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autoCompressPictures="1" defaultThemeVersion="124226"/>
  <bookViews>
    <workbookView xWindow="2616" yWindow="108" windowWidth="18996" windowHeight="11760"/>
  </bookViews>
  <sheets>
    <sheet name="Part List Report" sheetId="3" r:id="rId1"/>
    <sheet name="Project Information" sheetId="4" r:id="rId2"/>
  </sheets>
  <calcPr calcId="145621" calcMode="auto" fullCalcOnLoad="0" refMode="A1" iterate="0" fullPrecision="1" calcCompleted="0" calcOnSave="0" concurrentCalc="0" forceFullCalc="0"/>
</workbook>
</file>

<file path=xl/calcChain.xml><?xml version="1.0" encoding="utf-8"?>
<calcChain xmlns="http://schemas.openxmlformats.org/spreadsheetml/2006/main">
  <c r="D8" i="3"/>
  <c r="E8" i="3"/>
  <c r="B10" i="3"/>
  <c r="B11" i="3"/>
</calcChain>
</file>

<file path=xl/sharedStrings.xml><?xml version="1.0" encoding="utf-8"?>
<sst xmlns="http://schemas.openxmlformats.org/spreadsheetml/2006/main" count="165" uniqueCount="140">
  <si>
    <t xml:space="preserve">Project Full Path</t>
  </si>
  <si>
    <t xml:space="preserve">Field=ProjectFullPath</t>
  </si>
  <si>
    <t xml:space="preserve">Project Filename</t>
  </si>
  <si>
    <t xml:space="preserve">Field=ProjectFileName</t>
  </si>
  <si>
    <t xml:space="preserve">Variant Name</t>
  </si>
  <si>
    <t xml:space="preserve">Field=VariantName</t>
  </si>
  <si>
    <t xml:space="preserve">Data-Source Filename</t>
  </si>
  <si>
    <t xml:space="preserve">Field=DataSourceFileName</t>
  </si>
  <si>
    <t xml:space="preserve">Data-Source Full Path</t>
  </si>
  <si>
    <t xml:space="preserve">Field=DataSourceFullPath</t>
  </si>
  <si>
    <t xml:space="preserve">Title</t>
  </si>
  <si>
    <t xml:space="preserve">Field=Title</t>
  </si>
  <si>
    <t xml:space="preserve">Total Quantity</t>
  </si>
  <si>
    <t xml:space="preserve">Field=TotalQuantity</t>
  </si>
  <si>
    <t xml:space="preserve">Report Time</t>
  </si>
  <si>
    <t xml:space="preserve">Field=ReportTime</t>
  </si>
  <si>
    <t xml:space="preserve">Report Date</t>
  </si>
  <si>
    <t xml:space="preserve">Field=ReportDate</t>
  </si>
  <si>
    <t xml:space="preserve">Report Date &amp; Tine</t>
  </si>
  <si>
    <t xml:space="preserve">Field=ReportDateTime</t>
  </si>
  <si>
    <t xml:space="preserve">Output Name</t>
  </si>
  <si>
    <t xml:space="preserve">Field=OutputName</t>
  </si>
  <si>
    <t xml:space="preserve">Output Type</t>
  </si>
  <si>
    <t xml:space="preserve">Field=OutputType</t>
  </si>
  <si>
    <t xml:space="preserve">Output Generator Name</t>
  </si>
  <si>
    <t xml:space="preserve">Field=GeneratorName</t>
  </si>
  <si>
    <t xml:space="preserve">Output Generator Description</t>
  </si>
  <si>
    <t xml:space="preserve">Field=GeneratorDescription</t>
  </si>
  <si>
    <t xml:space="preserve">Source Data From:</t>
  </si>
  <si>
    <t xml:space="preserve">Project:</t>
  </si>
  <si>
    <t xml:space="preserve">Variant:</t>
  </si>
  <si>
    <t xml:space="preserve">Print Date:</t>
  </si>
  <si>
    <t xml:space="preserve">Column=Description</t>
  </si>
  <si>
    <t xml:space="preserve">Report Date:</t>
  </si>
  <si>
    <t xml:space="preserve">Component list</t>
  </si>
  <si>
    <t xml:space="preserve">Column=Quantity</t>
  </si>
  <si>
    <t xml:space="preserve">Approved</t>
  </si>
  <si>
    <t xml:space="preserve">Notes</t>
  </si>
  <si>
    <t xml:space="preserve">#</t>
  </si>
  <si>
    <t xml:space="preserve">Column=Manufacturer 1</t>
  </si>
  <si>
    <t xml:space="preserve">Column=Manufacturer Part Number 1</t>
  </si>
  <si>
    <t xml:space="preserve">Column=Supplier 1</t>
  </si>
  <si>
    <t xml:space="preserve">Column=Supplier Part Number 1</t>
  </si>
  <si>
    <t xml:space="preserve">Column=Supplier Order Qty 1</t>
  </si>
  <si>
    <t xml:space="preserve">Column=Supplier Stock 1</t>
  </si>
  <si>
    <t xml:space="preserve">Column=Supplier Unit Price 1</t>
  </si>
  <si>
    <t xml:space="preserve">Column=Supplier Subtotal 1</t>
  </si>
  <si>
    <t xml:space="preserve">Column=Supplier Currency 1</t>
  </si>
  <si>
    <t xml:space="preserve">Total</t>
  </si>
  <si>
    <t xml:space="preserve">Field=Currency</t>
  </si>
  <si>
    <t xml:space="preserve">Contact:</t>
  </si>
  <si>
    <t xml:space="preserve">Field=ProductionQuantity</t>
  </si>
  <si>
    <t xml:space="preserve">Price for 1pcs</t>
  </si>
  <si>
    <t xml:space="preserve">pcs:</t>
  </si>
  <si>
    <t xml:space="preserve">Field=ProjectTitle</t>
  </si>
  <si>
    <t xml:space="preserve">Column=Footprint</t>
  </si>
  <si>
    <t xml:space="preserve">IRNAS</t>
  </si>
  <si>
    <t xml:space="preserve">www.irnas.eu</t>
  </si>
  <si>
    <t xml:space="preserve">Column=Designator</t>
  </si>
  <si>
    <t xml:space="preserve">Tag connect Otii Stlink</t>
  </si>
  <si>
    <t xml:space="preserve">Tag_connect_otii_stlink_v02.PrjPcb</t>
  </si>
  <si>
    <t xml:space="preserve">None</t>
  </si>
  <si>
    <t xml:space="preserve">8. 08. 2019</t>
  </si>
  <si>
    <t xml:space="preserve">11:33</t>
  </si>
  <si>
    <t xml:space="preserve">1</t>
  </si>
  <si>
    <t xml:space="preserve">USD</t>
  </si>
  <si>
    <t xml:space="preserve">Manufacturer Part Number 1</t>
  </si>
  <si>
    <t xml:space="preserve">Manufacturer 1</t>
  </si>
  <si>
    <t xml:space="preserve">Description</t>
  </si>
  <si>
    <t xml:space="preserve">Mounting hole 3.3 mm</t>
  </si>
  <si>
    <t xml:space="preserve">DIODE GEN PURP 100V 300MA SOD123</t>
  </si>
  <si>
    <t xml:space="preserve">4 pin jumper</t>
  </si>
  <si>
    <t xml:space="preserve">Headers &amp; Wire Housings 2.54MM CGRIDIII HDR 6P V DR SHRD AU-E</t>
  </si>
  <si>
    <t xml:space="preserve">Conn Shrouded Header (4 Sides) HDR 14 POS 2.54mm Solder ST Thru-Hole C-Grid® Frame</t>
  </si>
  <si>
    <t xml:space="preserve">Headers &amp; Wire Housings 2.54mm CGrid Hdr Shr d /Slt .13AuLF 20Ckt</t>
  </si>
  <si>
    <t xml:space="preserve">OMRON ELECTRONIC COMPONENTS         G5V-2 4.5DC            Signal Relay, G5V-2 Series, DPDT, 4.5 VDC, 2 A, Through Hole, Non Latching</t>
  </si>
  <si>
    <t xml:space="preserve">KINGBRIGHT - KP-1608CGCK - LED, 0603, 50MCD, GREEN</t>
  </si>
  <si>
    <t xml:space="preserve">MODULAR, JACK, THT, R/A, RJ11, 6P6C</t>
  </si>
  <si>
    <t xml:space="preserve">RES SMD 220 OHM 1% 1/10W 0603</t>
  </si>
  <si>
    <t xml:space="preserve">TE CONNECTIVITY         CPF-A-0603B100KE1             SMD Chip Resistor, Thin Film, 100 kohm, 50 V, 0603 [1608 Metric], 62.5 mW,  0.1%, CPF-A Series</t>
  </si>
  <si>
    <t xml:space="preserve">SWITCH TACTILE SPST-NO 0.05A 32V</t>
  </si>
  <si>
    <t xml:space="preserve">MOSFET N-CH 50V 220MA SOT-23</t>
  </si>
  <si>
    <t xml:space="preserve">Footprint</t>
  </si>
  <si>
    <t xml:space="preserve">MH_3.3</t>
  </si>
  <si>
    <t xml:space="preserve">1N4148W-7-F</t>
  </si>
  <si>
    <t xml:space="preserve">NUCLEO F4 HEADERS</t>
  </si>
  <si>
    <t xml:space="preserve">jumper4</t>
  </si>
  <si>
    <t xml:space="preserve">IDC 6 pin</t>
  </si>
  <si>
    <t xml:space="preserve">IDC 14 PIN</t>
  </si>
  <si>
    <t xml:space="preserve">IDC 20 pin</t>
  </si>
  <si>
    <t xml:space="preserve">2 pin</t>
  </si>
  <si>
    <t xml:space="preserve">G5V245DC</t>
  </si>
  <si>
    <t xml:space="preserve">LED 0603</t>
  </si>
  <si>
    <t xml:space="preserve">RJ12</t>
  </si>
  <si>
    <t xml:space="preserve">R0603</t>
  </si>
  <si>
    <t xml:space="preserve">Button</t>
  </si>
  <si>
    <t xml:space="preserve">BSS138</t>
  </si>
  <si>
    <t xml:space="preserve">Designator</t>
  </si>
  <si>
    <t xml:space="preserve">D1, D2, D3</t>
  </si>
  <si>
    <t xml:space="preserve">J1</t>
  </si>
  <si>
    <t xml:space="preserve">J3, J4</t>
  </si>
  <si>
    <t xml:space="preserve">J7</t>
  </si>
  <si>
    <t xml:space="preserve">J8</t>
  </si>
  <si>
    <t xml:space="preserve">J9</t>
  </si>
  <si>
    <t xml:space="preserve">J10, J11</t>
  </si>
  <si>
    <t xml:space="preserve">K1, K2, K3</t>
  </si>
  <si>
    <t xml:space="preserve">LED1, LED2, LED3, LED4</t>
  </si>
  <si>
    <t xml:space="preserve">P1</t>
  </si>
  <si>
    <t xml:space="preserve">R1, R5, R6, R7</t>
  </si>
  <si>
    <t xml:space="preserve">R2, R3, R4</t>
  </si>
  <si>
    <t xml:space="preserve">SW1</t>
  </si>
  <si>
    <t xml:space="preserve">U1, U2, U3</t>
  </si>
  <si>
    <t xml:space="preserve">Quantity</t>
  </si>
  <si>
    <t xml:space="preserve">Supplier 1</t>
  </si>
  <si>
    <t xml:space="preserve">Farnell</t>
  </si>
  <si>
    <t xml:space="preserve">Digi-Key</t>
  </si>
  <si>
    <t xml:space="preserve">Supplier Part Number 1</t>
  </si>
  <si>
    <t xml:space="preserve">1776392</t>
  </si>
  <si>
    <t xml:space="preserve">9733884</t>
  </si>
  <si>
    <t xml:space="preserve">1392520</t>
  </si>
  <si>
    <t xml:space="preserve">1392410</t>
  </si>
  <si>
    <t xml:space="preserve">9949810</t>
  </si>
  <si>
    <t xml:space="preserve">2290328</t>
  </si>
  <si>
    <t xml:space="preserve">1536490</t>
  </si>
  <si>
    <t xml:space="preserve">541-220HTR-ND</t>
  </si>
  <si>
    <t xml:space="preserve">2483881</t>
  </si>
  <si>
    <t xml:space="preserve">1437635RL</t>
  </si>
  <si>
    <t xml:space="preserve">9845330</t>
  </si>
  <si>
    <t xml:space="preserve">Supplier Order Qty 1</t>
  </si>
  <si>
    <t xml:space="preserve">Supplier Stock 1</t>
  </si>
  <si>
    <t xml:space="preserve">Supplier Unit Price 1</t>
  </si>
  <si>
    <t xml:space="preserve">Supplier Subtotal 1</t>
  </si>
  <si>
    <t xml:space="preserve">Supplier Currency 1</t>
  </si>
  <si>
    <t xml:space="preserve">C:\Users\Tadej\Documents\IRNAS\Tag connect otii stlink v0.2\Tag_connect_otii_stlink_v02.PrjPcb</t>
  </si>
  <si>
    <t xml:space="preserve">BOM for Project [Tag_connect_otii_stlink_v02.PrjPcb] (No PCB Document Selected)</t>
  </si>
  <si>
    <t xml:space="preserve">34</t>
  </si>
  <si>
    <t xml:space="preserve">8. 08. 2019 11:33</t>
  </si>
  <si>
    <t xml:space="preserve">BOM</t>
  </si>
  <si>
    <t xml:space="preserve">BOM_PartType</t>
  </si>
  <si>
    <t xml:space="preserve">Bill of Materials</t>
  </si>
</sst>
</file>

<file path=xl/styles.xml><?xml version="1.0" encoding="utf-8"?>
<styleSheet xmlns="http://schemas.openxmlformats.org/spreadsheetml/2006/main">
  <numFmts count="2">
    <numFmt numFmtId="164" formatCode="[$-C09]dd\-mmm\-yy;@"/>
    <numFmt numFmtId="165" formatCode="[$-409]h:mm:ss\ AM/PM;@"/>
  </numFmts>
  <fonts count="22">
    <font>
      <sz val="10"/>
      <name val="Arial"/>
    </font>
    <font>
      <sz val="10"/>
      <name val="Arial"/>
      <family val="2"/>
    </font>
    <font>
      <u val="single"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 xfId="0" applyAlignment="0"/>
    <xf numFmtId="0" fontId="2" fillId="0" borderId="0" xfId="0" applyAlignment="0">
      <alignment vertical="top"/>
      <protection locked="0"/>
    </xf>
  </cellStyleXfs>
  <cellXfs count="107">
    <xf numFmtId="0" fontId="0" fillId="0" borderId="0" xfId="0" applyAlignment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8" fillId="2" borderId="1" xfId="0" applyFont="1" applyBorder="1" applyFill="1" applyAlignment="1">
      <alignment vertical="top" wrapText="1"/>
    </xf>
    <xf numFmtId="0" fontId="14" fillId="3" borderId="0" xfId="0" applyFont="1" applyBorder="1" applyFill="1" applyAlignment="1">
      <alignment horizontal="left" vertical="center"/>
    </xf>
    <xf numFmtId="0" fontId="1" fillId="0" borderId="2" xfId="0" applyNumberFormat="1" applyFont="1" applyBorder="1" applyFill="1" applyAlignment="1" applyProtection="1">
      <alignment horizontal="left" vertical="top"/>
      <protection locked="0"/>
    </xf>
    <xf numFmtId="0" fontId="1" fillId="0" borderId="0" xfId="0" applyNumberFormat="1" applyFont="1" applyBorder="1" applyFill="1" applyAlignment="1" applyProtection="1">
      <alignment horizontal="left" vertical="top"/>
      <protection locked="0"/>
    </xf>
    <xf numFmtId="0" fontId="1" fillId="0" borderId="0" xfId="0" applyNumberFormat="1" applyFont="1" applyBorder="1" applyFill="1" applyAlignment="1" applyProtection="1">
      <alignment vertical="top"/>
      <protection locked="0"/>
    </xf>
    <xf numFmtId="0" fontId="1" fillId="0" borderId="3" xfId="0" applyNumberFormat="1" applyFont="1" applyBorder="1" applyFill="1" applyAlignment="1" applyProtection="1">
      <alignment horizontal="left" vertical="top"/>
      <protection locked="0"/>
    </xf>
    <xf numFmtId="0" fontId="1" fillId="0" borderId="4" xfId="0" applyNumberFormat="1" applyFont="1" applyBorder="1" applyFill="1" applyAlignment="1" applyProtection="1">
      <alignment horizontal="left" vertical="top"/>
      <protection locked="0"/>
    </xf>
    <xf numFmtId="0" fontId="8" fillId="2" borderId="5" xfId="0" applyFont="1" applyBorder="1" applyFill="1" applyAlignment="1">
      <alignment vertical="top" wrapText="1"/>
    </xf>
    <xf numFmtId="0" fontId="1" fillId="0" borderId="6" xfId="0" applyNumberFormat="1" applyFont="1" applyBorder="1" applyFill="1" applyAlignment="1" applyProtection="1">
      <alignment horizontal="left" vertical="top"/>
      <protection locked="0"/>
    </xf>
    <xf numFmtId="0" fontId="1" fillId="0" borderId="7" xfId="0" applyNumberFormat="1" applyFont="1" applyBorder="1" applyFill="1" applyAlignment="1" applyProtection="1">
      <alignment horizontal="left" vertical="top"/>
      <protection locked="0"/>
    </xf>
    <xf numFmtId="0" fontId="1" fillId="0" borderId="7" xfId="0" applyNumberFormat="1" applyFont="1" applyBorder="1" applyFill="1" applyAlignment="1" applyProtection="1">
      <alignment vertical="top"/>
      <protection locked="0"/>
    </xf>
    <xf numFmtId="0" fontId="7" fillId="4" borderId="7" xfId="0" applyFont="1" applyBorder="1" applyFill="1" applyAlignment="1">
      <alignment vertical="center"/>
    </xf>
    <xf numFmtId="0" fontId="9" fillId="5" borderId="0" xfId="0" applyFont="1" applyBorder="1" applyFill="1" applyAlignment="1"/>
    <xf numFmtId="0" fontId="10" fillId="5" borderId="0" xfId="0" applyFont="1" applyBorder="1" applyFill="1" applyAlignment="1">
      <alignment horizontal="left"/>
    </xf>
    <xf numFmtId="0" fontId="9" fillId="5" borderId="0" xfId="0" applyFont="1" applyBorder="1" applyFill="1" applyAlignment="1">
      <alignment horizontal="left"/>
    </xf>
    <xf numFmtId="0" fontId="10" fillId="5" borderId="0" xfId="0" applyFont="1" applyBorder="1" applyFill="1" applyAlignment="1"/>
    <xf numFmtId="0" fontId="9" fillId="5" borderId="8" xfId="0" applyFont="1" applyBorder="1" applyFill="1" applyAlignment="1">
      <alignment horizontal="left"/>
    </xf>
    <xf numFmtId="0" fontId="10" fillId="5" borderId="8" xfId="0" applyFont="1" applyBorder="1" applyFill="1" applyAlignment="1"/>
    <xf numFmtId="0" fontId="9" fillId="5" borderId="9" xfId="0" applyFont="1" applyBorder="1" applyFill="1" applyAlignment="1">
      <alignment horizontal="left"/>
    </xf>
    <xf numFmtId="0" fontId="10" fillId="5" borderId="9" xfId="0" applyFont="1" applyBorder="1" applyFill="1" applyAlignment="1"/>
    <xf numFmtId="0" fontId="9" fillId="5" borderId="9" xfId="0" applyFont="1" applyBorder="1" applyFill="1" applyAlignment="1"/>
    <xf numFmtId="0" fontId="11" fillId="5" borderId="0" xfId="0" applyFont="1" applyBorder="1" applyFill="1" applyAlignment="1"/>
    <xf numFmtId="0" fontId="10" fillId="5" borderId="2" xfId="0" applyFont="1" applyBorder="1" applyFill="1" applyAlignment="1">
      <alignment horizontal="left"/>
    </xf>
    <xf numFmtId="164" fontId="10" fillId="5" borderId="9" xfId="0" applyNumberFormat="1" applyFont="1" applyBorder="1" applyFill="1" applyAlignment="1">
      <alignment horizontal="left"/>
    </xf>
    <xf numFmtId="165" fontId="10" fillId="5" borderId="9" xfId="0" applyNumberFormat="1" applyFont="1" applyBorder="1" applyFill="1" applyAlignment="1">
      <alignment horizontal="left"/>
    </xf>
    <xf numFmtId="0" fontId="12" fillId="5" borderId="10" xfId="0" applyFont="1" applyBorder="1" applyFill="1" applyAlignment="1">
      <alignment vertical="center"/>
    </xf>
    <xf numFmtId="0" fontId="12" fillId="5" borderId="11" xfId="0" applyFont="1" applyBorder="1" applyFill="1" applyAlignment="1">
      <alignment vertical="center"/>
    </xf>
    <xf numFmtId="0" fontId="13" fillId="3" borderId="0" xfId="0" applyFont="1" applyBorder="1" applyFill="1" applyAlignment="1">
      <alignment horizontal="left" vertical="center"/>
    </xf>
    <xf numFmtId="0" fontId="13" fillId="6" borderId="0" xfId="0" applyFont="1" applyBorder="1" applyFill="1" applyAlignment="1">
      <alignment horizontal="left" vertical="center"/>
    </xf>
    <xf numFmtId="0" fontId="14" fillId="6" borderId="12" xfId="0" applyFont="1" applyBorder="1" applyFill="1" applyAlignment="1">
      <alignment horizontal="left" vertical="center"/>
    </xf>
    <xf numFmtId="0" fontId="14" fillId="6" borderId="0" xfId="0" applyFont="1" applyBorder="1" applyFill="1" applyAlignment="1">
      <alignment horizontal="left" vertical="center"/>
    </xf>
    <xf numFmtId="0" fontId="1" fillId="0" borderId="13" xfId="0" applyNumberFormat="1" applyFont="1" applyBorder="1" applyFill="1" applyAlignment="1" applyProtection="1">
      <alignment vertical="top"/>
      <protection locked="0"/>
    </xf>
    <xf numFmtId="0" fontId="8" fillId="2" borderId="14" xfId="0" applyFont="1" applyBorder="1" applyFill="1" applyAlignment="1">
      <alignment vertical="top" wrapText="1"/>
    </xf>
    <xf numFmtId="0" fontId="8" fillId="2" borderId="15" xfId="0" applyFont="1" applyBorder="1" applyFill="1" applyAlignment="1">
      <alignment vertical="top" wrapText="1"/>
    </xf>
    <xf numFmtId="0" fontId="8" fillId="2" borderId="16" xfId="0" applyFont="1" applyBorder="1" applyFill="1" applyAlignment="1">
      <alignment vertical="top" wrapText="1"/>
    </xf>
    <xf numFmtId="0" fontId="8" fillId="6" borderId="17" xfId="0" applyFont="1" applyBorder="1" applyFill="1" applyAlignment="1">
      <alignment vertical="top" wrapText="1"/>
    </xf>
    <xf numFmtId="0" fontId="8" fillId="2" borderId="18" xfId="0" applyFont="1" applyBorder="1" applyFill="1" applyAlignment="1">
      <alignment vertical="top" wrapText="1"/>
    </xf>
    <xf numFmtId="0" fontId="8" fillId="6" borderId="19" xfId="0" applyFont="1" applyBorder="1" applyFill="1" applyAlignment="1">
      <alignment vertical="top" wrapText="1"/>
    </xf>
    <xf numFmtId="0" fontId="1" fillId="0" borderId="20" xfId="0" applyNumberFormat="1" applyFont="1" applyBorder="1" applyFill="1" applyAlignment="1" applyProtection="1">
      <alignment horizontal="left" vertical="top"/>
      <protection locked="0"/>
    </xf>
    <xf numFmtId="0" fontId="1" fillId="0" borderId="8" xfId="0" applyNumberFormat="1" applyFont="1" applyBorder="1" applyFill="1" applyAlignment="1" applyProtection="1">
      <alignment horizontal="left" vertical="top"/>
      <protection locked="0"/>
    </xf>
    <xf numFmtId="0" fontId="5" fillId="4" borderId="21" xfId="0" applyFont="1" applyBorder="1" applyFill="1" applyAlignment="1">
      <alignment horizontal="center" vertical="center" wrapText="1"/>
    </xf>
    <xf numFmtId="0" fontId="5" fillId="4" borderId="22" xfId="0" applyFont="1" applyBorder="1" applyFill="1" applyAlignment="1">
      <alignment horizontal="center" vertical="center" wrapText="1"/>
    </xf>
    <xf numFmtId="0" fontId="5" fillId="4" borderId="23" xfId="0" applyFont="1" applyBorder="1" applyFill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5" fillId="4" borderId="24" xfId="0" applyFont="1" applyBorder="1" applyFill="1" applyAlignment="1">
      <alignment horizontal="center" vertical="center" wrapText="1"/>
    </xf>
    <xf numFmtId="0" fontId="8" fillId="2" borderId="25" xfId="0" applyFont="1" applyBorder="1" applyFill="1" applyAlignment="1">
      <alignment horizontal="right" vertical="top" wrapText="1"/>
    </xf>
    <xf numFmtId="0" fontId="8" fillId="6" borderId="26" xfId="0" applyFont="1" applyBorder="1" applyFill="1" applyAlignment="1">
      <alignment vertical="top" wrapText="1"/>
    </xf>
    <xf numFmtId="0" fontId="8" fillId="2" borderId="27" xfId="0" applyFont="1" applyBorder="1" applyFill="1" applyAlignment="1">
      <alignment vertical="top" wrapText="1"/>
    </xf>
    <xf numFmtId="0" fontId="15" fillId="5" borderId="27" xfId="0" applyFont="1" applyBorder="1" applyFill="1" applyAlignment="1">
      <alignment vertical="top" wrapText="1"/>
    </xf>
    <xf numFmtId="0" fontId="5" fillId="4" borderId="28" xfId="0" applyFont="1" applyBorder="1" applyFill="1" applyAlignment="1">
      <alignment horizontal="center" vertical="center" wrapText="1"/>
    </xf>
    <xf numFmtId="0" fontId="4" fillId="0" borderId="0" xfId="0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8" xfId="0" applyBorder="1" applyAlignment="1">
      <alignment vertical="top"/>
    </xf>
    <xf numFmtId="0" fontId="15" fillId="5" borderId="29" xfId="0" applyFont="1" applyBorder="1" applyFill="1" applyAlignment="1">
      <alignment vertical="top" wrapText="1"/>
    </xf>
    <xf numFmtId="0" fontId="0" fillId="0" borderId="22" xfId="0" applyBorder="1" applyAlignment="1">
      <alignment vertical="top"/>
    </xf>
    <xf numFmtId="0" fontId="4" fillId="0" borderId="0" xfId="0" applyNumberFormat="1" applyFont="1" applyBorder="1" applyFill="1" applyAlignment="1" applyProtection="1">
      <alignment vertical="top"/>
      <protection locked="0"/>
    </xf>
    <xf numFmtId="0" fontId="16" fillId="0" borderId="0" xfId="0" applyNumberFormat="1" applyFont="1" applyBorder="1" applyFill="1" applyAlignment="1" applyProtection="1">
      <alignment horizontal="left" vertical="top"/>
      <protection locked="0"/>
    </xf>
    <xf numFmtId="0" fontId="0" fillId="0" borderId="8" xfId="0" applyBorder="1" applyAlignment="1">
      <alignment horizontal="left" vertical="top"/>
    </xf>
    <xf numFmtId="0" fontId="0" fillId="0" borderId="21" xfId="0" applyBorder="1" applyAlignment="1">
      <alignment vertical="top"/>
    </xf>
    <xf numFmtId="0" fontId="6" fillId="4" borderId="30" xfId="0" applyFont="1" applyBorder="1" applyFill="1" applyAlignment="1"/>
    <xf numFmtId="0" fontId="6" fillId="4" borderId="12" xfId="0" applyFont="1" applyBorder="1" applyFill="1" applyAlignment="1"/>
    <xf numFmtId="0" fontId="6" fillId="4" borderId="31" xfId="0" applyFont="1" applyBorder="1" applyFill="1" applyAlignment="1"/>
    <xf numFmtId="0" fontId="6" fillId="4" borderId="32" xfId="0" applyFont="1" applyBorder="1" applyFill="1" applyAlignment="1"/>
    <xf numFmtId="0" fontId="0" fillId="0" borderId="0" xfId="0" applyBorder="1" applyAlignment="1">
      <alignment horizontal="left" vertical="top"/>
    </xf>
    <xf numFmtId="0" fontId="6" fillId="4" borderId="32" xfId="0" applyFont="1" applyBorder="1" applyFill="1" applyAlignment="1">
      <alignment wrapText="1"/>
    </xf>
    <xf numFmtId="0" fontId="6" fillId="4" borderId="33" xfId="0" applyFont="1" applyBorder="1" applyFill="1" applyAlignment="1"/>
    <xf numFmtId="0" fontId="0" fillId="0" borderId="7" xfId="0" applyBorder="1" applyAlignment="1">
      <alignment vertical="top"/>
    </xf>
    <xf numFmtId="0" fontId="2" fillId="5" borderId="0" xfId="1" applyBorder="1" applyFill="1" applyAlignment="1" applyProtection="1"/>
    <xf numFmtId="0" fontId="20" fillId="5" borderId="0" xfId="0" applyFont="1" applyBorder="1" applyFill="1" applyAlignment="1"/>
    <xf numFmtId="0" fontId="17" fillId="0" borderId="0" xfId="0" applyFont="1" applyBorder="1" applyAlignment="1">
      <alignment vertical="top"/>
    </xf>
    <xf numFmtId="0" fontId="6" fillId="4" borderId="34" xfId="0" applyFont="1" applyBorder="1" applyFill="1" applyAlignment="1">
      <alignment horizontal="left"/>
    </xf>
    <xf numFmtId="0" fontId="7" fillId="4" borderId="35" xfId="0" applyFont="1" applyBorder="1" applyFill="1" applyAlignment="1">
      <alignment horizontal="left" vertical="center"/>
    </xf>
    <xf numFmtId="0" fontId="0" fillId="0" borderId="36" xfId="0" applyBorder="1" applyAlignment="1">
      <alignment horizontal="left" vertical="top"/>
    </xf>
    <xf numFmtId="0" fontId="8" fillId="2" borderId="37" xfId="0" applyFont="1" applyBorder="1" applyFill="1" applyAlignment="1">
      <alignment horizontal="left" vertical="top" wrapText="1"/>
    </xf>
    <xf numFmtId="0" fontId="8" fillId="6" borderId="38" xfId="0" applyFont="1" applyBorder="1" applyFill="1" applyAlignment="1">
      <alignment horizontal="left" vertical="top" wrapText="1"/>
    </xf>
    <xf numFmtId="0" fontId="8" fillId="2" borderId="39" xfId="0" applyFont="1" applyBorder="1" applyFill="1" applyAlignment="1">
      <alignment horizontal="left" vertical="top" wrapText="1"/>
    </xf>
    <xf numFmtId="0" fontId="0" fillId="0" borderId="40" xfId="0" applyBorder="1" applyAlignment="1">
      <alignment horizontal="left" vertical="top"/>
    </xf>
    <xf numFmtId="0" fontId="0" fillId="0" borderId="35" xfId="0" applyBorder="1" applyAlignment="1">
      <alignment horizontal="left" vertical="top"/>
    </xf>
    <xf numFmtId="0" fontId="6" fillId="4" borderId="12" xfId="0" applyFont="1" applyBorder="1" applyFill="1" applyAlignment="1">
      <alignment horizontal="center"/>
    </xf>
    <xf numFmtId="0" fontId="7" fillId="4" borderId="7" xfId="0" applyFont="1" applyBorder="1" applyFill="1" applyAlignment="1">
      <alignment horizontal="center" vertical="center"/>
    </xf>
    <xf numFmtId="0" fontId="9" fillId="5" borderId="0" xfId="0" applyFont="1" applyBorder="1" applyFill="1" applyAlignment="1">
      <alignment horizontal="center"/>
    </xf>
    <xf numFmtId="0" fontId="10" fillId="5" borderId="0" xfId="0" applyFont="1" applyBorder="1" applyFill="1" applyAlignment="1">
      <alignment horizontal="center"/>
    </xf>
    <xf numFmtId="0" fontId="11" fillId="5" borderId="0" xfId="0" applyFont="1" applyBorder="1" applyFill="1" applyAlignment="1">
      <alignment horizontal="center"/>
    </xf>
    <xf numFmtId="0" fontId="8" fillId="2" borderId="16" xfId="0" applyFont="1" applyBorder="1" applyFill="1" applyAlignment="1">
      <alignment horizontal="center" vertical="top" wrapText="1"/>
    </xf>
    <xf numFmtId="0" fontId="8" fillId="6" borderId="19" xfId="0" applyFont="1" applyBorder="1" applyFill="1" applyAlignment="1">
      <alignment horizontal="center" vertical="top" wrapText="1"/>
    </xf>
    <xf numFmtId="0" fontId="8" fillId="2" borderId="1" xfId="0" applyFont="1" applyBorder="1" applyFill="1" applyAlignment="1">
      <alignment horizontal="center" vertical="top" wrapText="1"/>
    </xf>
    <xf numFmtId="0" fontId="0" fillId="0" borderId="0" xfId="0" applyBorder="1" applyAlignment="1">
      <alignment horizontal="center" vertical="top"/>
    </xf>
    <xf numFmtId="0" fontId="1" fillId="0" borderId="2" xfId="0" applyNumberFormat="1" applyFont="1" applyBorder="1" applyFill="1" applyAlignment="1" applyProtection="1">
      <alignment horizontal="center" vertical="top"/>
      <protection locked="0"/>
    </xf>
    <xf numFmtId="0" fontId="1" fillId="0" borderId="0" xfId="0" applyNumberFormat="1" applyFont="1" applyBorder="1" applyFill="1" applyAlignment="1" applyProtection="1">
      <alignment horizontal="center" vertical="top"/>
      <protection locked="0"/>
    </xf>
    <xf numFmtId="0" fontId="1" fillId="0" borderId="7" xfId="0" applyNumberFormat="1" applyFont="1" applyBorder="1" applyFill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Border="1" applyFill="1" applyAlignment="1" applyProtection="1">
      <alignment horizontal="left" vertical="top"/>
      <protection locked="0"/>
    </xf>
    <xf numFmtId="0" fontId="21" fillId="0" borderId="0" xfId="0" applyNumberFormat="1" applyFont="1" applyBorder="1" applyFill="1" applyAlignment="1" applyProtection="1">
      <alignment horizontal="right" vertical="top"/>
      <protection locked="0"/>
    </xf>
    <xf numFmtId="0" fontId="4" fillId="0" borderId="0" xfId="0" applyFont="1" applyBorder="1" applyAlignment="1">
      <alignment horizontal="left" vertical="top"/>
    </xf>
    <xf numFmtId="2" fontId="8" fillId="2" borderId="25" xfId="0" applyNumberFormat="1" applyFont="1" applyBorder="1" applyFill="1" applyAlignment="1">
      <alignment horizontal="right" vertical="top" wrapText="1"/>
    </xf>
    <xf numFmtId="2" fontId="8" fillId="6" borderId="26" xfId="0" applyNumberFormat="1" applyFont="1" applyBorder="1" applyFill="1" applyAlignment="1">
      <alignment vertical="top" wrapText="1"/>
    </xf>
    <xf numFmtId="2" fontId="8" fillId="2" borderId="27" xfId="0" applyNumberFormat="1" applyFont="1" applyBorder="1" applyFill="1" applyAlignment="1">
      <alignment vertical="top" wrapText="1"/>
    </xf>
    <xf numFmtId="0" fontId="16" fillId="0" borderId="0" xfId="0" applyNumberFormat="1" applyFont="1" applyBorder="1" applyFill="1" applyAlignment="1" applyProtection="1">
      <alignment horizontal="left" vertical="top"/>
      <protection locked="0"/>
    </xf>
    <xf numFmtId="0" fontId="18" fillId="0" borderId="41" xfId="0" applyFont="1" applyBorder="1" applyAlignment="1">
      <alignment vertical="top"/>
    </xf>
    <xf numFmtId="0" fontId="0" fillId="0" borderId="42" xfId="0" applyBorder="1" applyAlignment="1">
      <alignment vertical="top"/>
    </xf>
    <xf numFmtId="2" fontId="0" fillId="0" borderId="12" xfId="0" applyNumberFormat="1" applyBorder="1" applyAlignment="1">
      <alignment horizontal="right" vertical="top"/>
    </xf>
  </cellXfs>
  <cellStyles count="2">
    <cellStyle name="Hyperlink" xfId="1" builtinId="8"/>
    <cellStyle name="Normal" xfId="0" builtinId="0"/>
  </cellStyles>
  <dxfs count="2">
    <dxf>
      <fill>
        <patternFill patternType="none">
          <bgColor rgb="FFFF0000"/>
        </patternFill>
      </fill>
    </dxf>
    <dxf>
      <fill>
        <patternFill patternType="none"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uri="{EB79DEF2-80B8-43e5-95BD-54CBDDF9020C}">
      <x14:slicerStyles xmlns:x14="http://schemas.microsoft.com/office/spreadsheetml/2009/9/main" defaultSlicerStyle="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calcChain" Target="calcChain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439270</xdr:colOff>
      <xdr:row>2</xdr:row>
      <xdr:rowOff>224117</xdr:rowOff>
    </xdr:from>
    <xdr:to>
      <xdr:col>14</xdr:col>
      <xdr:colOff>441075</xdr:colOff>
      <xdr:row>6</xdr:row>
      <xdr:rowOff>108492</xdr:rowOff>
    </xdr:to>
    <xdr:pic>
      <xdr:nvPicPr>
        <xdr:cNvPr id="3" name="Picture 2"/>
        <xdr:cNvPicPr preferRelativeResize="0"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49835" y="878541"/>
          <a:ext cx="1687170" cy="771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hyperlink" TargetMode="External" Target="http://www.irnas.eu/" /><Relationship Id="rId2" Type="http://schemas.openxmlformats.org/officeDocument/2006/relationships/printerSettings" Target="../printerSettings/printerSettings1.bin" /><Relationship Id="rId3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O21"/>
  <sheetViews>
    <sheetView showGridLines="0" tabSelected="1" zoomScale="55" zoomScaleNormal="55" workbookViewId="0">
      <selection activeCell="I30" sqref="I30"/>
    </sheetView>
  </sheetViews>
  <sheetFormatPr defaultColWidth="9.109375" defaultRowHeight="13.2"/>
  <cols>
    <col min="1" max="1" width="3.109375" style="1" customWidth="1"/>
    <col min="2" max="2" width="5.44140625" style="1" customWidth="1"/>
    <col min="3" max="3" width="25.6640625" style="3" customWidth="1"/>
    <col min="4" max="4" width="28.6640625" style="3" customWidth="1"/>
    <col min="5" max="5" width="35.44140625" style="3" customWidth="1"/>
    <col min="6" max="6" width="19.77734375" style="1" customWidth="1"/>
    <col min="7" max="7" width="18.77734375" style="1" customWidth="1"/>
    <col min="8" max="8" width="8.5546875" style="1" customWidth="1"/>
    <col min="9" max="9" width="15.88671875" style="96" customWidth="1"/>
    <col min="10" max="10" width="18.109375" style="1" customWidth="1"/>
    <col min="11" max="11" width="7.5546875" style="1" customWidth="1"/>
    <col min="12" max="12" width="8.109375" style="1" customWidth="1"/>
    <col min="13" max="13" width="8.5546875" style="1" customWidth="1"/>
    <col min="14" max="14" width="8" style="1" customWidth="1"/>
    <col min="15" max="15" width="8.33203125" style="3" customWidth="1"/>
    <col min="16" max="16384" width="9.109375" style="1"/>
  </cols>
  <sheetData>
    <row r="1" spans="1:15" ht="13.8" thickBot="1">
      <c r="A1" s="65"/>
      <c r="B1" s="66"/>
      <c r="C1" s="67"/>
      <c r="D1" s="67"/>
      <c r="E1" s="67"/>
      <c r="F1" s="66"/>
      <c r="G1" s="66"/>
      <c r="H1" s="66"/>
      <c r="I1" s="84"/>
      <c r="J1" s="66"/>
      <c r="K1" s="66"/>
      <c r="L1" s="66"/>
      <c r="M1" s="66"/>
      <c r="N1" s="66"/>
      <c r="O1" s="76"/>
      <c r="P1"/>
      <c r="Q1"/>
    </row>
    <row r="2" spans="1:15" ht="37.5" customHeight="1" thickBot="1">
      <c r="A2" s="68"/>
      <c r="B2" s="29"/>
      <c r="C2" s="29" t="s">
        <v>34</v>
      </c>
      <c r="D2" s="69"/>
      <c r="E2" s="30"/>
      <c r="F2" s="15" t="s">
        <v>59</v>
      </c>
      <c r="G2" s="15"/>
      <c r="H2" s="15"/>
      <c r="I2" s="85"/>
      <c r="J2" s="15"/>
      <c r="K2" s="15"/>
      <c r="L2" s="15"/>
      <c r="M2" s="15"/>
      <c r="N2" s="15"/>
      <c r="O2" s="77"/>
      <c r="P2"/>
      <c r="Q2"/>
    </row>
    <row r="3" spans="1:15" ht="23.25" customHeight="1">
      <c r="A3" s="68"/>
      <c r="B3" s="16"/>
      <c r="C3" s="16" t="s">
        <v>28</v>
      </c>
      <c r="D3" s="18" t="s">
        <v>60</v>
      </c>
      <c r="E3" s="16"/>
      <c r="F3" s="48"/>
      <c r="G3" s="16" t="s">
        <v>50</v>
      </c>
      <c r="H3" s="48"/>
      <c r="I3" s="86"/>
      <c r="J3" s="16"/>
      <c r="K3" s="19"/>
      <c r="L3" s="48"/>
      <c r="M3" s="55"/>
      <c r="N3" s="48"/>
      <c r="O3" s="78"/>
      <c r="P3"/>
      <c r="Q3"/>
    </row>
    <row r="4" spans="1:15" ht="17.25" customHeight="1">
      <c r="A4" s="68"/>
      <c r="B4" s="16"/>
      <c r="C4" s="16" t="s">
        <v>29</v>
      </c>
      <c r="D4" s="20" t="s">
        <v>60</v>
      </c>
      <c r="E4" s="21"/>
      <c r="F4" s="48"/>
      <c r="G4" s="75"/>
      <c r="H4" s="19"/>
      <c r="I4" s="87"/>
      <c r="J4" s="19"/>
      <c r="K4" s="48"/>
      <c r="L4" s="48"/>
      <c r="M4" s="48"/>
      <c r="N4" s="48"/>
      <c r="O4" s="78"/>
      <c r="P4"/>
      <c r="Q4"/>
    </row>
    <row r="5" spans="1:15" ht="17.25" customHeight="1">
      <c r="A5" s="68"/>
      <c r="B5" s="16"/>
      <c r="C5" s="16" t="s">
        <v>30</v>
      </c>
      <c r="D5" s="22" t="s">
        <v>61</v>
      </c>
      <c r="E5" s="23"/>
      <c r="F5" s="48"/>
      <c r="G5" s="55"/>
      <c r="H5" s="19"/>
      <c r="I5" s="87"/>
      <c r="J5" s="19"/>
      <c r="K5" s="74" t="s">
        <v>56</v>
      </c>
      <c r="L5" s="48"/>
      <c r="M5" s="48"/>
      <c r="N5" s="48"/>
      <c r="O5" s="78"/>
      <c r="P5"/>
      <c r="Q5"/>
    </row>
    <row r="6" spans="1:15">
      <c r="A6" s="68"/>
      <c r="B6" s="24"/>
      <c r="C6" s="24"/>
      <c r="D6" s="24"/>
      <c r="E6" s="22"/>
      <c r="F6" s="17"/>
      <c r="G6" s="55"/>
      <c r="H6" s="19"/>
      <c r="I6" s="87"/>
      <c r="J6" s="19"/>
      <c r="K6" s="16"/>
      <c r="L6" s="48"/>
      <c r="M6" s="48"/>
      <c r="N6" s="48"/>
      <c r="O6" s="78"/>
      <c r="P6"/>
      <c r="Q6"/>
    </row>
    <row r="7" spans="1:15" ht="15.75" customHeight="1">
      <c r="A7" s="68"/>
      <c r="B7" s="25"/>
      <c r="C7" s="25" t="s">
        <v>33</v>
      </c>
      <c r="D7" s="26" t="s">
        <v>62</v>
      </c>
      <c r="E7" s="26" t="s">
        <v>63</v>
      </c>
      <c r="F7" s="48"/>
      <c r="G7" s="55"/>
      <c r="H7" s="25"/>
      <c r="I7" s="88"/>
      <c r="J7" s="25"/>
      <c r="K7" s="73" t="s">
        <v>57</v>
      </c>
      <c r="L7" s="48"/>
      <c r="M7" s="48"/>
      <c r="N7" s="48"/>
      <c r="O7" s="78"/>
      <c r="P7"/>
      <c r="Q7"/>
    </row>
    <row r="8" spans="1:15" ht="15.75" customHeight="1">
      <c r="A8" s="68"/>
      <c r="B8" s="23"/>
      <c r="C8" s="23" t="s">
        <v>31</v>
      </c>
      <c r="D8" s="27">
        <f ca="1">TODAY()</f>
        <v>43685</v>
      </c>
      <c r="E8" s="28">
        <f ca="1">NOW()</f>
        <v>43685.4814111136</v>
      </c>
      <c r="F8" s="48"/>
      <c r="G8" s="25"/>
      <c r="H8" s="25"/>
      <c r="I8" s="88"/>
      <c r="J8" s="25"/>
      <c r="K8" s="19"/>
      <c r="L8" s="48"/>
      <c r="M8" s="48"/>
      <c r="N8" s="48"/>
      <c r="O8" s="78"/>
      <c r="P8"/>
      <c r="Q8"/>
    </row>
    <row r="9" spans="1:15" s="47" customFormat="1" ht="40.5" customHeight="1">
      <c r="A9" s="70"/>
      <c r="B9" s="44" t="s">
        <v>38</v>
      </c>
      <c r="C9" s="45" t="s">
        <v>66</v>
      </c>
      <c r="D9" s="45" t="s">
        <v>67</v>
      </c>
      <c r="E9" s="45" t="s">
        <v>68</v>
      </c>
      <c r="F9" s="45" t="s">
        <v>82</v>
      </c>
      <c r="G9" s="45" t="s">
        <v>97</v>
      </c>
      <c r="H9" s="45" t="s">
        <v>112</v>
      </c>
      <c r="I9" s="45" t="s">
        <v>113</v>
      </c>
      <c r="J9" s="45" t="s">
        <v>116</v>
      </c>
      <c r="K9" s="49" t="s">
        <v>128</v>
      </c>
      <c r="L9" s="54" t="s">
        <v>129</v>
      </c>
      <c r="M9" s="46" t="s">
        <v>130</v>
      </c>
      <c r="N9" s="46" t="s">
        <v>131</v>
      </c>
      <c r="O9" s="46" t="s">
        <v>132</v>
      </c>
      <c r="P9"/>
      <c r="Q9"/>
      <c r="R9"/>
    </row>
    <row r="10" spans="1:15" s="2" customFormat="1" ht="13.5" customHeight="1">
      <c r="A10" s="68"/>
      <c r="B10" s="37">
        <f>ROW(B10) - ROW($B$9)</f>
        <v>1</v>
      </c>
      <c r="C10" s="36"/>
      <c r="D10" s="36"/>
      <c r="E10" s="38" t="s">
        <v>69</v>
      </c>
      <c r="F10" s="38" t="s">
        <v>83</v>
      </c>
      <c r="G10" s="38"/>
      <c r="H10" s="38">
        <v>4</v>
      </c>
      <c r="I10" s="89"/>
      <c r="J10" s="38"/>
      <c r="K10" s="50"/>
      <c r="L10" s="50"/>
      <c r="M10" s="100"/>
      <c r="N10" s="100"/>
      <c r="O10" s="79"/>
      <c r="P10"/>
      <c r="Q10"/>
    </row>
    <row r="11" spans="1:15" s="2" customFormat="1" ht="13.5" customHeight="1">
      <c r="A11" s="68"/>
      <c r="B11" s="39">
        <f>ROW(B11) - ROW($B$9)</f>
        <v>2</v>
      </c>
      <c r="C11" s="41"/>
      <c r="D11" s="41"/>
      <c r="E11" s="41" t="s">
        <v>70</v>
      </c>
      <c r="F11" s="41" t="s">
        <v>84</v>
      </c>
      <c r="G11" s="41" t="s">
        <v>98</v>
      </c>
      <c r="H11" s="41">
        <v>3</v>
      </c>
      <c r="I11" s="90" t="s">
        <v>114</v>
      </c>
      <c r="J11" s="41" t="s">
        <v>117</v>
      </c>
      <c r="K11" s="51"/>
      <c r="L11" s="51"/>
      <c r="M11" s="101"/>
      <c r="N11" s="101"/>
      <c r="O11" s="80"/>
      <c r="P11"/>
      <c r="Q11"/>
    </row>
    <row r="12">
      <c r="A12" s="68"/>
      <c r="B12" s="37">
        <f>ROW(B12)-ROW($B$9)</f>
        <v>3</v>
      </c>
      <c r="C12" s="36"/>
      <c r="D12" s="36"/>
      <c r="E12" s="38"/>
      <c r="F12" s="38" t="s">
        <v>85</v>
      </c>
      <c r="G12" s="38" t="s">
        <v>99</v>
      </c>
      <c r="H12" s="38">
        <v>1</v>
      </c>
      <c r="I12" s="89"/>
      <c r="J12" s="38"/>
      <c r="K12" s="50"/>
      <c r="L12" s="50"/>
      <c r="M12" s="100"/>
      <c r="N12" s="100"/>
      <c r="O12" s="79"/>
      <c r="P12"/>
      <c r="Q12"/>
    </row>
    <row r="13">
      <c r="A13" s="68"/>
      <c r="B13" s="39">
        <f>ROW(B13)-ROW($B$9)</f>
        <v>4</v>
      </c>
      <c r="C13" s="41"/>
      <c r="D13" s="41"/>
      <c r="E13" s="41" t="s">
        <v>71</v>
      </c>
      <c r="F13" s="41" t="s">
        <v>86</v>
      </c>
      <c r="G13" s="41" t="s">
        <v>100</v>
      </c>
      <c r="H13" s="41">
        <v>2</v>
      </c>
      <c r="I13" s="90"/>
      <c r="J13" s="41"/>
      <c r="K13" s="51"/>
      <c r="L13" s="51"/>
      <c r="M13" s="101"/>
      <c r="N13" s="101"/>
      <c r="O13" s="80"/>
      <c r="P13"/>
      <c r="Q13"/>
    </row>
    <row r="14">
      <c r="A14" s="68"/>
      <c r="B14" s="37">
        <f>ROW(B14)-ROW($B$9)</f>
        <v>5</v>
      </c>
      <c r="C14" s="36"/>
      <c r="D14" s="36"/>
      <c r="E14" s="38" t="s">
        <v>72</v>
      </c>
      <c r="F14" s="38" t="s">
        <v>87</v>
      </c>
      <c r="G14" s="38" t="s">
        <v>101</v>
      </c>
      <c r="H14" s="38">
        <v>1</v>
      </c>
      <c r="I14" s="89" t="s">
        <v>114</v>
      </c>
      <c r="J14" s="38" t="s">
        <v>118</v>
      </c>
      <c r="K14" s="50"/>
      <c r="L14" s="50"/>
      <c r="M14" s="100"/>
      <c r="N14" s="100"/>
      <c r="O14" s="79"/>
      <c r="P14"/>
      <c r="Q14"/>
    </row>
    <row r="15">
      <c r="A15" s="68"/>
      <c r="B15" s="39">
        <f>ROW(B15)-ROW($B$9)</f>
        <v>6</v>
      </c>
      <c r="C15" s="41"/>
      <c r="D15" s="41"/>
      <c r="E15" s="41" t="s">
        <v>73</v>
      </c>
      <c r="F15" s="41" t="s">
        <v>88</v>
      </c>
      <c r="G15" s="41" t="s">
        <v>102</v>
      </c>
      <c r="H15" s="41">
        <v>1</v>
      </c>
      <c r="I15" s="90" t="s">
        <v>114</v>
      </c>
      <c r="J15" s="41" t="s">
        <v>119</v>
      </c>
      <c r="K15" s="51"/>
      <c r="L15" s="51"/>
      <c r="M15" s="101"/>
      <c r="N15" s="101"/>
      <c r="O15" s="80"/>
      <c r="P15"/>
      <c r="Q15"/>
    </row>
    <row r="16">
      <c r="A16" s="68"/>
      <c r="B16" s="37">
        <f>ROW(B16)-ROW($B$9)</f>
        <v>7</v>
      </c>
      <c r="C16" s="36"/>
      <c r="D16" s="36"/>
      <c r="E16" s="38" t="s">
        <v>74</v>
      </c>
      <c r="F16" s="38" t="s">
        <v>89</v>
      </c>
      <c r="G16" s="38" t="s">
        <v>103</v>
      </c>
      <c r="H16" s="38">
        <v>1</v>
      </c>
      <c r="I16" s="89" t="s">
        <v>114</v>
      </c>
      <c r="J16" s="38" t="s">
        <v>120</v>
      </c>
      <c r="K16" s="50"/>
      <c r="L16" s="50"/>
      <c r="M16" s="100"/>
      <c r="N16" s="100"/>
      <c r="O16" s="79"/>
      <c r="P16"/>
      <c r="Q16"/>
    </row>
    <row r="17">
      <c r="A17" s="68"/>
      <c r="B17" s="39">
        <f>ROW(B17)-ROW($B$9)</f>
        <v>8</v>
      </c>
      <c r="C17" s="41"/>
      <c r="D17" s="41"/>
      <c r="E17" s="41"/>
      <c r="F17" s="41" t="s">
        <v>90</v>
      </c>
      <c r="G17" s="41" t="s">
        <v>104</v>
      </c>
      <c r="H17" s="41">
        <v>2</v>
      </c>
      <c r="I17" s="90"/>
      <c r="J17" s="41"/>
      <c r="K17" s="51"/>
      <c r="L17" s="51"/>
      <c r="M17" s="101"/>
      <c r="N17" s="101"/>
      <c r="O17" s="80"/>
      <c r="P17"/>
      <c r="Q17"/>
    </row>
    <row r="18">
      <c r="A18" s="68"/>
      <c r="B18" s="37">
        <f>ROW(B18)-ROW($B$9)</f>
        <v>9</v>
      </c>
      <c r="C18" s="36"/>
      <c r="D18" s="36"/>
      <c r="E18" s="38" t="s">
        <v>75</v>
      </c>
      <c r="F18" s="38" t="s">
        <v>91</v>
      </c>
      <c r="G18" s="38" t="s">
        <v>105</v>
      </c>
      <c r="H18" s="38">
        <v>3</v>
      </c>
      <c r="I18" s="89" t="s">
        <v>114</v>
      </c>
      <c r="J18" s="38" t="s">
        <v>121</v>
      </c>
      <c r="K18" s="50"/>
      <c r="L18" s="50"/>
      <c r="M18" s="100"/>
      <c r="N18" s="100"/>
      <c r="O18" s="79"/>
      <c r="P18"/>
      <c r="Q18"/>
    </row>
    <row r="19">
      <c r="A19" s="68"/>
      <c r="B19" s="39">
        <f>ROW(B19)-ROW($B$9)</f>
        <v>10</v>
      </c>
      <c r="C19" s="41"/>
      <c r="D19" s="41"/>
      <c r="E19" s="41" t="s">
        <v>76</v>
      </c>
      <c r="F19" s="41" t="s">
        <v>92</v>
      </c>
      <c r="G19" s="41" t="s">
        <v>106</v>
      </c>
      <c r="H19" s="41">
        <v>4</v>
      </c>
      <c r="I19" s="90" t="s">
        <v>114</v>
      </c>
      <c r="J19" s="41" t="s">
        <v>122</v>
      </c>
      <c r="K19" s="51"/>
      <c r="L19" s="51"/>
      <c r="M19" s="101"/>
      <c r="N19" s="101"/>
      <c r="O19" s="80"/>
      <c r="P19"/>
      <c r="Q19"/>
    </row>
    <row r="20">
      <c r="A20" s="68"/>
      <c r="B20" s="37">
        <f>ROW(B20)-ROW($B$9)</f>
        <v>11</v>
      </c>
      <c r="C20" s="36"/>
      <c r="D20" s="36"/>
      <c r="E20" s="38" t="s">
        <v>77</v>
      </c>
      <c r="F20" s="38" t="s">
        <v>93</v>
      </c>
      <c r="G20" s="38" t="s">
        <v>107</v>
      </c>
      <c r="H20" s="38">
        <v>1</v>
      </c>
      <c r="I20" s="89" t="s">
        <v>114</v>
      </c>
      <c r="J20" s="38" t="s">
        <v>123</v>
      </c>
      <c r="K20" s="50"/>
      <c r="L20" s="50"/>
      <c r="M20" s="100"/>
      <c r="N20" s="100"/>
      <c r="O20" s="79"/>
      <c r="P20"/>
      <c r="Q20"/>
    </row>
    <row r="21">
      <c r="A21" s="68"/>
      <c r="B21" s="39">
        <f>ROW(B21)-ROW($B$9)</f>
        <v>12</v>
      </c>
      <c r="C21" s="41"/>
      <c r="D21" s="41"/>
      <c r="E21" s="41" t="s">
        <v>78</v>
      </c>
      <c r="F21" s="41" t="s">
        <v>94</v>
      </c>
      <c r="G21" s="41" t="s">
        <v>108</v>
      </c>
      <c r="H21" s="41">
        <v>4</v>
      </c>
      <c r="I21" s="90" t="s">
        <v>115</v>
      </c>
      <c r="J21" s="41" t="s">
        <v>124</v>
      </c>
      <c r="K21" s="51"/>
      <c r="L21" s="51"/>
      <c r="M21" s="101"/>
      <c r="N21" s="101"/>
      <c r="O21" s="80"/>
      <c r="P21"/>
      <c r="Q21"/>
    </row>
    <row r="22">
      <c r="A22" s="68"/>
      <c r="B22" s="37">
        <f>ROW(B22)-ROW($B$9)</f>
        <v>13</v>
      </c>
      <c r="C22" s="36"/>
      <c r="D22" s="36"/>
      <c r="E22" s="38" t="s">
        <v>79</v>
      </c>
      <c r="F22" s="38" t="s">
        <v>94</v>
      </c>
      <c r="G22" s="38" t="s">
        <v>109</v>
      </c>
      <c r="H22" s="38">
        <v>3</v>
      </c>
      <c r="I22" s="89" t="s">
        <v>114</v>
      </c>
      <c r="J22" s="38" t="s">
        <v>125</v>
      </c>
      <c r="K22" s="50"/>
      <c r="L22" s="50"/>
      <c r="M22" s="100"/>
      <c r="N22" s="100"/>
      <c r="O22" s="79"/>
      <c r="P22"/>
      <c r="Q22"/>
    </row>
    <row r="23">
      <c r="A23" s="68"/>
      <c r="B23" s="39">
        <f>ROW(B23)-ROW($B$9)</f>
        <v>14</v>
      </c>
      <c r="C23" s="41"/>
      <c r="D23" s="41"/>
      <c r="E23" s="41" t="s">
        <v>80</v>
      </c>
      <c r="F23" s="41" t="s">
        <v>95</v>
      </c>
      <c r="G23" s="41" t="s">
        <v>110</v>
      </c>
      <c r="H23" s="41">
        <v>1</v>
      </c>
      <c r="I23" s="90" t="s">
        <v>114</v>
      </c>
      <c r="J23" s="41" t="s">
        <v>126</v>
      </c>
      <c r="K23" s="51"/>
      <c r="L23" s="51"/>
      <c r="M23" s="101"/>
      <c r="N23" s="101"/>
      <c r="O23" s="80"/>
      <c r="P23"/>
      <c r="Q23"/>
    </row>
    <row r="24" spans="1:15" s="2" customFormat="1">
      <c r="A24" s="68"/>
      <c r="B24" s="37">
        <f>ROW(B24)-ROW($B$9)</f>
        <v>15</v>
      </c>
      <c r="C24" s="36"/>
      <c r="D24" s="36"/>
      <c r="E24" s="38" t="s">
        <v>81</v>
      </c>
      <c r="F24" s="38" t="s">
        <v>96</v>
      </c>
      <c r="G24" s="38" t="s">
        <v>111</v>
      </c>
      <c r="H24" s="38">
        <v>3</v>
      </c>
      <c r="I24" s="89" t="s">
        <v>114</v>
      </c>
      <c r="J24" s="38" t="s">
        <v>127</v>
      </c>
      <c r="K24" s="50"/>
      <c r="L24" s="50"/>
      <c r="M24" s="100"/>
      <c r="N24" s="100"/>
      <c r="O24" s="79"/>
      <c r="P24"/>
      <c r="Q24"/>
    </row>
    <row r="25" spans="1:15">
      <c r="A25" s="68"/>
      <c r="B25" s="64"/>
      <c r="C25" s="63"/>
      <c r="D25" s="43"/>
      <c r="E25" s="42"/>
      <c r="F25" s="60"/>
      <c r="G25" s="48"/>
      <c r="H25" s="59">
        <f>SUM(H10:H24)</f>
        <v>34</v>
      </c>
      <c r="I25" s="92"/>
      <c r="J25" s="53"/>
      <c r="K25" s="59">
        <f>SUM(K10:K24)</f>
        <v>0</v>
      </c>
      <c r="L25" s="58"/>
      <c r="M25" s="58"/>
      <c r="N25" s="58">
        <f>SUM(N10:N24)</f>
        <v>0</v>
      </c>
      <c r="O25" s="82"/>
      <c r="P25"/>
      <c r="Q25"/>
    </row>
    <row r="26" spans="1:15" thickBot="1">
      <c r="A26" s="68"/>
      <c r="B26" s="103" t="s">
        <v>36</v>
      </c>
      <c r="C26" s="103"/>
      <c r="D26" s="7"/>
      <c r="E26" s="9"/>
      <c r="F26" s="62" t="s">
        <v>37</v>
      </c>
      <c r="G26" s="6"/>
      <c r="H26" s="6"/>
      <c r="I26" s="93"/>
      <c r="J26" s="48"/>
      <c r="K26" s="48"/>
      <c r="L26" s="48"/>
      <c r="M26" s="48"/>
      <c r="N26" s="48"/>
      <c r="O26" s="78"/>
      <c r="P26"/>
      <c r="Q26"/>
    </row>
    <row r="27" spans="1:15" thickBot="1">
      <c r="A27" s="68"/>
      <c r="B27" s="8"/>
      <c r="C27" s="8"/>
      <c r="D27" s="8"/>
      <c r="E27" s="10"/>
      <c r="F27" s="97" t="s">
        <v>53</v>
      </c>
      <c r="G27" s="7"/>
      <c r="H27" s="98" t="s">
        <v>64</v>
      </c>
      <c r="I27" s="97"/>
      <c r="J27" s="57" t="s">
        <v>48</v>
      </c>
      <c r="K27" s="48"/>
      <c r="L27" s="104">
        <f>N25</f>
        <v>0</v>
      </c>
      <c r="M27" s="105"/>
      <c r="N27" s="56" t="s">
        <v>65</v>
      </c>
      <c r="O27" s="78"/>
      <c r="P27"/>
      <c r="Q27"/>
    </row>
    <row r="28" spans="1:15">
      <c r="A28" s="68"/>
      <c r="B28" s="8"/>
      <c r="C28" s="8"/>
      <c r="D28" s="8"/>
      <c r="E28" s="10"/>
      <c r="F28" s="7"/>
      <c r="G28" s="7"/>
      <c r="H28" s="7"/>
      <c r="I28" s="94"/>
      <c r="J28" s="61" t="s">
        <v>52</v>
      </c>
      <c r="K28" s="8"/>
      <c r="L28" s="106">
        <f>L27/H27</f>
        <v>0</v>
      </c>
      <c r="M28" s="106"/>
      <c r="N28" s="99" t="s">
        <v>65</v>
      </c>
      <c r="O28" s="78"/>
      <c r="P28"/>
      <c r="Q28"/>
    </row>
    <row r="29" spans="1:15" thickBot="1">
      <c r="A29" s="71"/>
      <c r="B29" s="35"/>
      <c r="C29" s="14"/>
      <c r="D29" s="14"/>
      <c r="E29" s="12"/>
      <c r="F29" s="13"/>
      <c r="G29" s="13"/>
      <c r="H29" s="13"/>
      <c r="I29" s="95"/>
      <c r="J29" s="13"/>
      <c r="K29" s="14"/>
      <c r="L29" s="72"/>
      <c r="M29" s="72"/>
      <c r="N29" s="72"/>
      <c r="O29" s="83"/>
      <c r="P29"/>
      <c r="Q29"/>
    </row>
    <row r="31" spans="1:15">
      <c r="C31" s="1"/>
      <c r="D31" s="1"/>
      <c r="E31" s="1"/>
      <c r="F31"/>
      <c r="G31"/>
    </row>
    <row r="32" spans="1:15">
      <c r="C32" s="1"/>
      <c r="D32" s="1"/>
      <c r="E32" s="1"/>
      <c r="F32"/>
      <c r="G32"/>
    </row>
    <row r="33" spans="1:15">
      <c r="C33" s="1"/>
      <c r="D33" s="1"/>
      <c r="E33" s="1"/>
      <c r="F33"/>
      <c r="G33"/>
    </row>
  </sheetData>
  <mergeCells>
    <mergeCell ref="B26:C26"/>
    <mergeCell ref="L27:M27"/>
    <mergeCell ref="L28:M28"/>
  </mergeCells>
  <phoneticPr fontId="0" type="noConversion"/>
  <conditionalFormatting sqref="L10:L24">
    <cfRule type="cellIs" dxfId="1" priority="3" aboveAverage="1" operator="lessThan">
      <formula>1</formula>
    </cfRule>
  </conditionalFormatting>
  <conditionalFormatting sqref="N10:N24">
    <cfRule type="containsBlanks" dxfId="0" priority="2" aboveAverage="1">
      <formula>LEN(TRIM(N10))=0</formula>
    </cfRule>
  </conditionalFormatting>
  <hyperlinks>
    <hyperlink ref="K7" r:id="rId1"/>
  </hyperlinks>
  <pageMargins left="0.47244094488189" right="0.354330708661417" top="0.590551181102362" bottom="0.984251968503937" header="0.511811023622047" footer="0.511811023622047"/>
  <pageSetup paperSize="9" scale="57" fitToHeight="0" orientation="landscape" horizontalDpi="200" verticalDpi="200" r:id="rId2"/>
  <headerFooter alignWithMargins="0">
    <oddHeader><![CDATA[&LCreated by FEDEVEL&CMotherboard, Processor and Microcontroller Board Design&Rhttp://www.fedevel.com]]></oddHeader>
    <oddFooter><![CDATA[&C&D&R&P/&N]]>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B14"/>
  <sheetViews>
    <sheetView workbookViewId="0">
      <selection activeCell="B7" sqref="B7"/>
    </sheetView>
  </sheetViews>
  <sheetFormatPr defaultRowHeight="13.2"/>
  <cols>
    <col min="1" max="1" width="28" bestFit="1" customWidth="1"/>
    <col min="2" max="2" width="110.5546875" customWidth="1"/>
  </cols>
  <sheetData>
    <row r="1" spans="1:2">
      <c r="A1" s="32" t="s">
        <v>0</v>
      </c>
      <c r="B1" s="33" t="s">
        <v>133</v>
      </c>
      <c r="C1"/>
      <c r="D1"/>
    </row>
    <row r="2" spans="1:2">
      <c r="A2" s="31" t="s">
        <v>2</v>
      </c>
      <c r="B2" s="5" t="s">
        <v>60</v>
      </c>
      <c r="C2"/>
      <c r="D2"/>
    </row>
    <row r="3" spans="1:2">
      <c r="A3" s="32" t="s">
        <v>4</v>
      </c>
      <c r="B3" s="34" t="s">
        <v>61</v>
      </c>
      <c r="C3"/>
      <c r="D3"/>
    </row>
    <row r="4" spans="1:2">
      <c r="A4" s="31" t="s">
        <v>6</v>
      </c>
      <c r="B4" s="5" t="s">
        <v>60</v>
      </c>
      <c r="C4"/>
      <c r="D4"/>
    </row>
    <row r="5" spans="1:2">
      <c r="A5" s="32" t="s">
        <v>8</v>
      </c>
      <c r="B5" s="34" t="s">
        <v>133</v>
      </c>
      <c r="C5"/>
      <c r="D5"/>
    </row>
    <row r="6" spans="1:2">
      <c r="A6" s="31" t="s">
        <v>10</v>
      </c>
      <c r="B6" s="5" t="s">
        <v>134</v>
      </c>
      <c r="C6"/>
      <c r="D6"/>
    </row>
    <row r="7" spans="1:2">
      <c r="A7" s="32" t="s">
        <v>12</v>
      </c>
      <c r="B7" s="34" t="s">
        <v>135</v>
      </c>
      <c r="C7"/>
      <c r="D7"/>
    </row>
    <row r="8" spans="1:2">
      <c r="A8" s="31" t="s">
        <v>14</v>
      </c>
      <c r="B8" s="5" t="s">
        <v>63</v>
      </c>
      <c r="C8"/>
      <c r="D8"/>
    </row>
    <row r="9" spans="1:2">
      <c r="A9" s="32" t="s">
        <v>16</v>
      </c>
      <c r="B9" s="34" t="s">
        <v>62</v>
      </c>
      <c r="C9"/>
      <c r="D9"/>
    </row>
    <row r="10" spans="1:2">
      <c r="A10" s="31" t="s">
        <v>18</v>
      </c>
      <c r="B10" s="5" t="s">
        <v>136</v>
      </c>
      <c r="C10"/>
      <c r="D10"/>
    </row>
    <row r="11" spans="1:2">
      <c r="A11" s="32" t="s">
        <v>20</v>
      </c>
      <c r="B11" s="34" t="s">
        <v>137</v>
      </c>
      <c r="C11"/>
      <c r="D11"/>
    </row>
    <row r="12" spans="1:2">
      <c r="A12" s="31" t="s">
        <v>22</v>
      </c>
      <c r="B12" s="5" t="s">
        <v>138</v>
      </c>
      <c r="C12"/>
      <c r="D12"/>
    </row>
    <row r="13" spans="1:2">
      <c r="A13" s="32" t="s">
        <v>24</v>
      </c>
      <c r="B13" s="34" t="s">
        <v>137</v>
      </c>
      <c r="C13"/>
      <c r="D13"/>
    </row>
    <row r="14" spans="1:2">
      <c r="A14" s="31" t="s">
        <v>26</v>
      </c>
      <c r="B14" s="5" t="s">
        <v>139</v>
      </c>
      <c r="C14"/>
      <c r="D14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:vt="http://schemas.openxmlformats.org/officeDocument/2006/docPropsVTypes" xmlns="http://schemas.openxmlformats.org/officeDocument/2006/extended-properties">
  <Company>Altium Limited</Compan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Part List Report</vt:lpstr>
      <vt:lpstr>Project Information</vt:lpstr>
    </vt:vector>
  </TitlesOfParts>
  <LinksUpToDate>false</LinksUpToDate>
  <SharedDoc>false</SharedDoc>
  <HyperlinksChanged>false</HyperlinksChanged>
  <Application>Microsoft Excel</Application>
  <AppVersion>14.0300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2002-11-05T15:28:02Z</dcterms:created>
  <dc:creator>Windows User</dc:creator>
  <cp:lastModifiedBy>Windows User</cp:lastModifiedBy>
  <cp:lastPrinted>2012-02-04T13:58:31Z</cp:lastPrinted>
  <dcterms:modified xsi:type="dcterms:W3CDTF">2017-10-03T08:37:13Z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2.3.0</vt:lpwstr>
  </q1:property>
</q1:Properties>
</file>