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1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<sst xmlns="http://schemas.openxmlformats.org/spreadsheetml/2006/main" count="121" uniqueCount="104">
  <si>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</si>
  <si>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</si>
  <si>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</si>
  <si>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</si>
  <si>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</si>
  <si>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</si>
  <si>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</si>
  <si>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</si>
  <si>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</si>
  <si>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</si>
  <si>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</si>
  <si>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</si>
  <si>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</si>
  <si>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</si>
  <si>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</si>
  <si>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</si>
  <si>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</si>
  <si>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</si>
  <si>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</si>
  <si>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</si>
  <si>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</si>
  <si>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</si>
  <si>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</si>
  <si>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</si>
  <si>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</si>
  <si>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</si>
  <si>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</si>
  <si>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</si>
  <si>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</si>
  <si>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</si>
  <si>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</si>
  <si>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</si>
  <si>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</si>
  <si>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</si>
  <si>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</si>
  <si>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</si>
  <si>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</si>
  <si>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</si>
  <si>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</si>
  <si>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</si>
  <si>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</si>
  <si>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</si>
  <si>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</si>
  <si>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</si>
  <si>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</si>
  <si>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</si>
  <si>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</si>
  <si>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</si>
  <si>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</si>
  <si>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</si>
  <si>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Contact:</t>
  </si>
  <si>
    <t xml:space="preserve">Field=ProductionQuantity</t>
  </si>
  <si>
    <t xml:space="preserve">Price for 1pcs</t>
  </si>
  <si>
    <t xml:space="preserve">pcs:</t>
  </si>
  <si>
    <t xml:space="preserve">Field=ProjectTitle</t>
  </si>
  <si>
    <t xml:space="preserve">Column=Footprint</t>
  </si>
  <si>
    <t xml:space="preserve">IRNAS</t>
  </si>
  <si>
    <t xml:space="preserve">www.irnas.eu</t>
  </si>
  <si>
    <t xml:space="preserve">Column=Designator</t>
  </si>
  <si>
    <t xml:space="preserve">STM32 to TC</t>
  </si>
  <si>
    <t xml:space="preserve">Tag_connect_stm32.PrjPcb</t>
  </si>
  <si>
    <t xml:space="preserve">None</t>
  </si>
  <si>
    <t xml:space="preserve">8. 08. 2019</t>
  </si>
  <si>
    <t xml:space="preserve">12:42</t>
  </si>
  <si>
    <t xml:space="preserve">1</t>
  </si>
  <si>
    <t xml:space="preserve">USD</t>
  </si>
  <si>
    <t xml:space="preserve">Manufacturer Part Number 1</t>
  </si>
  <si>
    <t xml:space="preserve">Manufacturer 1</t>
  </si>
  <si>
    <t xml:space="preserve">Description</t>
  </si>
  <si>
    <t xml:space="preserve">Headers &amp; Wire Housings 2.54MM CGRIDIII HDR 6P V DR SHRD AU-E</t>
  </si>
  <si>
    <t xml:space="preserve">3 pin jumper</t>
  </si>
  <si>
    <t xml:space="preserve">MODULAR, JACK, THT, R/A, RJ11, 6P6C</t>
  </si>
  <si>
    <t xml:space="preserve">SWITCH TACTILE SPST-NO 0.05A 32V</t>
  </si>
  <si>
    <t xml:space="preserve">Footprint</t>
  </si>
  <si>
    <t xml:space="preserve">NUCLEO F4 HEADERS</t>
  </si>
  <si>
    <t xml:space="preserve">IDC 6 pin</t>
  </si>
  <si>
    <t xml:space="preserve">JUMPER</t>
  </si>
  <si>
    <t xml:space="preserve">RJ12</t>
  </si>
  <si>
    <t xml:space="preserve">Button</t>
  </si>
  <si>
    <t xml:space="preserve">Designator</t>
  </si>
  <si>
    <t xml:space="preserve">J1</t>
  </si>
  <si>
    <t xml:space="preserve">J2</t>
  </si>
  <si>
    <t xml:space="preserve">J3</t>
  </si>
  <si>
    <t xml:space="preserve">P1</t>
  </si>
  <si>
    <t xml:space="preserve">SW1</t>
  </si>
  <si>
    <t xml:space="preserve">Quantity</t>
  </si>
  <si>
    <t xml:space="preserve">Supplier 1</t>
  </si>
  <si>
    <t xml:space="preserve">Farnell</t>
  </si>
  <si>
    <t xml:space="preserve">Supplier Part Number 1</t>
  </si>
  <si>
    <t xml:space="preserve">9733884</t>
  </si>
  <si>
    <t xml:space="preserve">1536490</t>
  </si>
  <si>
    <t xml:space="preserve">1437635RL</t>
  </si>
  <si>
    <t xml:space="preserve">Supplier Order Qty 1</t>
  </si>
  <si>
    <t xml:space="preserve">Supplier Stock 1</t>
  </si>
  <si>
    <t xml:space="preserve">Supplier Unit Price 1</t>
  </si>
  <si>
    <t xml:space="preserve">Supplier Subtotal 1</t>
  </si>
  <si>
    <t xml:space="preserve">Supplier Currency 1</t>
  </si>
  <si>
    <t xml:space="preserve">C:\Users\Tadej\Documents\IRNAS\Tag connect stm32 nucleo adapter\Tag_connect_stm32\Tag_connect_stm32.PrjPcb</t>
  </si>
  <si>
    <t xml:space="preserve">BOM for Project [Tag_connect_stm32.PrjPcb] (No PCB Document Selected)</t>
  </si>
  <si>
    <t xml:space="preserve">5</t>
  </si>
  <si>
    <t xml:space="preserve">8. 08. 2019 12:42</t>
  </si>
  <si>
    <t xml:space="preserve">BOM</t>
  </si>
  <si>
    <t xml:space="preserve">BOM_PartType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</si>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</sst>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  <family val="2"/>
    </font>
    <font>
      <u val="single"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irnas.eu/" /><Relationship Id="rId2" Type="http://schemas.openxmlformats.org/officeDocument/2006/relationships/printerSettings" Target="../printerSettings/printerSettings1.bin" /><Relationship Id="rId3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55" zoomScaleNormal="55" workbookViewId="0">
      <selection activeCell="I30" sqref="I30"/>
    </sheetView>
  </sheetViews>
  <sheetFormatPr defaultColWidth="9.109375" defaultRowHeight="13.2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59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60</v>
      </c>
      <c r="E3" s="16"/>
      <c r="F3" s="48"/>
      <c r="G3" s="16" t="s">
        <v>50</v>
      </c>
      <c r="H3" s="48"/>
      <c r="I3" s="86"/>
      <c r="J3" s="16"/>
      <c r="K3" s="19"/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60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61</v>
      </c>
      <c r="E5" s="23"/>
      <c r="F5" s="48"/>
      <c r="G5" s="55"/>
      <c r="H5" s="19"/>
      <c r="I5" s="87"/>
      <c r="J5" s="19"/>
      <c r="K5" s="74" t="s">
        <v>56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62</v>
      </c>
      <c r="E7" s="26" t="s">
        <v>63</v>
      </c>
      <c r="F7" s="48"/>
      <c r="G7" s="55"/>
      <c r="H7" s="25"/>
      <c r="I7" s="88"/>
      <c r="J7" s="25"/>
      <c r="K7" s="73" t="s">
        <v>57</v>
      </c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43685</v>
      </c>
      <c r="E8" s="28">
        <f ca="1">NOW()</f>
        <v>43685.5296921874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66</v>
      </c>
      <c r="D9" s="45" t="s">
        <v>67</v>
      </c>
      <c r="E9" s="45" t="s">
        <v>68</v>
      </c>
      <c r="F9" s="45" t="s">
        <v>73</v>
      </c>
      <c r="G9" s="45" t="s">
        <v>79</v>
      </c>
      <c r="H9" s="45" t="s">
        <v>85</v>
      </c>
      <c r="I9" s="45" t="s">
        <v>86</v>
      </c>
      <c r="J9" s="45" t="s">
        <v>88</v>
      </c>
      <c r="K9" s="49" t="s">
        <v>92</v>
      </c>
      <c r="L9" s="54" t="s">
        <v>93</v>
      </c>
      <c r="M9" s="46" t="s">
        <v>94</v>
      </c>
      <c r="N9" s="46" t="s">
        <v>95</v>
      </c>
      <c r="O9" s="46" t="s">
        <v>96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/>
      <c r="D10" s="36"/>
      <c r="E10" s="38"/>
      <c r="F10" s="38" t="s">
        <v>74</v>
      </c>
      <c r="G10" s="38" t="s">
        <v>80</v>
      </c>
      <c r="H10" s="38">
        <v>1</v>
      </c>
      <c r="I10" s="89"/>
      <c r="J10" s="38"/>
      <c r="K10" s="50"/>
      <c r="L10" s="50"/>
      <c r="M10" s="100"/>
      <c r="N10" s="100"/>
      <c r="O10" s="79"/>
      <c r="P10"/>
      <c r="Q10"/>
    </row>
    <row r="11" spans="1:15" s="2" customFormat="1" ht="13.5" customHeight="1">
      <c r="A11" s="68"/>
      <c r="B11" s="39">
        <f>ROW(B11) - ROW($B$9)</f>
        <v>2</v>
      </c>
      <c r="C11" s="41"/>
      <c r="D11" s="41"/>
      <c r="E11" s="41" t="s">
        <v>69</v>
      </c>
      <c r="F11" s="41" t="s">
        <v>75</v>
      </c>
      <c r="G11" s="41" t="s">
        <v>81</v>
      </c>
      <c r="H11" s="41">
        <v>1</v>
      </c>
      <c r="I11" s="90" t="s">
        <v>87</v>
      </c>
      <c r="J11" s="41" t="s">
        <v>89</v>
      </c>
      <c r="K11" s="51"/>
      <c r="L11" s="51"/>
      <c r="M11" s="101"/>
      <c r="N11" s="101"/>
      <c r="O11" s="80"/>
      <c r="P11"/>
      <c r="Q11"/>
    </row>
    <row r="12">
      <c r="A12" s="68"/>
      <c r="B12" s="37">
        <f>ROW(B12)-ROW($B$9)</f>
        <v>3</v>
      </c>
      <c r="C12" s="36"/>
      <c r="D12" s="36"/>
      <c r="E12" s="38" t="s">
        <v>70</v>
      </c>
      <c r="F12" s="38" t="s">
        <v>76</v>
      </c>
      <c r="G12" s="38" t="s">
        <v>82</v>
      </c>
      <c r="H12" s="38">
        <v>1</v>
      </c>
      <c r="I12" s="89"/>
      <c r="J12" s="38"/>
      <c r="K12" s="50"/>
      <c r="L12" s="50"/>
      <c r="M12" s="100"/>
      <c r="N12" s="100"/>
      <c r="O12" s="79"/>
      <c r="P12"/>
      <c r="Q12"/>
    </row>
    <row r="13">
      <c r="A13" s="68"/>
      <c r="B13" s="39">
        <f>ROW(B13)-ROW($B$9)</f>
        <v>4</v>
      </c>
      <c r="C13" s="41"/>
      <c r="D13" s="41"/>
      <c r="E13" s="41" t="s">
        <v>71</v>
      </c>
      <c r="F13" s="41" t="s">
        <v>77</v>
      </c>
      <c r="G13" s="41" t="s">
        <v>83</v>
      </c>
      <c r="H13" s="41">
        <v>1</v>
      </c>
      <c r="I13" s="90" t="s">
        <v>87</v>
      </c>
      <c r="J13" s="41" t="s">
        <v>90</v>
      </c>
      <c r="K13" s="51"/>
      <c r="L13" s="51"/>
      <c r="M13" s="101"/>
      <c r="N13" s="101"/>
      <c r="O13" s="80"/>
      <c r="P13"/>
      <c r="Q13"/>
    </row>
    <row r="14" spans="1:15" s="2" customFormat="1">
      <c r="A14" s="68"/>
      <c r="B14" s="37">
        <f>ROW(B14)-ROW($B$9)</f>
        <v>5</v>
      </c>
      <c r="C14" s="36"/>
      <c r="D14" s="36"/>
      <c r="E14" s="38" t="s">
        <v>72</v>
      </c>
      <c r="F14" s="38" t="s">
        <v>78</v>
      </c>
      <c r="G14" s="38" t="s">
        <v>84</v>
      </c>
      <c r="H14" s="38">
        <v>1</v>
      </c>
      <c r="I14" s="89" t="s">
        <v>87</v>
      </c>
      <c r="J14" s="38" t="s">
        <v>91</v>
      </c>
      <c r="K14" s="50"/>
      <c r="L14" s="50"/>
      <c r="M14" s="100"/>
      <c r="N14" s="100"/>
      <c r="O14" s="79"/>
      <c r="P14"/>
      <c r="Q14"/>
    </row>
    <row r="15" spans="1:15">
      <c r="A15" s="68"/>
      <c r="B15" s="64"/>
      <c r="C15" s="63"/>
      <c r="D15" s="43"/>
      <c r="E15" s="42"/>
      <c r="F15" s="60"/>
      <c r="G15" s="48"/>
      <c r="H15" s="59">
        <f>SUM(H10:H14)</f>
        <v>5</v>
      </c>
      <c r="I15" s="92"/>
      <c r="J15" s="53"/>
      <c r="K15" s="59">
        <f>SUM(K10:K14)</f>
        <v>0</v>
      </c>
      <c r="L15" s="58"/>
      <c r="M15" s="58"/>
      <c r="N15" s="58">
        <f>SUM(N10:N14)</f>
        <v>0</v>
      </c>
      <c r="O15" s="82"/>
      <c r="P15"/>
      <c r="Q15"/>
    </row>
    <row r="16" spans="1:15" thickBot="1">
      <c r="A16" s="68"/>
      <c r="B16" s="103" t="s">
        <v>36</v>
      </c>
      <c r="C16" s="103"/>
      <c r="D16" s="7"/>
      <c r="E16" s="9"/>
      <c r="F16" s="62" t="s">
        <v>37</v>
      </c>
      <c r="G16" s="6"/>
      <c r="H16" s="6"/>
      <c r="I16" s="93"/>
      <c r="J16" s="48"/>
      <c r="K16" s="48"/>
      <c r="L16" s="48"/>
      <c r="M16" s="48"/>
      <c r="N16" s="48"/>
      <c r="O16" s="78"/>
      <c r="P16"/>
      <c r="Q16"/>
    </row>
    <row r="17" spans="1:15" thickBot="1">
      <c r="A17" s="68"/>
      <c r="B17" s="8"/>
      <c r="C17" s="8"/>
      <c r="D17" s="8"/>
      <c r="E17" s="10"/>
      <c r="F17" s="97" t="s">
        <v>53</v>
      </c>
      <c r="G17" s="7"/>
      <c r="H17" s="98" t="s">
        <v>64</v>
      </c>
      <c r="I17" s="97"/>
      <c r="J17" s="57" t="s">
        <v>48</v>
      </c>
      <c r="K17" s="48"/>
      <c r="L17" s="104">
        <f>N15</f>
        <v>0</v>
      </c>
      <c r="M17" s="105"/>
      <c r="N17" s="56" t="s">
        <v>65</v>
      </c>
      <c r="O17" s="78"/>
      <c r="P17"/>
      <c r="Q17"/>
    </row>
    <row r="18" spans="1:15">
      <c r="A18" s="68"/>
      <c r="B18" s="8"/>
      <c r="C18" s="8"/>
      <c r="D18" s="8"/>
      <c r="E18" s="10"/>
      <c r="F18" s="7"/>
      <c r="G18" s="7"/>
      <c r="H18" s="7"/>
      <c r="I18" s="94"/>
      <c r="J18" s="61" t="s">
        <v>52</v>
      </c>
      <c r="K18" s="8"/>
      <c r="L18" s="106">
        <f>L17/H17</f>
        <v>0</v>
      </c>
      <c r="M18" s="106"/>
      <c r="N18" s="99" t="s">
        <v>65</v>
      </c>
      <c r="O18" s="78"/>
      <c r="P18"/>
      <c r="Q18"/>
    </row>
    <row r="19" spans="1:15" thickBot="1">
      <c r="A19" s="71"/>
      <c r="B19" s="35"/>
      <c r="C19" s="14"/>
      <c r="D19" s="14"/>
      <c r="E19" s="12"/>
      <c r="F19" s="13"/>
      <c r="G19" s="13"/>
      <c r="H19" s="13"/>
      <c r="I19" s="95"/>
      <c r="J19" s="13"/>
      <c r="K19" s="14"/>
      <c r="L19" s="72"/>
      <c r="M19" s="72"/>
      <c r="N19" s="72"/>
      <c r="O19" s="83"/>
      <c r="P19"/>
      <c r="Q19"/>
    </row>
    <row r="21" spans="1:15">
      <c r="C21" s="1"/>
      <c r="D21" s="1"/>
      <c r="E21" s="1"/>
      <c r="F21"/>
      <c r="G21"/>
    </row>
    <row r="22" spans="1:15">
      <c r="C22" s="1"/>
      <c r="D22" s="1"/>
      <c r="E22" s="1"/>
      <c r="F22"/>
      <c r="G22"/>
    </row>
    <row r="23" spans="1:15">
      <c r="C23" s="1"/>
      <c r="D23" s="1"/>
      <c r="E23" s="1"/>
      <c r="F23"/>
      <c r="G23"/>
    </row>
  </sheetData>
  <mergeCells>
    <mergeCell ref="B16:C16"/>
    <mergeCell ref="L17:M17"/>
    <mergeCell ref="L18:M18"/>
  </mergeCells>
  <phoneticPr fontId="0" type="noConversion"/>
  <conditionalFormatting sqref="L10:L14">
    <cfRule type="cellIs" dxfId="1" priority="3" aboveAverage="1" operator="lessThan">
      <formula>1</formula>
    </cfRule>
  </conditionalFormatting>
  <conditionalFormatting sqref="N10:N14">
    <cfRule type="containsBlanks" dxfId="0" priority="2" aboveAverage="1">
      <formula>LEN(TRIM(N10))=0</formula>
    </cfRule>
  </conditionalFormatting>
  <hyperlinks>
    <hyperlink ref="K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3.2"/>
  <cols>
    <col min="1" max="1" width="28" bestFit="1" customWidth="1"/>
    <col min="2" max="2" width="110.5546875" customWidth="1"/>
  </cols>
  <sheetData>
    <row r="1" spans="1:2">
      <c r="A1" s="32" t="s">
        <v>0</v>
      </c>
      <c r="B1" s="33" t="s">
        <v>97</v>
      </c>
      <c r="C1"/>
      <c r="D1"/>
    </row>
    <row r="2" spans="1:2">
      <c r="A2" s="31" t="s">
        <v>2</v>
      </c>
      <c r="B2" s="5" t="s">
        <v>60</v>
      </c>
      <c r="C2"/>
      <c r="D2"/>
    </row>
    <row r="3" spans="1:2">
      <c r="A3" s="32" t="s">
        <v>4</v>
      </c>
      <c r="B3" s="34" t="s">
        <v>61</v>
      </c>
      <c r="C3"/>
      <c r="D3"/>
    </row>
    <row r="4" spans="1:2">
      <c r="A4" s="31" t="s">
        <v>6</v>
      </c>
      <c r="B4" s="5" t="s">
        <v>60</v>
      </c>
      <c r="C4"/>
      <c r="D4"/>
    </row>
    <row r="5" spans="1:2">
      <c r="A5" s="32" t="s">
        <v>8</v>
      </c>
      <c r="B5" s="34" t="s">
        <v>97</v>
      </c>
      <c r="C5"/>
      <c r="D5"/>
    </row>
    <row r="6" spans="1:2">
      <c r="A6" s="31" t="s">
        <v>10</v>
      </c>
      <c r="B6" s="5" t="s">
        <v>98</v>
      </c>
      <c r="C6"/>
      <c r="D6"/>
    </row>
    <row r="7" spans="1:2">
      <c r="A7" s="32" t="s">
        <v>12</v>
      </c>
      <c r="B7" s="34" t="s">
        <v>99</v>
      </c>
      <c r="C7"/>
      <c r="D7"/>
    </row>
    <row r="8" spans="1:2">
      <c r="A8" s="31" t="s">
        <v>14</v>
      </c>
      <c r="B8" s="5" t="s">
        <v>63</v>
      </c>
      <c r="C8"/>
      <c r="D8"/>
    </row>
    <row r="9" spans="1:2">
      <c r="A9" s="32" t="s">
        <v>16</v>
      </c>
      <c r="B9" s="34" t="s">
        <v>62</v>
      </c>
      <c r="C9"/>
      <c r="D9"/>
    </row>
    <row r="10" spans="1:2">
      <c r="A10" s="31" t="s">
        <v>18</v>
      </c>
      <c r="B10" s="5" t="s">
        <v>100</v>
      </c>
      <c r="C10"/>
      <c r="D10"/>
    </row>
    <row r="11" spans="1:2">
      <c r="A11" s="32" t="s">
        <v>20</v>
      </c>
      <c r="B11" s="34" t="s">
        <v>101</v>
      </c>
      <c r="C11"/>
      <c r="D11"/>
    </row>
    <row r="12" spans="1:2">
      <c r="A12" s="31" t="s">
        <v>22</v>
      </c>
      <c r="B12" s="5" t="s">
        <v>102</v>
      </c>
      <c r="C12"/>
      <c r="D12"/>
    </row>
    <row r="13" spans="1:2">
      <c r="A13" s="32" t="s">
        <v>24</v>
      </c>
      <c r="B13" s="34" t="s">
        <v>101</v>
      </c>
      <c r="C13"/>
      <c r="D13"/>
    </row>
    <row r="14" spans="1:2">
      <c r="A14" s="31" t="s">
        <v>26</v>
      </c>
      <c r="B14" s="5" t="s">
        <v>103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Windows User</dc:creator>
  <cp:lastModifiedBy>Windows User</cp:lastModifiedBy>
  <cp:lastPrinted>2012-02-04T13:58:31Z</cp:lastPrinted>
  <dcterms:modified xsi:type="dcterms:W3CDTF">2017-10-03T08:37:13Z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