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JDN-20150831LYA\Desktop\"/>
    </mc:Choice>
  </mc:AlternateContent>
  <bookViews>
    <workbookView xWindow="0" yWindow="0" windowWidth="20490" windowHeight="74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6" i="1"/>
  <c r="P6" i="1"/>
  <c r="M6" i="1"/>
  <c r="N5" i="1"/>
  <c r="O5" i="1"/>
  <c r="P5" i="1"/>
  <c r="M5" i="1"/>
  <c r="E9" i="1" l="1"/>
  <c r="F9" i="1"/>
  <c r="G9" i="1"/>
  <c r="H9" i="1"/>
  <c r="I9" i="1"/>
  <c r="J9" i="1"/>
  <c r="K9" i="1"/>
  <c r="B9" i="1"/>
  <c r="C9" i="1"/>
  <c r="D9" i="1"/>
  <c r="A9" i="1"/>
  <c r="I8" i="1"/>
  <c r="J8" i="1"/>
  <c r="K8" i="1"/>
  <c r="H8" i="1"/>
  <c r="B8" i="1"/>
  <c r="C8" i="1"/>
  <c r="D8" i="1"/>
  <c r="A8" i="1"/>
  <c r="I7" i="1"/>
  <c r="J7" i="1"/>
  <c r="K7" i="1"/>
  <c r="H7" i="1"/>
  <c r="I6" i="1"/>
  <c r="J6" i="1"/>
  <c r="K6" i="1"/>
  <c r="H6" i="1"/>
  <c r="I5" i="1"/>
  <c r="J5" i="1"/>
  <c r="K5" i="1"/>
  <c r="H5" i="1"/>
  <c r="B7" i="1"/>
  <c r="C7" i="1"/>
  <c r="D7" i="1"/>
  <c r="A7" i="1"/>
  <c r="B6" i="1"/>
  <c r="C6" i="1"/>
  <c r="D6" i="1"/>
  <c r="A6" i="1"/>
  <c r="B5" i="1"/>
  <c r="C5" i="1"/>
  <c r="D5" i="1"/>
  <c r="A5" i="1"/>
</calcChain>
</file>

<file path=xl/sharedStrings.xml><?xml version="1.0" encoding="utf-8"?>
<sst xmlns="http://schemas.openxmlformats.org/spreadsheetml/2006/main" count="1" uniqueCount="1">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</sst>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847712035001"/>
          <c:y val="0.11031032885595184"/>
          <c:w val="0.79132215316183574"/>
          <c:h val="0.70627828384197067"/>
        </c:manualLayout>
      </c:layout>
      <c:barChart>
        <c:barDir val="col"/>
        <c:grouping val="clustered"/>
        <c:varyColors val="0"/>
        <c:ser>
          <c:idx val="0"/>
          <c:order val="0"/>
          <c:tx>
            <c:v>synX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Sheet1!$A$9:$D$9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15.16476291691921</c:v>
                  </c:pt>
                  <c:pt idx="2">
                    <c:v>6.8333922695839755</c:v>
                  </c:pt>
                  <c:pt idx="3">
                    <c:v>5.979917491224918</c:v>
                  </c:pt>
                </c:numCache>
              </c:numRef>
            </c:plus>
            <c:minus>
              <c:numRef>
                <c:f>Sheet1!$A$9:$D$9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15.16476291691921</c:v>
                  </c:pt>
                  <c:pt idx="2">
                    <c:v>6.8333922695839755</c:v>
                  </c:pt>
                  <c:pt idx="3">
                    <c:v>5.979917491224918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Sheet1!$M$1:$P$1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cat>
          <c:val>
            <c:numRef>
              <c:f>Sheet1!$A$8:$D$8</c:f>
              <c:numCache>
                <c:formatCode>0.00_);[Red]\(0.00\)</c:formatCode>
                <c:ptCount val="4"/>
                <c:pt idx="0">
                  <c:v>100</c:v>
                </c:pt>
                <c:pt idx="1">
                  <c:v>70.099659061106749</c:v>
                </c:pt>
                <c:pt idx="2">
                  <c:v>12.282279919573389</c:v>
                </c:pt>
                <c:pt idx="3">
                  <c:v>5.0091791240493055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3C6-94D9-E2494B985396}"/>
            </c:ext>
          </c:extLst>
        </c:ser>
        <c:ser>
          <c:idx val="1"/>
          <c:order val="1"/>
          <c:tx>
            <c:v>S1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-3.2407407407407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8D-43C6-94D9-E2494B9853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Sheet1!$H$9:$K$9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6.7316502782776553</c:v>
                  </c:pt>
                  <c:pt idx="2">
                    <c:v>7.7688509438062718</c:v>
                  </c:pt>
                  <c:pt idx="3">
                    <c:v>11.683578417579211</c:v>
                  </c:pt>
                </c:numCache>
              </c:numRef>
            </c:plus>
            <c:minus>
              <c:numRef>
                <c:f>Sheet1!$H$9:$K$9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6.7316502782776553</c:v>
                  </c:pt>
                  <c:pt idx="2">
                    <c:v>7.7688509438062718</c:v>
                  </c:pt>
                  <c:pt idx="3">
                    <c:v>11.683578417579211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Sheet1!$M$1:$P$1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cat>
          <c:val>
            <c:numRef>
              <c:f>Sheet1!$H$8:$K$8</c:f>
              <c:numCache>
                <c:formatCode>0.00_);[Red]\(0.00\)</c:formatCode>
                <c:ptCount val="4"/>
                <c:pt idx="0">
                  <c:v>100</c:v>
                </c:pt>
                <c:pt idx="1">
                  <c:v>86.786916786916777</c:v>
                </c:pt>
                <c:pt idx="2">
                  <c:v>40.77200577200577</c:v>
                </c:pt>
                <c:pt idx="3">
                  <c:v>14.648869648869649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D-43C6-94D9-E2494B9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61392"/>
        <c:axId val="375961720"/>
      </c:barChart>
      <c:catAx>
        <c:axId val="3759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/>
                  <a:t>T</a:t>
                </a:r>
                <a:r>
                  <a:rPr lang="en-US" altLang="zh-CN" b="1"/>
                  <a:t>/min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50354053770590879"/>
              <c:y val="0.85492538432695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1720"/>
        <c:crosses val="autoZero"/>
        <c:auto val="1"/>
        <c:lblAlgn val="ctr"/>
        <c:lblOffset val="100"/>
        <c:noMultiLvlLbl val="0"/>
      </c:catAx>
      <c:valAx>
        <c:axId val="375961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Survival rate/% 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70256444453928"/>
          <c:y val="0.12068447326437139"/>
          <c:w val="9.6893263342082245E-2"/>
          <c:h val="0.15162146398366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4225721784779"/>
          <c:y val="0.10598235876253173"/>
          <c:w val="0.79400218722659666"/>
          <c:h val="0.71014034115472768"/>
        </c:manualLayout>
      </c:layout>
      <c:barChart>
        <c:barDir val="col"/>
        <c:grouping val="clustered"/>
        <c:varyColors val="0"/>
        <c:ser>
          <c:idx val="0"/>
          <c:order val="0"/>
          <c:tx>
            <c:v>synX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Sheet1!$M$1:$P$1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cat>
          <c:val>
            <c:numRef>
              <c:f>Sheet1!$M$5:$P$5</c:f>
              <c:numCache>
                <c:formatCode>0.00_ </c:formatCode>
                <c:ptCount val="4"/>
                <c:pt idx="0">
                  <c:v>100</c:v>
                </c:pt>
                <c:pt idx="1">
                  <c:v>37.5</c:v>
                </c:pt>
                <c:pt idx="2">
                  <c:v>11.30952380952381</c:v>
                </c:pt>
                <c:pt idx="3">
                  <c:v>0.59523809523809523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8-4864-9734-4F5AC44D2643}"/>
            </c:ext>
          </c:extLst>
        </c:ser>
        <c:ser>
          <c:idx val="1"/>
          <c:order val="1"/>
          <c:tx>
            <c:v>S5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693357221435903E-3"/>
                  <c:y val="-3.0601092896174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8-4864-9734-4F5AC44D2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Sheet1!$M$1:$P$1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cat>
          <c:val>
            <c:numRef>
              <c:f>Sheet1!$M$6:$P$6</c:f>
              <c:numCache>
                <c:formatCode>0.00_ </c:formatCode>
                <c:ptCount val="4"/>
                <c:pt idx="0">
                  <c:v>100</c:v>
                </c:pt>
                <c:pt idx="1">
                  <c:v>65.100671140939596</c:v>
                </c:pt>
                <c:pt idx="2">
                  <c:v>19.463087248322147</c:v>
                </c:pt>
                <c:pt idx="3">
                  <c:v>4.6979865771812079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8-4864-9734-4F5AC44D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49904"/>
        <c:axId val="233799272"/>
      </c:barChart>
      <c:catAx>
        <c:axId val="2293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/>
                  <a:t>T</a:t>
                </a:r>
                <a:r>
                  <a:rPr lang="en-US" altLang="zh-CN" b="1"/>
                  <a:t>/min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5437497819341881"/>
              <c:y val="0.8548706955865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799272"/>
        <c:crosses val="autoZero"/>
        <c:auto val="1"/>
        <c:lblAlgn val="ctr"/>
        <c:lblOffset val="100"/>
        <c:noMultiLvlLbl val="0"/>
      </c:catAx>
      <c:valAx>
        <c:axId val="2337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Survival rate/%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82530900188268"/>
          <c:y val="0.1446550492663827"/>
          <c:w val="8.7771962222383842E-2"/>
          <c:h val="0.14754201626436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171450</xdr:rowOff>
    </xdr:from>
    <xdr:to>
      <xdr:col>6</xdr:col>
      <xdr:colOff>661987</xdr:colOff>
      <xdr:row>16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450AF2-D0EC-4767-954B-A5632A8A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</xdr:row>
      <xdr:rowOff>171449</xdr:rowOff>
    </xdr:from>
    <xdr:to>
      <xdr:col>13</xdr:col>
      <xdr:colOff>657225</xdr:colOff>
      <xdr:row>16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48AA38-4C63-4BDE-A932-DE8619F6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22" sqref="G22"/>
    </sheetView>
  </sheetViews>
  <sheetFormatPr defaultRowHeight="14.25" x14ac:dyDescent="0.2"/>
  <sheetData>
    <row r="1" spans="1:16" x14ac:dyDescent="0.2">
      <c r="A1">
        <v>150</v>
      </c>
      <c r="B1">
        <v>135</v>
      </c>
      <c r="C1">
        <v>16</v>
      </c>
      <c r="D1">
        <v>0</v>
      </c>
      <c r="H1">
        <v>180</v>
      </c>
      <c r="I1">
        <v>157</v>
      </c>
      <c r="J1">
        <v>72</v>
      </c>
      <c r="K1">
        <v>11</v>
      </c>
      <c r="M1">
        <v>10</v>
      </c>
      <c r="N1">
        <v>30</v>
      </c>
      <c r="O1">
        <v>60</v>
      </c>
      <c r="P1">
        <v>120</v>
      </c>
    </row>
    <row r="2" spans="1:16" x14ac:dyDescent="0.2">
      <c r="A2">
        <v>62</v>
      </c>
      <c r="B2">
        <v>33</v>
      </c>
      <c r="C2">
        <v>3</v>
      </c>
      <c r="D2">
        <v>1</v>
      </c>
      <c r="H2">
        <v>60</v>
      </c>
      <c r="I2">
        <v>47</v>
      </c>
      <c r="J2">
        <v>19</v>
      </c>
      <c r="K2">
        <v>4</v>
      </c>
      <c r="L2" t="s">
        <v>0</v>
      </c>
      <c r="M2">
        <v>168</v>
      </c>
      <c r="N2">
        <v>63</v>
      </c>
      <c r="O2">
        <v>19</v>
      </c>
      <c r="P2">
        <v>1</v>
      </c>
    </row>
    <row r="3" spans="1:16" x14ac:dyDescent="0.2">
      <c r="A3">
        <v>164</v>
      </c>
      <c r="B3">
        <v>110</v>
      </c>
      <c r="C3">
        <v>35</v>
      </c>
      <c r="D3">
        <v>22</v>
      </c>
      <c r="H3">
        <v>154</v>
      </c>
      <c r="I3">
        <v>146</v>
      </c>
      <c r="J3">
        <v>78</v>
      </c>
      <c r="K3">
        <v>48</v>
      </c>
      <c r="M3">
        <v>149</v>
      </c>
      <c r="N3">
        <v>97</v>
      </c>
      <c r="O3">
        <v>29</v>
      </c>
      <c r="P3">
        <v>7</v>
      </c>
    </row>
    <row r="5" spans="1:16" x14ac:dyDescent="0.2">
      <c r="A5" s="1">
        <f>A1/150*100</f>
        <v>100</v>
      </c>
      <c r="B5" s="1">
        <f t="shared" ref="B5:D5" si="0">B1/150*100</f>
        <v>90</v>
      </c>
      <c r="C5" s="1">
        <f t="shared" si="0"/>
        <v>10.666666666666668</v>
      </c>
      <c r="D5" s="1">
        <f t="shared" si="0"/>
        <v>0</v>
      </c>
      <c r="H5" s="1">
        <f>H1/180*100</f>
        <v>100</v>
      </c>
      <c r="I5" s="1">
        <f t="shared" ref="I5:K5" si="1">I1/180*100</f>
        <v>87.222222222222229</v>
      </c>
      <c r="J5" s="1">
        <f t="shared" si="1"/>
        <v>40</v>
      </c>
      <c r="K5" s="1">
        <f t="shared" si="1"/>
        <v>6.1111111111111107</v>
      </c>
      <c r="M5" s="1">
        <f>M2/168*100</f>
        <v>100</v>
      </c>
      <c r="N5" s="1">
        <f t="shared" ref="N5:P5" si="2">N2/168*100</f>
        <v>37.5</v>
      </c>
      <c r="O5" s="1">
        <f t="shared" si="2"/>
        <v>11.30952380952381</v>
      </c>
      <c r="P5" s="1">
        <f t="shared" si="2"/>
        <v>0.59523809523809523</v>
      </c>
    </row>
    <row r="6" spans="1:16" x14ac:dyDescent="0.2">
      <c r="A6" s="1">
        <f>A2/62*100</f>
        <v>100</v>
      </c>
      <c r="B6" s="1">
        <f t="shared" ref="B6:D6" si="3">B2/62*100</f>
        <v>53.225806451612897</v>
      </c>
      <c r="C6" s="1">
        <f t="shared" si="3"/>
        <v>4.838709677419355</v>
      </c>
      <c r="D6" s="1">
        <f t="shared" si="3"/>
        <v>1.6129032258064515</v>
      </c>
      <c r="H6" s="1">
        <f>H2/60*100</f>
        <v>100</v>
      </c>
      <c r="I6" s="1">
        <f t="shared" ref="I6:K6" si="4">I2/60*100</f>
        <v>78.333333333333329</v>
      </c>
      <c r="J6" s="1">
        <f t="shared" si="4"/>
        <v>31.666666666666664</v>
      </c>
      <c r="K6" s="1">
        <f t="shared" si="4"/>
        <v>6.666666666666667</v>
      </c>
      <c r="M6" s="1">
        <f>M3/149*100</f>
        <v>100</v>
      </c>
      <c r="N6" s="1">
        <f t="shared" ref="N6:P6" si="5">N3/149*100</f>
        <v>65.100671140939596</v>
      </c>
      <c r="O6" s="1">
        <f t="shared" si="5"/>
        <v>19.463087248322147</v>
      </c>
      <c r="P6" s="1">
        <f t="shared" si="5"/>
        <v>4.6979865771812079</v>
      </c>
    </row>
    <row r="7" spans="1:16" x14ac:dyDescent="0.2">
      <c r="A7" s="1">
        <f>A3/164*100</f>
        <v>100</v>
      </c>
      <c r="B7" s="1">
        <f t="shared" ref="B7:D7" si="6">B3/164*100</f>
        <v>67.073170731707322</v>
      </c>
      <c r="C7" s="1">
        <f t="shared" si="6"/>
        <v>21.341463414634145</v>
      </c>
      <c r="D7" s="1">
        <f t="shared" si="6"/>
        <v>13.414634146341465</v>
      </c>
      <c r="H7" s="1">
        <f>H3/154*100</f>
        <v>100</v>
      </c>
      <c r="I7" s="1">
        <f t="shared" ref="I7:K7" si="7">I3/154*100</f>
        <v>94.805194805194802</v>
      </c>
      <c r="J7" s="1">
        <f t="shared" si="7"/>
        <v>50.649350649350644</v>
      </c>
      <c r="K7" s="1">
        <f t="shared" si="7"/>
        <v>31.168831168831169</v>
      </c>
    </row>
    <row r="8" spans="1:16" x14ac:dyDescent="0.2">
      <c r="A8" s="2">
        <f>(A5+A6+A7)/3</f>
        <v>100</v>
      </c>
      <c r="B8" s="2">
        <f t="shared" ref="B8:D8" si="8">(B5+B6+B7)/3</f>
        <v>70.099659061106749</v>
      </c>
      <c r="C8" s="2">
        <f t="shared" si="8"/>
        <v>12.282279919573389</v>
      </c>
      <c r="D8" s="2">
        <f t="shared" si="8"/>
        <v>5.0091791240493055</v>
      </c>
      <c r="E8" s="2"/>
      <c r="F8" s="2"/>
      <c r="G8" s="2"/>
      <c r="H8" s="2">
        <f>(H5+H6+H7)/3</f>
        <v>100</v>
      </c>
      <c r="I8" s="2">
        <f t="shared" ref="I8:K8" si="9">(I5+I6+I7)/3</f>
        <v>86.786916786916777</v>
      </c>
      <c r="J8" s="2">
        <f t="shared" si="9"/>
        <v>40.77200577200577</v>
      </c>
      <c r="K8" s="2">
        <f t="shared" si="9"/>
        <v>14.648869648869649</v>
      </c>
    </row>
    <row r="9" spans="1:16" x14ac:dyDescent="0.2">
      <c r="A9">
        <f>(((A5-A8)^2+(A6-A8)^2+(A7-A8)^2)/3)^0.5</f>
        <v>0</v>
      </c>
      <c r="B9">
        <f t="shared" ref="B9:D9" si="10">(((B5-B8)^2+(B6-B8)^2+(B7-B8)^2)/3)^0.5</f>
        <v>15.16476291691921</v>
      </c>
      <c r="C9">
        <f t="shared" si="10"/>
        <v>6.8333922695839755</v>
      </c>
      <c r="D9">
        <f t="shared" si="10"/>
        <v>5.979917491224918</v>
      </c>
      <c r="E9">
        <f t="shared" ref="E9" si="11">(((E5-E8)^2+(E6-E8)^2+(E7-E8)^2)/3)^0.5</f>
        <v>0</v>
      </c>
      <c r="F9">
        <f t="shared" ref="F9" si="12">(((F5-F8)^2+(F6-F8)^2+(F7-F8)^2)/3)^0.5</f>
        <v>0</v>
      </c>
      <c r="G9">
        <f t="shared" ref="G9" si="13">(((G5-G8)^2+(G6-G8)^2+(G7-G8)^2)/3)^0.5</f>
        <v>0</v>
      </c>
      <c r="H9">
        <f t="shared" ref="H9" si="14">(((H5-H8)^2+(H6-H8)^2+(H7-H8)^2)/3)^0.5</f>
        <v>0</v>
      </c>
      <c r="I9">
        <f t="shared" ref="I9" si="15">(((I5-I8)^2+(I6-I8)^2+(I7-I8)^2)/3)^0.5</f>
        <v>6.7316502782776553</v>
      </c>
      <c r="J9">
        <f t="shared" ref="J9" si="16">(((J5-J8)^2+(J6-J8)^2+(J7-J8)^2)/3)^0.5</f>
        <v>7.7688509438062718</v>
      </c>
      <c r="K9">
        <f t="shared" ref="K9" si="17">(((K5-K8)^2+(K6-K8)^2+(K7-K8)^2)/3)^0.5</f>
        <v>11.683578417579211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2017-10-25T12:38:04Z</dcterms:created>
  <dcterms:modified xsi:type="dcterms:W3CDTF">2017-10-26T02:11:22Z</dcterms:modified>
</cp:coreProperties>
</file>