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07"/>
  <workbookPr defaultThemeVersion="166925"/>
  <xr:revisionPtr revIDLastSave="0" documentId="8_{586B246D-FC56-4409-851F-AB40FF13E59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pivotCaches>
    <pivotCache cacheId="2215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C13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<sst xmlns="http://schemas.openxmlformats.org/spreadsheetml/2006/main" count="64" uniqueCount="51">
  <si>
    <t>Std ID</t>
  </si>
  <si>
    <t>Std Name</t>
  </si>
  <si>
    <t>english</t>
  </si>
  <si>
    <t>maths</t>
  </si>
  <si>
    <t>physics</t>
  </si>
  <si>
    <t>chemistry</t>
  </si>
  <si>
    <t>Marks</t>
  </si>
  <si>
    <t>Percentage</t>
  </si>
  <si>
    <t>Grade</t>
  </si>
  <si>
    <t>Remark</t>
  </si>
  <si>
    <t>total mark</t>
  </si>
  <si>
    <t>GA-001</t>
  </si>
  <si>
    <t>Jhon</t>
  </si>
  <si>
    <t>GA-002</t>
  </si>
  <si>
    <t>Smith</t>
  </si>
  <si>
    <t>GA-003</t>
  </si>
  <si>
    <t>Emma</t>
  </si>
  <si>
    <t>Grade Description</t>
  </si>
  <si>
    <t>GA-004</t>
  </si>
  <si>
    <t>Sandy</t>
  </si>
  <si>
    <t>GA-005</t>
  </si>
  <si>
    <t>Olivea</t>
  </si>
  <si>
    <t>80-100</t>
  </si>
  <si>
    <t>A+</t>
  </si>
  <si>
    <t>GA-006</t>
  </si>
  <si>
    <t>James</t>
  </si>
  <si>
    <t>70-80</t>
  </si>
  <si>
    <t>A</t>
  </si>
  <si>
    <t>GA-007</t>
  </si>
  <si>
    <t>Eva</t>
  </si>
  <si>
    <t>60-70</t>
  </si>
  <si>
    <t>B</t>
  </si>
  <si>
    <t>GA-008</t>
  </si>
  <si>
    <t>Noah</t>
  </si>
  <si>
    <t>50-60</t>
  </si>
  <si>
    <t>C</t>
  </si>
  <si>
    <t>GA-009</t>
  </si>
  <si>
    <t>Charlotte</t>
  </si>
  <si>
    <t>40-50</t>
  </si>
  <si>
    <t>D</t>
  </si>
  <si>
    <t>GA-010</t>
  </si>
  <si>
    <t>Elijah</t>
  </si>
  <si>
    <t>Below 40</t>
  </si>
  <si>
    <t>F</t>
  </si>
  <si>
    <t>average</t>
  </si>
  <si>
    <t>PIVOT TABLE</t>
  </si>
  <si>
    <t>Sum of english</t>
  </si>
  <si>
    <t>Sum of maths</t>
  </si>
  <si>
    <t>Sum of physics</t>
  </si>
  <si>
    <t>Sum of chemistry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</si>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</sst>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</cellXfs>
  <cellStyles count="1">
    <cellStyle name="Normal" xfId="0" builtinId="0"/>
  </cellStyles>
  <dxfs count="14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english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Sheet1!$B$2:$B$11</c:f>
              <c:strCache>
                <c:ptCount val="10"/>
                <c:pt idx="0">
                  <c:v>Jhon</c:v>
                </c:pt>
                <c:pt idx="1">
                  <c:v>Smith</c:v>
                </c:pt>
                <c:pt idx="2">
                  <c:v>Emma</c:v>
                </c:pt>
                <c:pt idx="3">
                  <c:v>Sandy</c:v>
                </c:pt>
                <c:pt idx="4">
                  <c:v>Olivea</c:v>
                </c:pt>
                <c:pt idx="5">
                  <c:v>James</c:v>
                </c:pt>
                <c:pt idx="6">
                  <c:v>Eva</c:v>
                </c:pt>
                <c:pt idx="7">
                  <c:v>Noah</c:v>
                </c:pt>
                <c:pt idx="8">
                  <c:v>Charlotte</c:v>
                </c:pt>
                <c:pt idx="9">
                  <c:v>Elijah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78</c:v>
                </c:pt>
                <c:pt idx="1">
                  <c:v>56</c:v>
                </c:pt>
                <c:pt idx="2">
                  <c:v>90</c:v>
                </c:pt>
                <c:pt idx="3">
                  <c:v>66</c:v>
                </c:pt>
                <c:pt idx="4">
                  <c:v>31</c:v>
                </c:pt>
                <c:pt idx="5">
                  <c:v>33</c:v>
                </c:pt>
                <c:pt idx="6">
                  <c:v>89</c:v>
                </c:pt>
                <c:pt idx="7">
                  <c:v>85</c:v>
                </c:pt>
                <c:pt idx="8">
                  <c:v>93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D-44BA-AAA9-0B3C5F36A92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Sheet1!$B$2:$B$11</c:f>
              <c:strCache>
                <c:ptCount val="10"/>
                <c:pt idx="0">
                  <c:v>Jhon</c:v>
                </c:pt>
                <c:pt idx="1">
                  <c:v>Smith</c:v>
                </c:pt>
                <c:pt idx="2">
                  <c:v>Emma</c:v>
                </c:pt>
                <c:pt idx="3">
                  <c:v>Sandy</c:v>
                </c:pt>
                <c:pt idx="4">
                  <c:v>Olivea</c:v>
                </c:pt>
                <c:pt idx="5">
                  <c:v>James</c:v>
                </c:pt>
                <c:pt idx="6">
                  <c:v>Eva</c:v>
                </c:pt>
                <c:pt idx="7">
                  <c:v>Noah</c:v>
                </c:pt>
                <c:pt idx="8">
                  <c:v>Charlotte</c:v>
                </c:pt>
                <c:pt idx="9">
                  <c:v>Elijah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70</c:v>
                </c:pt>
                <c:pt idx="1">
                  <c:v>74</c:v>
                </c:pt>
                <c:pt idx="2">
                  <c:v>68</c:v>
                </c:pt>
                <c:pt idx="3">
                  <c:v>76</c:v>
                </c:pt>
                <c:pt idx="4">
                  <c:v>33</c:v>
                </c:pt>
                <c:pt idx="5">
                  <c:v>72</c:v>
                </c:pt>
                <c:pt idx="6">
                  <c:v>88</c:v>
                </c:pt>
                <c:pt idx="7">
                  <c:v>56</c:v>
                </c:pt>
                <c:pt idx="8">
                  <c:v>59</c:v>
                </c:pt>
                <c:pt idx="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BD-44BA-AAA9-0B3C5F36A92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Sheet1!$B$2:$B$11</c:f>
              <c:strCache>
                <c:ptCount val="10"/>
                <c:pt idx="0">
                  <c:v>Jhon</c:v>
                </c:pt>
                <c:pt idx="1">
                  <c:v>Smith</c:v>
                </c:pt>
                <c:pt idx="2">
                  <c:v>Emma</c:v>
                </c:pt>
                <c:pt idx="3">
                  <c:v>Sandy</c:v>
                </c:pt>
                <c:pt idx="4">
                  <c:v>Olivea</c:v>
                </c:pt>
                <c:pt idx="5">
                  <c:v>James</c:v>
                </c:pt>
                <c:pt idx="6">
                  <c:v>Eva</c:v>
                </c:pt>
                <c:pt idx="7">
                  <c:v>Noah</c:v>
                </c:pt>
                <c:pt idx="8">
                  <c:v>Charlotte</c:v>
                </c:pt>
                <c:pt idx="9">
                  <c:v>Elijah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90</c:v>
                </c:pt>
                <c:pt idx="1">
                  <c:v>58</c:v>
                </c:pt>
                <c:pt idx="2">
                  <c:v>98</c:v>
                </c:pt>
                <c:pt idx="3">
                  <c:v>73</c:v>
                </c:pt>
                <c:pt idx="4">
                  <c:v>56</c:v>
                </c:pt>
                <c:pt idx="5">
                  <c:v>40</c:v>
                </c:pt>
                <c:pt idx="6">
                  <c:v>95</c:v>
                </c:pt>
                <c:pt idx="7">
                  <c:v>63</c:v>
                </c:pt>
                <c:pt idx="8">
                  <c:v>64</c:v>
                </c:pt>
                <c:pt idx="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BD-44BA-AAA9-0B3C5F36A922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chemistry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Sheet1!$B$2:$B$11</c:f>
              <c:strCache>
                <c:ptCount val="10"/>
                <c:pt idx="0">
                  <c:v>Jhon</c:v>
                </c:pt>
                <c:pt idx="1">
                  <c:v>Smith</c:v>
                </c:pt>
                <c:pt idx="2">
                  <c:v>Emma</c:v>
                </c:pt>
                <c:pt idx="3">
                  <c:v>Sandy</c:v>
                </c:pt>
                <c:pt idx="4">
                  <c:v>Olivea</c:v>
                </c:pt>
                <c:pt idx="5">
                  <c:v>James</c:v>
                </c:pt>
                <c:pt idx="6">
                  <c:v>Eva</c:v>
                </c:pt>
                <c:pt idx="7">
                  <c:v>Noah</c:v>
                </c:pt>
                <c:pt idx="8">
                  <c:v>Charlotte</c:v>
                </c:pt>
                <c:pt idx="9">
                  <c:v>Elijah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47</c:v>
                </c:pt>
                <c:pt idx="1">
                  <c:v>60</c:v>
                </c:pt>
                <c:pt idx="2">
                  <c:v>73</c:v>
                </c:pt>
                <c:pt idx="3">
                  <c:v>34</c:v>
                </c:pt>
                <c:pt idx="4">
                  <c:v>30</c:v>
                </c:pt>
                <c:pt idx="5">
                  <c:v>42</c:v>
                </c:pt>
                <c:pt idx="6">
                  <c:v>80</c:v>
                </c:pt>
                <c:pt idx="7">
                  <c:v>75</c:v>
                </c:pt>
                <c:pt idx="8">
                  <c:v>66</c:v>
                </c:pt>
                <c:pt idx="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BD-44BA-AAA9-0B3C5F36A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192471"/>
        <c:axId val="1431202551"/>
      </c:lineChart>
      <c:catAx>
        <c:axId val="1431192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02551"/>
        <c:crosses val="autoZero"/>
        <c:auto val="1"/>
        <c:lblAlgn val="ctr"/>
        <c:lblOffset val="100"/>
        <c:noMultiLvlLbl val="0"/>
      </c:catAx>
      <c:valAx>
        <c:axId val="1431202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92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14</xdr:row>
      <xdr:rowOff>180975</xdr:rowOff>
    </xdr:from>
    <xdr:to>
      <xdr:col>12</xdr:col>
      <xdr:colOff>542925</xdr:colOff>
      <xdr:row>29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409C37-4974-855D-FF76-5A3A8A679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21.746301736108" createdVersion="8" refreshedVersion="8" minRefreshableVersion="3" recordCount="10" xr:uid="{95296AB1-07A5-49C4-8FAB-D242F8674CEC}">
  <cacheSource type="worksheet">
    <worksheetSource name="Table3" r:id="rId2"/>
  </cacheSource>
  <cacheFields count="10">
    <cacheField name="Std ID" numFmtId="0">
      <sharedItems/>
    </cacheField>
    <cacheField name="Std Name" numFmtId="0">
      <sharedItems count="10">
        <s v="Jhon"/>
        <s v="Smith"/>
        <s v="Emma"/>
        <s v="Sandy"/>
        <s v="Olivea"/>
        <s v="James"/>
        <s v="Eva"/>
        <s v="Noah"/>
        <s v="Charlotte"/>
        <s v="Elijah"/>
      </sharedItems>
    </cacheField>
    <cacheField name="english" numFmtId="0">
      <sharedItems containsSemiMixedTypes="0" containsString="0" containsNumber="1" containsInteger="1" minValue="31" maxValue="93"/>
    </cacheField>
    <cacheField name="maths" numFmtId="0">
      <sharedItems containsSemiMixedTypes="0" containsString="0" containsNumber="1" containsInteger="1" minValue="33" maxValue="88"/>
    </cacheField>
    <cacheField name="physics" numFmtId="0">
      <sharedItems containsSemiMixedTypes="0" containsString="0" containsNumber="1" containsInteger="1" minValue="40" maxValue="98"/>
    </cacheField>
    <cacheField name="chemistry" numFmtId="0">
      <sharedItems containsSemiMixedTypes="0" containsString="0" containsNumber="1" containsInteger="1" minValue="30" maxValue="91"/>
    </cacheField>
    <cacheField name="Marks" numFmtId="0">
      <sharedItems containsSemiMixedTypes="0" containsString="0" containsNumber="1" containsInteger="1" minValue="150" maxValue="352"/>
    </cacheField>
    <cacheField name="Percentage" numFmtId="0">
      <sharedItems containsSemiMixedTypes="0" containsString="0" containsNumber="1" minValue="37.5" maxValue="88"/>
    </cacheField>
    <cacheField name="Grade" numFmtId="0">
      <sharedItems/>
    </cacheField>
    <cacheField name="Remar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GA-001"/>
    <x v="0"/>
    <n v="78"/>
    <n v="70"/>
    <n v="90"/>
    <n v="47"/>
    <n v="285"/>
    <n v="71.25"/>
    <s v="A"/>
    <s v="Pass"/>
  </r>
  <r>
    <s v="GA-002"/>
    <x v="1"/>
    <n v="56"/>
    <n v="74"/>
    <n v="58"/>
    <n v="60"/>
    <n v="248"/>
    <n v="62"/>
    <s v="B"/>
    <s v="Pass"/>
  </r>
  <r>
    <s v="GA-003"/>
    <x v="2"/>
    <n v="90"/>
    <n v="68"/>
    <n v="98"/>
    <n v="73"/>
    <n v="329"/>
    <n v="82.25"/>
    <s v="A+"/>
    <s v="Pass"/>
  </r>
  <r>
    <s v="GA-004"/>
    <x v="3"/>
    <n v="66"/>
    <n v="76"/>
    <n v="73"/>
    <n v="34"/>
    <n v="249"/>
    <n v="62.250000000000007"/>
    <s v="B"/>
    <s v="Pass"/>
  </r>
  <r>
    <s v="GA-005"/>
    <x v="4"/>
    <n v="31"/>
    <n v="33"/>
    <n v="56"/>
    <n v="30"/>
    <n v="150"/>
    <n v="37.5"/>
    <s v="F"/>
    <s v="Fail"/>
  </r>
  <r>
    <s v="GA-006"/>
    <x v="5"/>
    <n v="33"/>
    <n v="72"/>
    <n v="40"/>
    <n v="42"/>
    <n v="187"/>
    <n v="46.75"/>
    <s v="D"/>
    <s v="Pass"/>
  </r>
  <r>
    <s v="GA-007"/>
    <x v="6"/>
    <n v="89"/>
    <n v="88"/>
    <n v="95"/>
    <n v="80"/>
    <n v="352"/>
    <n v="88"/>
    <s v="A+"/>
    <s v="Pass"/>
  </r>
  <r>
    <s v="GA-008"/>
    <x v="7"/>
    <n v="85"/>
    <n v="56"/>
    <n v="63"/>
    <n v="75"/>
    <n v="279"/>
    <n v="69.75"/>
    <s v="B"/>
    <s v="Pass"/>
  </r>
  <r>
    <s v="GA-009"/>
    <x v="8"/>
    <n v="93"/>
    <n v="59"/>
    <n v="64"/>
    <n v="66"/>
    <n v="282"/>
    <n v="70.5"/>
    <s v="A"/>
    <s v="Pass"/>
  </r>
  <r>
    <s v="GA-010"/>
    <x v="9"/>
    <n v="46"/>
    <n v="79"/>
    <n v="85"/>
    <n v="91"/>
    <n v="301"/>
    <n v="75.25"/>
    <s v="A"/>
    <s v="Pas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1C11E-9CC5-4083-A40F-CA7632B506F6}" name="PivotTable1" cacheId="221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7:E28" firstHeaderRow="0" firstDataRow="1" firstDataCol="1"/>
  <pivotFields count="10">
    <pivotField compact="0" outline="0" showAll="0"/>
    <pivotField axis="axisRow" compact="0" outline="0" showAll="0">
      <items count="11">
        <item x="8"/>
        <item x="9"/>
        <item x="2"/>
        <item x="6"/>
        <item x="5"/>
        <item x="0"/>
        <item x="7"/>
        <item x="4"/>
        <item x="3"/>
        <item x="1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english" fld="2" baseField="0" baseItem="0"/>
    <dataField name="Sum of maths" fld="3" baseField="0" baseItem="0"/>
    <dataField name="Sum of physics" fld="4" baseField="0" baseItem="0"/>
    <dataField name="Sum of chemistry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03CF08-9A29-418D-8778-7E363B3C86BE}" name="Table3" displayName="Table3" ref="A1:J11" totalsRowShown="0" dataDxfId="13" headerRowBorderDxfId="11" tableBorderDxfId="12" totalsRowBorderDxfId="10">
  <autoFilter ref="A1:J11" xr:uid="{6203CF08-9A29-418D-8778-7E363B3C86BE}"/>
  <tableColumns count="10">
    <tableColumn id="1" xr3:uid="{F5BD22D9-881E-483C-B3A5-F35160F40D99}" name="Std ID" dataDxfId="9"/>
    <tableColumn id="2" xr3:uid="{BB602C69-AC57-4559-94DC-F337A0C542B0}" name="Std Name" dataDxfId="8"/>
    <tableColumn id="8" xr3:uid="{BCB10E12-9A61-4ECF-98DB-7CE695934C75}" name="english" dataDxfId="7"/>
    <tableColumn id="9" xr3:uid="{61A65912-D1D9-46DC-B2B7-4FCD015B16CE}" name="maths" dataDxfId="6"/>
    <tableColumn id="10" xr3:uid="{23F2D732-9B71-43C4-99EC-95D1F2300C2F}" name="physics" dataDxfId="5"/>
    <tableColumn id="7" xr3:uid="{59C7EE94-F8E7-47F2-B23B-17DF34D67CC5}" name="chemistry" dataDxfId="4"/>
    <tableColumn id="3" xr3:uid="{CE39F3CA-C47C-45C9-A131-6FF9CDF4F409}" name="Marks" dataDxfId="3">
      <calculatedColumnFormula>SUM(C2:F2)</calculatedColumnFormula>
    </tableColumn>
    <tableColumn id="4" xr3:uid="{312AD2BD-9187-4A60-A496-4D976E1589A0}" name="Percentage" dataDxfId="2">
      <calculatedColumnFormula>G2/$L$2*100</calculatedColumnFormula>
    </tableColumn>
    <tableColumn id="5" xr3:uid="{2E11998A-AD09-49A7-BD4F-52AE12607949}" name="Grade" dataDxfId="1">
      <calculatedColumnFormula>IF(H2&gt;=80,"A+",IF(H2&gt;=70,"A",IF(H2&gt;=60,"B",IF(H2&gt;=50,"C",IF(H2&gt;=40,"D","F")))))</calculatedColumnFormula>
    </tableColumn>
    <tableColumn id="6" xr3:uid="{9352F6D0-9D84-4C9E-8934-A73D83963B68}" name="Remark" dataDxfId="0">
      <calculatedColumnFormula>IF(I2="F","Fail","Pass")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K10" sqref="K10"/>
    </sheetView>
  </sheetViews>
  <sheetFormatPr defaultRowHeight="15"/>
  <cols>
    <col min="1" max="1" width="13" bestFit="1" customWidth="1"/>
    <col min="2" max="2" width="14.28515625" bestFit="1" customWidth="1"/>
    <col min="3" max="3" width="13.5703125" bestFit="1" customWidth="1"/>
    <col min="4" max="4" width="14.42578125" bestFit="1" customWidth="1"/>
    <col min="5" max="5" width="16.7109375" bestFit="1" customWidth="1"/>
  </cols>
  <sheetData>
    <row r="1" spans="1:13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5" t="s">
        <v>9</v>
      </c>
      <c r="L1" s="21" t="s">
        <v>10</v>
      </c>
      <c r="M1" s="22"/>
    </row>
    <row r="2" spans="1:13">
      <c r="A2" s="6" t="s">
        <v>11</v>
      </c>
      <c r="B2" s="7" t="s">
        <v>12</v>
      </c>
      <c r="C2" s="7">
        <v>78</v>
      </c>
      <c r="D2" s="7">
        <v>70</v>
      </c>
      <c r="E2" s="7">
        <v>90</v>
      </c>
      <c r="F2" s="7">
        <v>47</v>
      </c>
      <c r="G2" s="7">
        <f t="shared" ref="G2:G11" si="0">SUM(C2:F2)</f>
        <v>285</v>
      </c>
      <c r="H2" s="7">
        <f t="shared" ref="H2:H11" si="1">G2/$L$2*100</f>
        <v>71.25</v>
      </c>
      <c r="I2" s="7" t="str">
        <f>IF(H2&gt;=80,"A+",IF(H2&gt;=70,"A",IF(H2&gt;=60,"B",IF(H2&gt;=50,"C",IF(H2&gt;=40,"D","F")))))</f>
        <v>A</v>
      </c>
      <c r="J2" s="8" t="str">
        <f>IF(I2="F","Fail","Pass")</f>
        <v>Pass</v>
      </c>
      <c r="L2" s="19">
        <v>400</v>
      </c>
      <c r="M2" s="20"/>
    </row>
    <row r="3" spans="1:13">
      <c r="A3" s="6" t="s">
        <v>13</v>
      </c>
      <c r="B3" s="7" t="s">
        <v>14</v>
      </c>
      <c r="C3" s="7">
        <v>56</v>
      </c>
      <c r="D3" s="7">
        <v>74</v>
      </c>
      <c r="E3" s="7">
        <v>58</v>
      </c>
      <c r="F3" s="7">
        <v>60</v>
      </c>
      <c r="G3" s="7">
        <f t="shared" si="0"/>
        <v>248</v>
      </c>
      <c r="H3" s="7">
        <f t="shared" si="1"/>
        <v>62</v>
      </c>
      <c r="I3" s="7" t="str">
        <f t="shared" ref="I3:I11" si="2">IF(H3&gt;=80,"A+",IF(H3&gt;=70,"A",IF(H3&gt;=60,"B",IF(H3&gt;=50,"C",IF(H3&gt;=40,"D","F")))))</f>
        <v>B</v>
      </c>
      <c r="J3" s="8" t="str">
        <f t="shared" ref="J3:J11" si="3">IF(I3="F","Fail","Pass")</f>
        <v>Pass</v>
      </c>
    </row>
    <row r="4" spans="1:13" ht="15.75">
      <c r="A4" s="6" t="s">
        <v>15</v>
      </c>
      <c r="B4" s="7" t="s">
        <v>16</v>
      </c>
      <c r="C4" s="7">
        <v>90</v>
      </c>
      <c r="D4" s="7">
        <v>68</v>
      </c>
      <c r="E4" s="7">
        <v>98</v>
      </c>
      <c r="F4" s="7">
        <v>73</v>
      </c>
      <c r="G4" s="7">
        <f t="shared" si="0"/>
        <v>329</v>
      </c>
      <c r="H4" s="7">
        <f t="shared" si="1"/>
        <v>82.25</v>
      </c>
      <c r="I4" s="7" t="str">
        <f t="shared" si="2"/>
        <v>A+</v>
      </c>
      <c r="J4" s="8" t="str">
        <f t="shared" si="3"/>
        <v>Pass</v>
      </c>
      <c r="L4" s="13" t="s">
        <v>17</v>
      </c>
      <c r="M4" s="13"/>
    </row>
    <row r="5" spans="1:13">
      <c r="A5" s="6" t="s">
        <v>18</v>
      </c>
      <c r="B5" s="7" t="s">
        <v>19</v>
      </c>
      <c r="C5" s="7">
        <v>66</v>
      </c>
      <c r="D5" s="7">
        <v>76</v>
      </c>
      <c r="E5" s="7">
        <v>73</v>
      </c>
      <c r="F5" s="7">
        <v>34</v>
      </c>
      <c r="G5" s="7">
        <f t="shared" si="0"/>
        <v>249</v>
      </c>
      <c r="H5" s="7">
        <f t="shared" si="1"/>
        <v>62.250000000000007</v>
      </c>
      <c r="I5" s="7" t="str">
        <f t="shared" si="2"/>
        <v>B</v>
      </c>
      <c r="J5" s="8" t="str">
        <f t="shared" si="3"/>
        <v>Pass</v>
      </c>
      <c r="L5" s="14" t="s">
        <v>6</v>
      </c>
      <c r="M5" s="14" t="s">
        <v>8</v>
      </c>
    </row>
    <row r="6" spans="1:13">
      <c r="A6" s="6" t="s">
        <v>20</v>
      </c>
      <c r="B6" s="7" t="s">
        <v>21</v>
      </c>
      <c r="C6" s="7">
        <v>31</v>
      </c>
      <c r="D6" s="7">
        <v>33</v>
      </c>
      <c r="E6" s="7">
        <v>56</v>
      </c>
      <c r="F6" s="7">
        <v>30</v>
      </c>
      <c r="G6" s="7">
        <f t="shared" si="0"/>
        <v>150</v>
      </c>
      <c r="H6" s="7">
        <f t="shared" si="1"/>
        <v>37.5</v>
      </c>
      <c r="I6" s="7" t="str">
        <f t="shared" si="2"/>
        <v>F</v>
      </c>
      <c r="J6" s="8" t="str">
        <f t="shared" si="3"/>
        <v>Fail</v>
      </c>
      <c r="L6" s="7" t="s">
        <v>22</v>
      </c>
      <c r="M6" s="7" t="s">
        <v>23</v>
      </c>
    </row>
    <row r="7" spans="1:13">
      <c r="A7" s="6" t="s">
        <v>24</v>
      </c>
      <c r="B7" s="7" t="s">
        <v>25</v>
      </c>
      <c r="C7" s="7">
        <v>33</v>
      </c>
      <c r="D7" s="7">
        <v>72</v>
      </c>
      <c r="E7" s="7">
        <v>40</v>
      </c>
      <c r="F7" s="7">
        <v>42</v>
      </c>
      <c r="G7" s="7">
        <f t="shared" si="0"/>
        <v>187</v>
      </c>
      <c r="H7" s="7">
        <f t="shared" si="1"/>
        <v>46.75</v>
      </c>
      <c r="I7" s="7" t="str">
        <f t="shared" si="2"/>
        <v>D</v>
      </c>
      <c r="J7" s="8" t="str">
        <f t="shared" si="3"/>
        <v>Pass</v>
      </c>
      <c r="L7" s="7" t="s">
        <v>26</v>
      </c>
      <c r="M7" s="7" t="s">
        <v>27</v>
      </c>
    </row>
    <row r="8" spans="1:13">
      <c r="A8" s="6" t="s">
        <v>28</v>
      </c>
      <c r="B8" s="7" t="s">
        <v>29</v>
      </c>
      <c r="C8" s="7">
        <v>89</v>
      </c>
      <c r="D8" s="7">
        <v>88</v>
      </c>
      <c r="E8" s="7">
        <v>95</v>
      </c>
      <c r="F8" s="7">
        <v>80</v>
      </c>
      <c r="G8" s="7">
        <f t="shared" si="0"/>
        <v>352</v>
      </c>
      <c r="H8" s="7">
        <f t="shared" si="1"/>
        <v>88</v>
      </c>
      <c r="I8" s="7" t="str">
        <f t="shared" si="2"/>
        <v>A+</v>
      </c>
      <c r="J8" s="8" t="str">
        <f t="shared" si="3"/>
        <v>Pass</v>
      </c>
      <c r="L8" s="7" t="s">
        <v>30</v>
      </c>
      <c r="M8" s="7" t="s">
        <v>31</v>
      </c>
    </row>
    <row r="9" spans="1:13">
      <c r="A9" s="6" t="s">
        <v>32</v>
      </c>
      <c r="B9" s="7" t="s">
        <v>33</v>
      </c>
      <c r="C9" s="7">
        <v>85</v>
      </c>
      <c r="D9" s="7">
        <v>56</v>
      </c>
      <c r="E9" s="7">
        <v>63</v>
      </c>
      <c r="F9" s="7">
        <v>75</v>
      </c>
      <c r="G9" s="7">
        <f t="shared" si="0"/>
        <v>279</v>
      </c>
      <c r="H9" s="7">
        <f t="shared" si="1"/>
        <v>69.75</v>
      </c>
      <c r="I9" s="7" t="str">
        <f t="shared" si="2"/>
        <v>B</v>
      </c>
      <c r="J9" s="8" t="str">
        <f t="shared" si="3"/>
        <v>Pass</v>
      </c>
      <c r="L9" s="7" t="s">
        <v>34</v>
      </c>
      <c r="M9" s="7" t="s">
        <v>35</v>
      </c>
    </row>
    <row r="10" spans="1:13">
      <c r="A10" s="6" t="s">
        <v>36</v>
      </c>
      <c r="B10" s="7" t="s">
        <v>37</v>
      </c>
      <c r="C10" s="7">
        <v>93</v>
      </c>
      <c r="D10" s="7">
        <v>59</v>
      </c>
      <c r="E10" s="7">
        <v>64</v>
      </c>
      <c r="F10" s="7">
        <v>66</v>
      </c>
      <c r="G10" s="7">
        <f t="shared" si="0"/>
        <v>282</v>
      </c>
      <c r="H10" s="7">
        <f t="shared" si="1"/>
        <v>70.5</v>
      </c>
      <c r="I10" s="7" t="str">
        <f t="shared" si="2"/>
        <v>A</v>
      </c>
      <c r="J10" s="8" t="str">
        <f t="shared" si="3"/>
        <v>Pass</v>
      </c>
      <c r="L10" s="7" t="s">
        <v>38</v>
      </c>
      <c r="M10" s="7" t="s">
        <v>39</v>
      </c>
    </row>
    <row r="11" spans="1:13">
      <c r="A11" s="9" t="s">
        <v>40</v>
      </c>
      <c r="B11" s="10" t="s">
        <v>41</v>
      </c>
      <c r="C11" s="7">
        <v>46</v>
      </c>
      <c r="D11" s="7">
        <v>79</v>
      </c>
      <c r="E11" s="7">
        <v>85</v>
      </c>
      <c r="F11" s="7">
        <v>91</v>
      </c>
      <c r="G11" s="10">
        <f t="shared" si="0"/>
        <v>301</v>
      </c>
      <c r="H11" s="10">
        <f t="shared" si="1"/>
        <v>75.25</v>
      </c>
      <c r="I11" s="10" t="str">
        <f t="shared" si="2"/>
        <v>A</v>
      </c>
      <c r="J11" s="11" t="str">
        <f t="shared" si="3"/>
        <v>Pass</v>
      </c>
      <c r="L11" s="15" t="s">
        <v>42</v>
      </c>
      <c r="M11" s="7" t="s">
        <v>43</v>
      </c>
    </row>
    <row r="12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</row>
    <row r="13" spans="1:13">
      <c r="B13" t="s">
        <v>44</v>
      </c>
      <c r="C13">
        <f>AVERAGE(Table3[english])</f>
        <v>66.7</v>
      </c>
      <c r="D13">
        <f>AVERAGE(Table3[maths])</f>
        <v>67.5</v>
      </c>
      <c r="E13">
        <f>AVERAGE(Table3[physics])</f>
        <v>72.2</v>
      </c>
      <c r="F13">
        <f>AVERAGE(Table3[chemistry])</f>
        <v>59.8</v>
      </c>
    </row>
    <row r="16" spans="1:13">
      <c r="A16" s="18" t="s">
        <v>45</v>
      </c>
      <c r="B16" s="18"/>
      <c r="C16" s="18"/>
      <c r="D16" s="18"/>
      <c r="E16" s="18"/>
    </row>
    <row r="17" spans="1:5">
      <c r="A17" s="16" t="s">
        <v>1</v>
      </c>
      <c r="B17" t="s">
        <v>46</v>
      </c>
      <c r="C17" t="s">
        <v>47</v>
      </c>
      <c r="D17" t="s">
        <v>48</v>
      </c>
      <c r="E17" t="s">
        <v>49</v>
      </c>
    </row>
    <row r="18" spans="1:5">
      <c r="A18" t="s">
        <v>37</v>
      </c>
      <c r="B18" s="17">
        <v>93</v>
      </c>
      <c r="C18" s="17">
        <v>59</v>
      </c>
      <c r="D18" s="17">
        <v>64</v>
      </c>
      <c r="E18" s="17">
        <v>66</v>
      </c>
    </row>
    <row r="19" spans="1:5">
      <c r="A19" t="s">
        <v>41</v>
      </c>
      <c r="B19" s="17">
        <v>46</v>
      </c>
      <c r="C19" s="17">
        <v>79</v>
      </c>
      <c r="D19" s="17">
        <v>85</v>
      </c>
      <c r="E19" s="17">
        <v>91</v>
      </c>
    </row>
    <row r="20" spans="1:5">
      <c r="A20" t="s">
        <v>16</v>
      </c>
      <c r="B20" s="17">
        <v>90</v>
      </c>
      <c r="C20" s="17">
        <v>68</v>
      </c>
      <c r="D20" s="17">
        <v>98</v>
      </c>
      <c r="E20" s="17">
        <v>73</v>
      </c>
    </row>
    <row r="21" spans="1:5">
      <c r="A21" t="s">
        <v>29</v>
      </c>
      <c r="B21" s="17">
        <v>89</v>
      </c>
      <c r="C21" s="17">
        <v>88</v>
      </c>
      <c r="D21" s="17">
        <v>95</v>
      </c>
      <c r="E21" s="17">
        <v>80</v>
      </c>
    </row>
    <row r="22" spans="1:5">
      <c r="A22" t="s">
        <v>25</v>
      </c>
      <c r="B22" s="17">
        <v>33</v>
      </c>
      <c r="C22" s="17">
        <v>72</v>
      </c>
      <c r="D22" s="17">
        <v>40</v>
      </c>
      <c r="E22" s="17">
        <v>42</v>
      </c>
    </row>
    <row r="23" spans="1:5">
      <c r="A23" t="s">
        <v>12</v>
      </c>
      <c r="B23" s="17">
        <v>78</v>
      </c>
      <c r="C23" s="17">
        <v>70</v>
      </c>
      <c r="D23" s="17">
        <v>90</v>
      </c>
      <c r="E23" s="17">
        <v>47</v>
      </c>
    </row>
    <row r="24" spans="1:5">
      <c r="A24" t="s">
        <v>33</v>
      </c>
      <c r="B24" s="17">
        <v>85</v>
      </c>
      <c r="C24" s="17">
        <v>56</v>
      </c>
      <c r="D24" s="17">
        <v>63</v>
      </c>
      <c r="E24" s="17">
        <v>75</v>
      </c>
    </row>
    <row r="25" spans="1:5">
      <c r="A25" t="s">
        <v>21</v>
      </c>
      <c r="B25" s="17">
        <v>31</v>
      </c>
      <c r="C25" s="17">
        <v>33</v>
      </c>
      <c r="D25" s="17">
        <v>56</v>
      </c>
      <c r="E25" s="17">
        <v>30</v>
      </c>
    </row>
    <row r="26" spans="1:5">
      <c r="A26" t="s">
        <v>19</v>
      </c>
      <c r="B26" s="17">
        <v>66</v>
      </c>
      <c r="C26" s="17">
        <v>76</v>
      </c>
      <c r="D26" s="17">
        <v>73</v>
      </c>
      <c r="E26" s="17">
        <v>34</v>
      </c>
    </row>
    <row r="27" spans="1:5">
      <c r="A27" t="s">
        <v>14</v>
      </c>
      <c r="B27" s="17">
        <v>56</v>
      </c>
      <c r="C27" s="17">
        <v>74</v>
      </c>
      <c r="D27" s="17">
        <v>58</v>
      </c>
      <c r="E27" s="17">
        <v>60</v>
      </c>
    </row>
    <row r="28" spans="1:5">
      <c r="A28" t="s">
        <v>50</v>
      </c>
      <c r="B28" s="17">
        <v>667</v>
      </c>
      <c r="C28" s="17">
        <v>675</v>
      </c>
      <c r="D28" s="17">
        <v>722</v>
      </c>
      <c r="E28" s="17">
        <v>598</v>
      </c>
    </row>
  </sheetData>
  <mergeCells count="4">
    <mergeCell ref="L4:M4"/>
    <mergeCell ref="L1:M1"/>
    <mergeCell ref="L2:M2"/>
    <mergeCell ref="A16:E16"/>
  </mergeCell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2023-07-14T12:09:31Z</dcterms:created>
  <dcterms:modified xsi:type="dcterms:W3CDTF">2023-07-14T12:36:46Z</dcterms:modified>
  <cp:category/>
  <cp:contentStatus/>
</cp:coreProperties>
</file>