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ujay\Desktop\smartFinance\excel\"/>
    </mc:Choice>
  </mc:AlternateContent>
  <bookViews>
    <workbookView xWindow="0" yWindow="0" windowWidth="23040" windowHeight="11040" activeTab="2"/>
  </bookViews>
  <sheets>
    <sheet name="Report" sheetId="2" r:id="rId1"/>
    <sheet name="Performance" sheetId="11" r:id="rId2"/>
    <sheet name="Dashboard" sheetId="12" r:id="rId3"/>
  </sheets>
  <definedNames>
    <definedName name="_xlcn.LinkedTable_AppDOD1" hidden="1">AppDOD[]</definedName>
    <definedName name="_xlcn.LinkedTable_ApprovedDOD1" hidden="1">ApprovedDOD[]</definedName>
    <definedName name="_xlcn.LinkedTable_reqCredChange1" hidden="1">reqCredChange[]</definedName>
    <definedName name="_xlcn.WorksheetConnection_Report.xlsxTable_ExternalData_131" hidden="1">Table_ExternalData_13</definedName>
    <definedName name="Slicer_Contract_Type">#N/A</definedName>
    <definedName name="Slicer_Day_Of_Application">#N/A</definedName>
  </definedNames>
  <calcPr calcId="162913"/>
  <pivotCaches>
    <pivotCache cacheId="5401" r:id="rId4"/>
    <pivotCache cacheId="5404" r:id="rId5"/>
    <pivotCache cacheId="5407" r:id="rId6"/>
    <pivotCache cacheId="5410" r:id="rId7"/>
    <pivotCache cacheId="5413" r:id="rId8"/>
    <pivotCache cacheId="5416" r:id="rId9"/>
    <pivotCache cacheId="5419" r:id="rId10"/>
    <pivotCache cacheId="5422" r:id="rId11"/>
    <pivotCache cacheId="5425" r:id="rId12"/>
    <pivotCache cacheId="5428" r:id="rId13"/>
    <pivotCache cacheId="5431" r:id="rId14"/>
    <pivotCache cacheId="5434" r:id="rId15"/>
    <pivotCache cacheId="5437" r:id="rId16"/>
    <pivotCache cacheId="5440" r:id="rId17"/>
    <pivotCache cacheId="5443" r:id="rId18"/>
  </pivotCaches>
  <extLst>
    <ext xmlns:x14="http://schemas.microsoft.com/office/spreadsheetml/2009/9/main" uri="{876F7934-8845-4945-9796-88D515C7AA90}">
      <x14:pivotCaches>
        <pivotCache cacheId="4616" r:id="rId19"/>
      </x14:pivotCaches>
    </ex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lumn description_f7e7eba5-b85b-4b1a-9764-0b05e234fcf7" name="column description" connection="Query - column description"/>
          <x15:modelTable id="loan application data_b4c8f163-5f1a-4a68-afa7-c4d9e9694963" name="loan application data" connection="Query - loan application data"/>
          <x15:modelTable id="fact loan application_e5d2fa2e-3317-4cf1-9bb6-ffaadff53b4f" name="fact loan application" connection="Query - fact loan application"/>
          <x15:modelTable id="dim_contract_f63f212d-c925-47c8-a1b7-babb1fd467f1" name="dim_contract" connection="Query - dim_contract"/>
          <x15:modelTable id="dim_status_4bc21ae0-5c98-4b4a-86d6-6fdeaa7f29a3" name="dim_status" connection="Query - dim_status"/>
          <x15:modelTable id="dim_purpose_0d553d82-1162-4ce4-b44f-49c05314d1fe" name="dim_purpose" connection="Query - dim_purpose"/>
          <x15:modelTable id="dim_payment_type_c2851ac4-e044-45b9-b8b9-c10a58b180f2" name="dim_payment_type" connection="Query - dim_payment_type"/>
          <x15:modelTable id="dim_rejection_b4e040df-2c50-467d-aed5-c40b2caa6fa9" name="dim_rejection" connection="Query - dim_rejection"/>
          <x15:modelTable id="dim_app_day_e46281fa-4cf3-48ef-8d88-d077ffdc5cc7" name="dim_app_day" connection="Query - dim_app_day"/>
          <x15:modelTable id="Merge_d0acc96f-11ab-47e8-9f76-a74275a4bd5c" name="Merge" connection="Query - Merge"/>
          <x15:modelTable id="Table_ExternalData_13" name="Table_ExternalData_13" connection="WorksheetConnection_Report.xlsx!Table_ExternalData_13"/>
          <x15:modelTable id="AppDOD" name="AppDOD" connection="LinkedTable_AppDOD"/>
          <x15:modelTable id="ApprovedDOD" name="ApprovedDOD" connection="LinkedTable_ApprovedDOD"/>
          <x15:modelTable id="reqCredChange" name="reqCredChange" connection="LinkedTable_reqCredChange"/>
        </x15:modelTables>
        <x15:modelRelationships>
          <x15:modelRelationship fromTable="Merge" fromColumn="Day_Of_Application" toTable="dim_app_day" toColumn="Day_Of_Application"/>
          <x15:modelRelationship fromTable="Merge" fromColumn="Contract_Type" toTable="dim_contract" toColumn="Contract_Type"/>
          <x15:modelRelationship fromTable="Merge" fromColumn="Payment_Type" toTable="dim_payment_type" toColumn="Payment_Type"/>
          <x15:modelRelationship fromTable="Merge" fromColumn="Loan_Purpose" toTable="dim_purpose" toColumn="Loan_Purpose"/>
          <x15:modelRelationship fromTable="Merge" fromColumn="Reject_Reason" toTable="dim_rejection" toColumn="Reject_Reason"/>
          <x15:modelRelationship fromTable="Merge" fromColumn="Contract_Status" toTable="dim_status" toColumn="Contract_Status"/>
        </x15:modelRelationships>
      </x15:dataModel>
    </ext>
  </extLst>
</workbook>
</file>

<file path=xl/calcChain.xml><?xml version="1.0" encoding="utf-8"?>
<calcChain xmlns="http://schemas.openxmlformats.org/spreadsheetml/2006/main">
  <c r="AJ34" i="12" l="1"/>
  <c r="AJ35" i="12"/>
  <c r="AJ33" i="12"/>
  <c r="AJ36" i="12"/>
  <c r="AJ37" i="12"/>
  <c r="AJ38" i="12"/>
  <c r="AJ39" i="12"/>
  <c r="AJ47" i="12"/>
  <c r="AJ48" i="12"/>
  <c r="AJ49" i="12"/>
  <c r="AJ50" i="12"/>
  <c r="AJ51" i="12"/>
  <c r="AJ52" i="12"/>
  <c r="AJ53" i="12"/>
  <c r="AO40" i="12"/>
  <c r="AM40" i="12"/>
  <c r="AN40" i="12"/>
  <c r="AO34" i="12"/>
  <c r="AO35" i="12"/>
  <c r="AO36" i="12"/>
  <c r="AO37" i="12"/>
  <c r="AO38" i="12"/>
  <c r="AO39" i="12"/>
  <c r="AO33" i="12"/>
</calcChain>
</file>

<file path=xl/connections.xml><?xml version="1.0" encoding="utf-8"?>
<connections xmlns="http://schemas.openxmlformats.org/spreadsheetml/2006/main">
  <connection id="1" name="LinkedTable_AppDOD" type="102" refreshedVersion="6" minRefreshableVersion="5">
    <extLst>
      <ext xmlns:x15="http://schemas.microsoft.com/office/spreadsheetml/2010/11/main" uri="{DE250136-89BD-433C-8126-D09CA5730AF9}">
        <x15:connection id="AppDOD">
          <x15:rangePr sourceName="_xlcn.LinkedTable_AppDOD1"/>
        </x15:connection>
      </ext>
    </extLst>
  </connection>
  <connection id="2" name="LinkedTable_ApprovedDOD" type="102" refreshedVersion="6" minRefreshableVersion="5">
    <extLst>
      <ext xmlns:x15="http://schemas.microsoft.com/office/spreadsheetml/2010/11/main" uri="{DE250136-89BD-433C-8126-D09CA5730AF9}">
        <x15:connection id="ApprovedDOD">
          <x15:rangePr sourceName="_xlcn.LinkedTable_ApprovedDOD1"/>
        </x15:connection>
      </ext>
    </extLst>
  </connection>
  <connection id="3" name="LinkedTable_reqCredChange" type="102" refreshedVersion="6" minRefreshableVersion="5">
    <extLst>
      <ext xmlns:x15="http://schemas.microsoft.com/office/spreadsheetml/2010/11/main" uri="{DE250136-89BD-433C-8126-D09CA5730AF9}">
        <x15:connection id="reqCredChange">
          <x15:rangePr sourceName="_xlcn.LinkedTable_reqCredChange1"/>
        </x15:connection>
      </ext>
    </extLst>
  </connection>
  <connection id="4" name="Query - column description" description="Connection to the 'column description' query in the workbook." type="100" refreshedVersion="6" minRefreshableVersion="5">
    <extLst>
      <ext xmlns:x15="http://schemas.microsoft.com/office/spreadsheetml/2010/11/main" uri="{DE250136-89BD-433C-8126-D09CA5730AF9}">
        <x15:connection id="606c0c45-b5af-4f0d-8f2a-b74e64e0191c"/>
      </ext>
    </extLst>
  </connection>
  <connection id="5" name="Query - dim_app_day" description="Connection to the 'dim_app_day' query in the workbook." type="100" refreshedVersion="6" minRefreshableVersion="5">
    <extLst>
      <ext xmlns:x15="http://schemas.microsoft.com/office/spreadsheetml/2010/11/main" uri="{DE250136-89BD-433C-8126-D09CA5730AF9}">
        <x15:connection id="d08f316d-385b-42c5-81d6-4c52655541df"/>
      </ext>
    </extLst>
  </connection>
  <connection id="6" name="Query - dim_contract" description="Connection to the 'dim_contract' query in the workbook." type="100" refreshedVersion="6" minRefreshableVersion="5">
    <extLst>
      <ext xmlns:x15="http://schemas.microsoft.com/office/spreadsheetml/2010/11/main" uri="{DE250136-89BD-433C-8126-D09CA5730AF9}">
        <x15:connection id="8cc4d8ff-f4bb-444f-8fa6-d86a609ac20a"/>
      </ext>
    </extLst>
  </connection>
  <connection id="7" name="Query - dim_payment_type" description="Connection to the 'dim_payment_type' query in the workbook." type="100" refreshedVersion="6" minRefreshableVersion="5">
    <extLst>
      <ext xmlns:x15="http://schemas.microsoft.com/office/spreadsheetml/2010/11/main" uri="{DE250136-89BD-433C-8126-D09CA5730AF9}">
        <x15:connection id="e65e8a2f-974f-4ec0-b66a-12fa3b7530aa"/>
      </ext>
    </extLst>
  </connection>
  <connection id="8" name="Query - dim_purpose" description="Connection to the 'dim_purpose' query in the workbook." type="100" refreshedVersion="6" minRefreshableVersion="5">
    <extLst>
      <ext xmlns:x15="http://schemas.microsoft.com/office/spreadsheetml/2010/11/main" uri="{DE250136-89BD-433C-8126-D09CA5730AF9}">
        <x15:connection id="6c0ba30b-70ae-41ac-825a-24d9438b7c17"/>
      </ext>
    </extLst>
  </connection>
  <connection id="9" name="Query - dim_rejection" description="Connection to the 'dim_rejection' query in the workbook." type="100" refreshedVersion="6" minRefreshableVersion="5">
    <extLst>
      <ext xmlns:x15="http://schemas.microsoft.com/office/spreadsheetml/2010/11/main" uri="{DE250136-89BD-433C-8126-D09CA5730AF9}">
        <x15:connection id="51dc7419-9bc2-4b0a-bf0d-6f3b819ad68f"/>
      </ext>
    </extLst>
  </connection>
  <connection id="10" name="Query - dim_status" description="Connection to the 'dim_status' query in the workbook." type="100" refreshedVersion="6" minRefreshableVersion="5">
    <extLst>
      <ext xmlns:x15="http://schemas.microsoft.com/office/spreadsheetml/2010/11/main" uri="{DE250136-89BD-433C-8126-D09CA5730AF9}">
        <x15:connection id="19a28922-e252-4fad-b28d-adf6ec030167"/>
      </ext>
    </extLst>
  </connection>
  <connection id="11" name="Query - fact loan application" description="Connection to the 'fact loan application' query in the workbook." type="100" refreshedVersion="6" minRefreshableVersion="5">
    <extLst>
      <ext xmlns:x15="http://schemas.microsoft.com/office/spreadsheetml/2010/11/main" uri="{DE250136-89BD-433C-8126-D09CA5730AF9}">
        <x15:connection id="3a7ade00-42fc-4fd9-863f-8c15736d37da"/>
      </ext>
    </extLst>
  </connection>
  <connection id="12" name="Query - loan application data" description="Connection to the 'loan application data' query in the workbook." type="100" refreshedVersion="6" minRefreshableVersion="5">
    <extLst>
      <ext xmlns:x15="http://schemas.microsoft.com/office/spreadsheetml/2010/11/main" uri="{DE250136-89BD-433C-8126-D09CA5730AF9}">
        <x15:connection id="28b2ac83-0d07-4c40-9702-b3fe92b841d0"/>
      </ext>
    </extLst>
  </connection>
  <connection id="13" name="Query - Merge" description="Connection to the 'Merge' query in the workbook." type="100" refreshedVersion="6" minRefreshableVersion="5">
    <extLst>
      <ext xmlns:x15="http://schemas.microsoft.com/office/spreadsheetml/2010/11/main" uri="{DE250136-89BD-433C-8126-D09CA5730AF9}">
        <x15:connection id="20446f4a-f3d9-49dd-abb4-ef5c64a221ab"/>
      </ext>
    </extLst>
  </connection>
  <connection id="14"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name="WorksheetConnection_Report.xlsx!Table_ExternalData_13" type="102" refreshedVersion="6" minRefreshableVersion="5">
    <extLst>
      <ext xmlns:x15="http://schemas.microsoft.com/office/spreadsheetml/2010/11/main" uri="{DE250136-89BD-433C-8126-D09CA5730AF9}">
        <x15:connection id="Table_ExternalData_13">
          <x15:rangePr sourceName="_xlcn.WorksheetConnection_Report.xlsxTable_ExternalData_131"/>
        </x15:connection>
      </ext>
    </extLst>
  </connection>
</connections>
</file>

<file path=xl/sharedStrings.xml><?xml version="1.0" encoding="utf-8"?>
<sst xmlns="http://schemas.openxmlformats.org/spreadsheetml/2006/main" count="162" uniqueCount="66">
  <si>
    <t>Consumer</t>
  </si>
  <si>
    <t>Grand Total</t>
  </si>
  <si>
    <t>Total Applications</t>
  </si>
  <si>
    <t>Approved Applications</t>
  </si>
  <si>
    <t>Refused Applications</t>
  </si>
  <si>
    <t>Loan Type</t>
  </si>
  <si>
    <t>Applications by Contract Type</t>
  </si>
  <si>
    <t>Loan Purpose Performance</t>
  </si>
  <si>
    <t>Not Applicable</t>
  </si>
  <si>
    <t>Total Credit Amount</t>
  </si>
  <si>
    <t>High Credit Risk</t>
  </si>
  <si>
    <t>Fraud Risk Alert</t>
  </si>
  <si>
    <t>Credit Limit Exceeded</t>
  </si>
  <si>
    <t>Credit Score Below Cutoff</t>
  </si>
  <si>
    <t>Refusal Rate</t>
  </si>
  <si>
    <t>Rejection Reasons</t>
  </si>
  <si>
    <t>Loan Purpose</t>
  </si>
  <si>
    <t>Friday</t>
  </si>
  <si>
    <t>Monday</t>
  </si>
  <si>
    <t>Saturday</t>
  </si>
  <si>
    <t>Sunday</t>
  </si>
  <si>
    <t>Thursday</t>
  </si>
  <si>
    <t>Tuesday</t>
  </si>
  <si>
    <t>Wednesday</t>
  </si>
  <si>
    <t>Week</t>
  </si>
  <si>
    <t>Approved</t>
  </si>
  <si>
    <t>Low</t>
  </si>
  <si>
    <t>Very Slow</t>
  </si>
  <si>
    <t>Early Morning</t>
  </si>
  <si>
    <t>Medium</t>
  </si>
  <si>
    <t>Slow</t>
  </si>
  <si>
    <t>Moderate</t>
  </si>
  <si>
    <t>High</t>
  </si>
  <si>
    <t>Client Withdrawn / Cancelled</t>
  </si>
  <si>
    <t>Very High</t>
  </si>
  <si>
    <t>Fast</t>
  </si>
  <si>
    <t>Very Fast</t>
  </si>
  <si>
    <t>Hours</t>
  </si>
  <si>
    <t>Band</t>
  </si>
  <si>
    <t>CREDIT VALUE 
ANALYSIS</t>
  </si>
  <si>
    <t>Application Amount Band</t>
  </si>
  <si>
    <t>Application Amount</t>
  </si>
  <si>
    <t>Credit Amount</t>
  </si>
  <si>
    <t>Canceled Applications</t>
  </si>
  <si>
    <t>Approved Rate</t>
  </si>
  <si>
    <t>Rejection Analysis</t>
  </si>
  <si>
    <t>Decision Performance Analysis</t>
  </si>
  <si>
    <t>Total Requested Amount</t>
  </si>
  <si>
    <t>Applicaton Speed</t>
  </si>
  <si>
    <t>Applications Time Analysis (Hourly)</t>
  </si>
  <si>
    <t>Applications Time Analysis (Daily)</t>
  </si>
  <si>
    <t>Applications Timing (Early Morning, Morning, Afternoon, Everning)</t>
  </si>
  <si>
    <t>Average Credit Amount</t>
  </si>
  <si>
    <t>Average Application Amount</t>
  </si>
  <si>
    <t>Average Annuity</t>
  </si>
  <si>
    <t>Total Down Payment</t>
  </si>
  <si>
    <t>Average Decision Days</t>
  </si>
  <si>
    <t>Approved Credit Amount</t>
  </si>
  <si>
    <t>Refused Application Amount</t>
  </si>
  <si>
    <t>Loan Portfolio Performance Summary</t>
  </si>
  <si>
    <t>Days</t>
  </si>
  <si>
    <t xml:space="preserve">Approved </t>
  </si>
  <si>
    <t>DoD</t>
  </si>
  <si>
    <t>Credit</t>
  </si>
  <si>
    <t>Request</t>
  </si>
  <si>
    <t>Change 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</si>
</sst>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 &quot;*&quot;"/>
    <numFmt numFmtId="165" formatCode="0.00%;\-0.00%;0.00%"/>
    <numFmt numFmtId="166" formatCode="&quot;$&quot;#,##0.00"/>
    <numFmt numFmtId="171" formatCode="0.0%"/>
  </numFmts>
  <fonts count="6" x14ac:knownFonts="1">
    <font>
      <sz val="11"/>
      <color theme="1"/>
      <name val="Calibri"/>
      <family val="2"/>
      <scheme val="minor"/>
    </font>
    <font>
      <b/>
      <sz val="11"/>
      <color theme="0"/>
      <name val="Calibri"/>
      <family val="2"/>
      <scheme val="minor"/>
    </font>
    <font>
      <sz val="11"/>
      <color theme="0"/>
      <name val="Calibri"/>
      <family val="2"/>
      <scheme val="minor"/>
    </font>
    <font>
      <b/>
      <sz val="28"/>
      <color theme="0"/>
      <name val="Arial"/>
      <family val="2"/>
    </font>
    <font>
      <sz val="11"/>
      <color theme="1"/>
      <name val="Calibri"/>
      <family val="2"/>
      <scheme val="minor"/>
    </font>
    <font>
      <sz val="11"/>
      <color theme="1"/>
      <name val="Calibri"/>
      <scheme val="minor"/>
    </font>
  </fonts>
  <fills count="4">
    <fill>
      <patternFill patternType="none"/>
    </fill>
    <fill>
      <patternFill patternType="gray125"/>
    </fill>
    <fill>
      <patternFill patternType="solid">
        <fgColor theme="4"/>
      </patternFill>
    </fill>
    <fill>
      <patternFill patternType="solid">
        <fgColor theme="8"/>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4">
    <xf numFmtId="0" fontId="0" fillId="0" borderId="0"/>
    <xf numFmtId="0" fontId="2" fillId="2" borderId="0" applyNumberFormat="0" applyBorder="0" applyAlignment="0" applyProtection="0"/>
    <xf numFmtId="0" fontId="2" fillId="3" borderId="0" applyNumberFormat="0" applyBorder="0" applyAlignment="0" applyProtection="0"/>
    <xf numFmtId="9" fontId="4" fillId="0" borderId="0" applyFont="0" applyFill="0" applyBorder="0" applyAlignment="0" applyProtection="0"/>
  </cellStyleXfs>
  <cellXfs count="18">
    <xf numFmtId="0" fontId="0" fillId="0" borderId="0" xfId="0"/>
    <xf numFmtId="0" fontId="0" fillId="0" borderId="0" xfId="0" pivotButton="1"/>
    <xf numFmtId="0" fontId="0" fillId="0" borderId="0" xfId="0" applyAlignment="1">
      <alignment horizontal="left"/>
    </xf>
    <xf numFmtId="3" fontId="0" fillId="0" borderId="0" xfId="0" applyNumberFormat="1"/>
    <xf numFmtId="4" fontId="0" fillId="0" borderId="0" xfId="0" applyNumberFormat="1"/>
    <xf numFmtId="164" fontId="0" fillId="0" borderId="0" xfId="0" applyNumberFormat="1" applyAlignment="1">
      <alignment horizontal="left"/>
    </xf>
    <xf numFmtId="165" fontId="0" fillId="0" borderId="0" xfId="0" applyNumberFormat="1"/>
    <xf numFmtId="166" fontId="0" fillId="0" borderId="0" xfId="0" applyNumberFormat="1"/>
    <xf numFmtId="2" fontId="0" fillId="0" borderId="0" xfId="0" applyNumberFormat="1"/>
    <xf numFmtId="0" fontId="0" fillId="0" borderId="0" xfId="0" applyNumberFormat="1"/>
    <xf numFmtId="0" fontId="1" fillId="2" borderId="0" xfId="1" applyFont="1" applyAlignment="1">
      <alignment horizontal="center"/>
    </xf>
    <xf numFmtId="0" fontId="1" fillId="3" borderId="0" xfId="2" applyFont="1" applyAlignment="1">
      <alignment horizontal="center"/>
    </xf>
    <xf numFmtId="0" fontId="2" fillId="2" borderId="0" xfId="1" applyAlignment="1">
      <alignment horizontal="center"/>
    </xf>
    <xf numFmtId="0" fontId="3" fillId="2" borderId="1" xfId="1" applyFont="1" applyBorder="1" applyAlignment="1">
      <alignment horizontal="center"/>
    </xf>
    <xf numFmtId="9" fontId="0" fillId="0" borderId="0" xfId="3" applyFont="1"/>
    <xf numFmtId="171" fontId="0" fillId="0" borderId="0" xfId="3" applyNumberFormat="1" applyFont="1"/>
    <xf numFmtId="9" fontId="5" fillId="0" borderId="0" xfId="3" applyFont="1"/>
    <xf numFmtId="10" fontId="0" fillId="0" borderId="0" xfId="3" applyNumberFormat="1" applyFont="1"/>
  </cellXfs>
  <cellStyles count="4">
    <cellStyle name="Accent1" xfId="1" builtinId="29"/>
    <cellStyle name="Accent5" xfId="2" builtinId="45"/>
    <cellStyle name="Normal" xfId="0" builtinId="0"/>
    <cellStyle name="Percent" xfId="3" builtinId="5"/>
  </cellStyles>
  <dxfs count="16">
    <dxf>
      <numFmt numFmtId="166" formatCode="&quot;$&quot;#,##0.00"/>
    </dxf>
    <dxf>
      <numFmt numFmtId="166" formatCode="&quot;$&quot;#,##0.00"/>
    </dxf>
    <dxf>
      <font>
        <b val="0"/>
        <i val="0"/>
        <strike val="0"/>
        <condense val="0"/>
        <extend val="0"/>
        <outline val="0"/>
        <shadow val="0"/>
        <u val="none"/>
        <vertAlign val="baseline"/>
        <sz val="11"/>
        <color theme="1"/>
        <name val="Calibri"/>
        <scheme val="minor"/>
      </font>
      <numFmt numFmtId="171" formatCode="0.0%"/>
    </dxf>
    <dxf>
      <font>
        <b val="0"/>
        <i val="0"/>
        <strike val="0"/>
        <condense val="0"/>
        <extend val="0"/>
        <outline val="0"/>
        <shadow val="0"/>
        <u val="none"/>
        <vertAlign val="baseline"/>
        <sz val="11"/>
        <color theme="1"/>
        <name val="Calibri"/>
        <scheme val="minor"/>
      </font>
      <numFmt numFmtId="171" formatCode="0.0%"/>
    </dxf>
    <dxf>
      <numFmt numFmtId="3" formatCode="#,##0"/>
    </dxf>
    <dxf>
      <font>
        <b val="0"/>
        <i val="0"/>
        <strike val="0"/>
        <condense val="0"/>
        <extend val="0"/>
        <outline val="0"/>
        <shadow val="0"/>
        <u val="none"/>
        <vertAlign val="baseline"/>
        <sz val="11"/>
        <color theme="1"/>
        <name val="Calibri"/>
        <scheme val="minor"/>
      </font>
    </dxf>
    <dxf>
      <numFmt numFmtId="4" formatCode="#,##0.00"/>
    </dxf>
    <dxf>
      <numFmt numFmtId="4" formatCode="#,##0.0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numFmt numFmtId="4" formatCode="#,##0.00"/>
    </dxf>
    <dxf>
      <numFmt numFmtId="4" formatCode="#,##0.00"/>
    </dxf>
    <dxf>
      <alignment horizontal="left" vertical="bottom" textRotation="0" wrapText="0" indent="0" justifyLastLine="0" shrinkToFit="0" readingOrder="0"/>
    </dxf>
    <dxf>
      <alignment horizontal="left" vertical="bottom" textRotation="0" wrapText="0" indent="0" justifyLastLine="0" shrinkToFit="0" readingOrder="0"/>
    </dxf>
    <dxf>
      <numFmt numFmtId="3" formatCode="#,##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owerPivotData" Target="model/item.data"/><Relationship Id="rId21" Type="http://schemas.microsoft.com/office/2007/relationships/slicerCache" Target="slicerCaches/slicerCache2.xml"/><Relationship Id="rId42" Type="http://schemas.openxmlformats.org/officeDocument/2006/relationships/customXml" Target="../customXml/item15.xml"/><Relationship Id="rId47" Type="http://schemas.openxmlformats.org/officeDocument/2006/relationships/customXml" Target="../customXml/item20.xml"/><Relationship Id="rId63" Type="http://schemas.openxmlformats.org/officeDocument/2006/relationships/customXml" Target="../customXml/item36.xml"/><Relationship Id="rId68" Type="http://schemas.openxmlformats.org/officeDocument/2006/relationships/customXml" Target="../customXml/item41.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openxmlformats.org/officeDocument/2006/relationships/customXml" Target="../customXml/item2.xml"/><Relationship Id="rId11" Type="http://schemas.openxmlformats.org/officeDocument/2006/relationships/pivotCacheDefinition" Target="pivotCache/pivotCacheDefinition8.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8" Type="http://schemas.openxmlformats.org/officeDocument/2006/relationships/customXml" Target="../customXml/item31.xml"/><Relationship Id="rId66" Type="http://schemas.openxmlformats.org/officeDocument/2006/relationships/customXml" Target="../customXml/item39.xml"/><Relationship Id="rId5" Type="http://schemas.openxmlformats.org/officeDocument/2006/relationships/pivotCacheDefinition" Target="pivotCache/pivotCacheDefinition2.xml"/><Relationship Id="rId61" Type="http://schemas.openxmlformats.org/officeDocument/2006/relationships/customXml" Target="../customXml/item34.xml"/><Relationship Id="rId19" Type="http://schemas.openxmlformats.org/officeDocument/2006/relationships/pivotCacheDefinition" Target="pivotCache/pivotCacheDefinition16.xml"/><Relationship Id="rId14" Type="http://schemas.openxmlformats.org/officeDocument/2006/relationships/pivotCacheDefinition" Target="pivotCache/pivotCacheDefinition11.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56" Type="http://schemas.openxmlformats.org/officeDocument/2006/relationships/customXml" Target="../customXml/item29.xml"/><Relationship Id="rId64" Type="http://schemas.openxmlformats.org/officeDocument/2006/relationships/customXml" Target="../customXml/item37.xml"/><Relationship Id="rId69" Type="http://schemas.openxmlformats.org/officeDocument/2006/relationships/customXml" Target="../customXml/item42.xml"/><Relationship Id="rId8" Type="http://schemas.openxmlformats.org/officeDocument/2006/relationships/pivotCacheDefinition" Target="pivotCache/pivotCacheDefinition5.xml"/><Relationship Id="rId51" Type="http://schemas.openxmlformats.org/officeDocument/2006/relationships/customXml" Target="../customXml/item24.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59" Type="http://schemas.openxmlformats.org/officeDocument/2006/relationships/customXml" Target="../customXml/item32.xml"/><Relationship Id="rId67" Type="http://schemas.openxmlformats.org/officeDocument/2006/relationships/customXml" Target="../customXml/item40.xml"/><Relationship Id="rId20" Type="http://schemas.microsoft.com/office/2007/relationships/slicerCache" Target="slicerCaches/slicerCache1.xml"/><Relationship Id="rId41" Type="http://schemas.openxmlformats.org/officeDocument/2006/relationships/customXml" Target="../customXml/item14.xml"/><Relationship Id="rId54" Type="http://schemas.openxmlformats.org/officeDocument/2006/relationships/customXml" Target="../customXml/item27.xml"/><Relationship Id="rId62" Type="http://schemas.openxmlformats.org/officeDocument/2006/relationships/customXml" Target="../customXml/item35.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openxmlformats.org/officeDocument/2006/relationships/pivotCacheDefinition" Target="pivotCache/pivotCacheDefinition12.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57" Type="http://schemas.openxmlformats.org/officeDocument/2006/relationships/customXml" Target="../customXml/item30.xml"/><Relationship Id="rId10" Type="http://schemas.openxmlformats.org/officeDocument/2006/relationships/pivotCacheDefinition" Target="pivotCache/pivotCacheDefinition7.xml"/><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60" Type="http://schemas.openxmlformats.org/officeDocument/2006/relationships/customXml" Target="../customXml/item33.xml"/><Relationship Id="rId65" Type="http://schemas.openxmlformats.org/officeDocument/2006/relationships/customXml" Target="../customXml/item38.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39" Type="http://schemas.openxmlformats.org/officeDocument/2006/relationships/customXml" Target="../customXml/item12.xml"/><Relationship Id="rId34" Type="http://schemas.openxmlformats.org/officeDocument/2006/relationships/customXml" Target="../customXml/item7.xml"/><Relationship Id="rId50" Type="http://schemas.openxmlformats.org/officeDocument/2006/relationships/customXml" Target="../customXml/item23.xml"/><Relationship Id="rId55" Type="http://schemas.openxmlformats.org/officeDocument/2006/relationships/customXml" Target="../customXml/item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[Report-macro.xlsm]Report!application_hour</c:name>
    <c:fmtId val="7"/>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spPr>
          <a:ln w="28575" cap="rnd">
            <a:solidFill>
              <a:schemeClr val="accent1"/>
            </a:solidFill>
            <a:round/>
          </a:ln>
          <a:effectLst/>
        </c:spPr>
        <c:marker>
          <c:spPr>
            <a:solidFill>
              <a:schemeClr val="accent1"/>
            </a:solidFill>
            <a:ln w="9525">
              <a:solidFill>
                <a:schemeClr val="accent1"/>
              </a:solidFill>
            </a:ln>
            <a:effectLst/>
          </c:spPr>
        </c:marker>
      </c:pivotFmt>
      <c:pivotFmt>
        <c:idx val="26"/>
        <c:spPr>
          <a:ln w="28575" cap="rnd">
            <a:solidFill>
              <a:schemeClr val="accent1"/>
            </a:solidFill>
            <a:round/>
          </a:ln>
          <a:effectLst/>
        </c:spPr>
        <c:marker>
          <c:spPr>
            <a:solidFill>
              <a:schemeClr val="accent1"/>
            </a:solidFill>
            <a:ln w="9525">
              <a:solidFill>
                <a:schemeClr val="accent1"/>
              </a:solidFill>
            </a:ln>
            <a:effectLst/>
          </c:spPr>
        </c:marker>
      </c:pivotFmt>
      <c:pivotFmt>
        <c:idx val="27"/>
        <c:spPr>
          <a:ln w="28575" cap="rnd">
            <a:solidFill>
              <a:schemeClr val="accent1"/>
            </a:solidFill>
            <a:round/>
          </a:ln>
          <a:effectLst/>
        </c:spPr>
        <c:marker>
          <c:spPr>
            <a:solidFill>
              <a:schemeClr val="accent1"/>
            </a:solidFill>
            <a:ln w="9525">
              <a:solidFill>
                <a:schemeClr val="accent1"/>
              </a:solidFill>
            </a:ln>
            <a:effectLst/>
          </c:spPr>
        </c:marker>
      </c:pivotFmt>
      <c:pivotFmt>
        <c:idx val="28"/>
        <c:spPr>
          <a:ln w="28575" cap="rnd">
            <a:solidFill>
              <a:schemeClr val="accent1"/>
            </a:solidFill>
            <a:round/>
          </a:ln>
          <a:effectLst/>
        </c:spPr>
        <c:marker>
          <c:spPr>
            <a:solidFill>
              <a:schemeClr val="accent1"/>
            </a:solidFill>
            <a:ln w="9525">
              <a:solidFill>
                <a:schemeClr val="accent1"/>
              </a:solidFill>
            </a:ln>
            <a:effectLst/>
          </c:spPr>
        </c:marker>
      </c:pivotFmt>
      <c:pivotFmt>
        <c:idx val="29"/>
        <c:spPr>
          <a:ln w="28575" cap="rnd">
            <a:solidFill>
              <a:schemeClr val="accent1"/>
            </a:solidFill>
            <a:round/>
          </a:ln>
          <a:effectLst/>
        </c:spPr>
        <c:marker>
          <c:spPr>
            <a:solidFill>
              <a:schemeClr val="accent1"/>
            </a:solidFill>
            <a:ln w="9525">
              <a:solidFill>
                <a:schemeClr val="accent1"/>
              </a:solidFill>
            </a:ln>
            <a:effectLst/>
          </c:spPr>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
        <c:idx val="32"/>
        <c:spPr>
          <a:ln w="28575" cap="rnd">
            <a:solidFill>
              <a:schemeClr val="accent1"/>
            </a:solidFill>
            <a:round/>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s>
    <c:plotArea>
      <c:layout/>
      <c:lineChart>
        <c:grouping val="standard"/>
        <c:varyColors val="0"/>
        <c:ser>
          <c:idx val="0"/>
          <c:order val="0"/>
          <c:tx>
            <c:strRef>
              <c:f>Report!$L$17</c:f>
              <c:strCache>
                <c:ptCount val="1"/>
                <c:pt idx="0">
                  <c:v>Total Applications</c:v>
                </c:pt>
              </c:strCache>
            </c:strRef>
          </c:tx>
          <c:spPr>
            <a:ln w="28575" cap="rnd">
              <a:solidFill>
                <a:schemeClr val="accent1"/>
              </a:solidFill>
              <a:round/>
            </a:ln>
            <a:effectLst/>
          </c:spPr>
          <c:marker>
            <c:symbol val="none"/>
          </c:marker>
          <c:cat>
            <c:strRef>
              <c:f>Report!$K$18:$K$33</c:f>
              <c:strCache>
                <c:ptCount val="16"/>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strCache>
            </c:strRef>
          </c:cat>
          <c:val>
            <c:numRef>
              <c:f>Report!$L$18:$L$33</c:f>
              <c:numCache>
                <c:formatCode>#,##0</c:formatCode>
                <c:ptCount val="16"/>
                <c:pt idx="0">
                  <c:v>1</c:v>
                </c:pt>
                <c:pt idx="1">
                  <c:v>1</c:v>
                </c:pt>
                <c:pt idx="2">
                  <c:v>3</c:v>
                </c:pt>
                <c:pt idx="3">
                  <c:v>4</c:v>
                </c:pt>
                <c:pt idx="4">
                  <c:v>1</c:v>
                </c:pt>
                <c:pt idx="5">
                  <c:v>7</c:v>
                </c:pt>
                <c:pt idx="6">
                  <c:v>6</c:v>
                </c:pt>
                <c:pt idx="7">
                  <c:v>10</c:v>
                </c:pt>
                <c:pt idx="8">
                  <c:v>10</c:v>
                </c:pt>
                <c:pt idx="9">
                  <c:v>9</c:v>
                </c:pt>
                <c:pt idx="10">
                  <c:v>12</c:v>
                </c:pt>
                <c:pt idx="11">
                  <c:v>5</c:v>
                </c:pt>
                <c:pt idx="12">
                  <c:v>2</c:v>
                </c:pt>
                <c:pt idx="13">
                  <c:v>5</c:v>
                </c:pt>
                <c:pt idx="14">
                  <c:v>2</c:v>
                </c:pt>
                <c:pt idx="15">
                  <c:v>1</c:v>
                </c:pt>
              </c:numCache>
            </c:numRef>
          </c:val>
          <c:smooth val="0"/>
          <c:extLst>
            <c:ext xmlns:c16="http://schemas.microsoft.com/office/drawing/2014/chart" uri="{C3380CC4-5D6E-409C-BE32-E72D297353CC}">
              <c16:uniqueId val="{00000000-CB42-4E6D-B990-E325D5E4ADF9}"/>
            </c:ext>
          </c:extLst>
        </c:ser>
        <c:ser>
          <c:idx val="1"/>
          <c:order val="1"/>
          <c:tx>
            <c:strRef>
              <c:f>Report!$M$17</c:f>
              <c:strCache>
                <c:ptCount val="1"/>
                <c:pt idx="0">
                  <c:v>Approved Applications</c:v>
                </c:pt>
              </c:strCache>
            </c:strRef>
          </c:tx>
          <c:spPr>
            <a:ln w="28575" cap="rnd">
              <a:solidFill>
                <a:schemeClr val="accent2"/>
              </a:solidFill>
              <a:round/>
            </a:ln>
            <a:effectLst/>
          </c:spPr>
          <c:marker>
            <c:symbol val="none"/>
          </c:marker>
          <c:cat>
            <c:strRef>
              <c:f>Report!$K$18:$K$33</c:f>
              <c:strCache>
                <c:ptCount val="16"/>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strCache>
            </c:strRef>
          </c:cat>
          <c:val>
            <c:numRef>
              <c:f>Report!$M$18:$M$33</c:f>
              <c:numCache>
                <c:formatCode>#,##0</c:formatCode>
                <c:ptCount val="16"/>
                <c:pt idx="0">
                  <c:v>1</c:v>
                </c:pt>
                <c:pt idx="1">
                  <c:v>1</c:v>
                </c:pt>
                <c:pt idx="2">
                  <c:v>3</c:v>
                </c:pt>
                <c:pt idx="3">
                  <c:v>3</c:v>
                </c:pt>
                <c:pt idx="4">
                  <c:v>1</c:v>
                </c:pt>
                <c:pt idx="5">
                  <c:v>6</c:v>
                </c:pt>
                <c:pt idx="6">
                  <c:v>5</c:v>
                </c:pt>
                <c:pt idx="7">
                  <c:v>9</c:v>
                </c:pt>
                <c:pt idx="8">
                  <c:v>8</c:v>
                </c:pt>
                <c:pt idx="9">
                  <c:v>9</c:v>
                </c:pt>
                <c:pt idx="10">
                  <c:v>12</c:v>
                </c:pt>
                <c:pt idx="11">
                  <c:v>5</c:v>
                </c:pt>
                <c:pt idx="12">
                  <c:v>2</c:v>
                </c:pt>
                <c:pt idx="13">
                  <c:v>5</c:v>
                </c:pt>
                <c:pt idx="14">
                  <c:v>1</c:v>
                </c:pt>
                <c:pt idx="15">
                  <c:v>1</c:v>
                </c:pt>
              </c:numCache>
            </c:numRef>
          </c:val>
          <c:smooth val="0"/>
          <c:extLst>
            <c:ext xmlns:c16="http://schemas.microsoft.com/office/drawing/2014/chart" uri="{C3380CC4-5D6E-409C-BE32-E72D297353CC}">
              <c16:uniqueId val="{00000001-CB42-4E6D-B990-E325D5E4ADF9}"/>
            </c:ext>
          </c:extLst>
        </c:ser>
        <c:ser>
          <c:idx val="2"/>
          <c:order val="2"/>
          <c:tx>
            <c:strRef>
              <c:f>Report!$N$17</c:f>
              <c:strCache>
                <c:ptCount val="1"/>
                <c:pt idx="0">
                  <c:v>Refused Applications</c:v>
                </c:pt>
              </c:strCache>
            </c:strRef>
          </c:tx>
          <c:spPr>
            <a:ln w="28575" cap="rnd">
              <a:solidFill>
                <a:schemeClr val="accent3"/>
              </a:solidFill>
              <a:round/>
            </a:ln>
            <a:effectLst/>
          </c:spPr>
          <c:marker>
            <c:symbol val="none"/>
          </c:marker>
          <c:cat>
            <c:strRef>
              <c:f>Report!$K$18:$K$33</c:f>
              <c:strCache>
                <c:ptCount val="16"/>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strCache>
            </c:strRef>
          </c:cat>
          <c:val>
            <c:numRef>
              <c:f>Report!$N$18:$N$33</c:f>
              <c:numCache>
                <c:formatCode>#,##0</c:formatCode>
                <c:ptCount val="16"/>
                <c:pt idx="3">
                  <c:v>1</c:v>
                </c:pt>
                <c:pt idx="5">
                  <c:v>1</c:v>
                </c:pt>
                <c:pt idx="6">
                  <c:v>1</c:v>
                </c:pt>
                <c:pt idx="7">
                  <c:v>1</c:v>
                </c:pt>
                <c:pt idx="8">
                  <c:v>2</c:v>
                </c:pt>
              </c:numCache>
            </c:numRef>
          </c:val>
          <c:smooth val="0"/>
          <c:extLst>
            <c:ext xmlns:c16="http://schemas.microsoft.com/office/drawing/2014/chart" uri="{C3380CC4-5D6E-409C-BE32-E72D297353CC}">
              <c16:uniqueId val="{00000002-CB42-4E6D-B990-E325D5E4ADF9}"/>
            </c:ext>
          </c:extLst>
        </c:ser>
        <c:ser>
          <c:idx val="3"/>
          <c:order val="3"/>
          <c:tx>
            <c:strRef>
              <c:f>Report!$O$17</c:f>
              <c:strCache>
                <c:ptCount val="1"/>
                <c:pt idx="0">
                  <c:v>Canceled Applications</c:v>
                </c:pt>
              </c:strCache>
            </c:strRef>
          </c:tx>
          <c:spPr>
            <a:ln w="28575" cap="rnd">
              <a:solidFill>
                <a:schemeClr val="accent4"/>
              </a:solidFill>
              <a:round/>
            </a:ln>
            <a:effectLst/>
          </c:spPr>
          <c:marker>
            <c:symbol val="none"/>
          </c:marker>
          <c:cat>
            <c:strRef>
              <c:f>Report!$K$18:$K$33</c:f>
              <c:strCache>
                <c:ptCount val="16"/>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strCache>
            </c:strRef>
          </c:cat>
          <c:val>
            <c:numRef>
              <c:f>Report!$O$18:$O$33</c:f>
              <c:numCache>
                <c:formatCode>#,##0</c:formatCode>
                <c:ptCount val="16"/>
              </c:numCache>
            </c:numRef>
          </c:val>
          <c:smooth val="0"/>
          <c:extLst>
            <c:ext xmlns:c16="http://schemas.microsoft.com/office/drawing/2014/chart" uri="{C3380CC4-5D6E-409C-BE32-E72D297353CC}">
              <c16:uniqueId val="{00000003-CB42-4E6D-B990-E325D5E4ADF9}"/>
            </c:ext>
          </c:extLst>
        </c:ser>
        <c:ser>
          <c:idx val="4"/>
          <c:order val="4"/>
          <c:tx>
            <c:strRef>
              <c:f>Report!$P$17</c:f>
              <c:strCache>
                <c:ptCount val="1"/>
                <c:pt idx="0">
                  <c:v>Approved Rate</c:v>
                </c:pt>
              </c:strCache>
            </c:strRef>
          </c:tx>
          <c:spPr>
            <a:ln w="28575" cap="rnd">
              <a:solidFill>
                <a:schemeClr val="accent5"/>
              </a:solidFill>
              <a:round/>
            </a:ln>
            <a:effectLst/>
          </c:spPr>
          <c:marker>
            <c:symbol val="none"/>
          </c:marker>
          <c:cat>
            <c:strRef>
              <c:f>Report!$K$18:$K$33</c:f>
              <c:strCache>
                <c:ptCount val="16"/>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strCache>
            </c:strRef>
          </c:cat>
          <c:val>
            <c:numRef>
              <c:f>Report!$P$18:$P$33</c:f>
              <c:numCache>
                <c:formatCode>0.00%;\-0.00%;0.00%</c:formatCode>
                <c:ptCount val="16"/>
                <c:pt idx="0">
                  <c:v>1</c:v>
                </c:pt>
                <c:pt idx="1">
                  <c:v>1</c:v>
                </c:pt>
                <c:pt idx="2">
                  <c:v>1</c:v>
                </c:pt>
                <c:pt idx="3">
                  <c:v>0.75</c:v>
                </c:pt>
                <c:pt idx="4">
                  <c:v>1</c:v>
                </c:pt>
                <c:pt idx="5">
                  <c:v>0.8571428571428571</c:v>
                </c:pt>
                <c:pt idx="6">
                  <c:v>0.83333333333333337</c:v>
                </c:pt>
                <c:pt idx="7">
                  <c:v>0.9</c:v>
                </c:pt>
                <c:pt idx="8">
                  <c:v>0.8</c:v>
                </c:pt>
                <c:pt idx="9">
                  <c:v>1</c:v>
                </c:pt>
                <c:pt idx="10">
                  <c:v>1</c:v>
                </c:pt>
                <c:pt idx="11">
                  <c:v>1</c:v>
                </c:pt>
                <c:pt idx="12">
                  <c:v>1</c:v>
                </c:pt>
                <c:pt idx="13">
                  <c:v>1</c:v>
                </c:pt>
                <c:pt idx="14">
                  <c:v>0.5</c:v>
                </c:pt>
                <c:pt idx="15">
                  <c:v>1</c:v>
                </c:pt>
              </c:numCache>
            </c:numRef>
          </c:val>
          <c:smooth val="0"/>
          <c:extLst>
            <c:ext xmlns:c16="http://schemas.microsoft.com/office/drawing/2014/chart" uri="{C3380CC4-5D6E-409C-BE32-E72D297353CC}">
              <c16:uniqueId val="{00000004-CB42-4E6D-B990-E325D5E4ADF9}"/>
            </c:ext>
          </c:extLst>
        </c:ser>
        <c:dLbls>
          <c:showLegendKey val="0"/>
          <c:showVal val="0"/>
          <c:showCatName val="0"/>
          <c:showSerName val="0"/>
          <c:showPercent val="0"/>
          <c:showBubbleSize val="0"/>
        </c:dLbls>
        <c:smooth val="0"/>
        <c:axId val="292545008"/>
        <c:axId val="292547504"/>
      </c:lineChart>
      <c:catAx>
        <c:axId val="292545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92547504"/>
        <c:crosses val="autoZero"/>
        <c:auto val="1"/>
        <c:lblAlgn val="ctr"/>
        <c:lblOffset val="100"/>
        <c:noMultiLvlLbl val="0"/>
      </c:catAx>
      <c:valAx>
        <c:axId val="2925475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92545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[Report-macro.xlsm]Report!loan_purpose</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s>
    <c:plotArea>
      <c:layout>
        <c:manualLayout>
          <c:layoutTarget val="inner"/>
          <c:xMode val="edge"/>
          <c:yMode val="edge"/>
          <c:x val="2.7148212962204186E-2"/>
          <c:y val="4.1523300252286746E-2"/>
          <c:w val="0.83353826378992402"/>
          <c:h val="0.85423155533776707"/>
        </c:manualLayout>
      </c:layout>
      <c:barChart>
        <c:barDir val="col"/>
        <c:grouping val="clustered"/>
        <c:varyColors val="0"/>
        <c:ser>
          <c:idx val="0"/>
          <c:order val="0"/>
          <c:tx>
            <c:strRef>
              <c:f>Report!$C$13</c:f>
              <c:strCache>
                <c:ptCount val="1"/>
                <c:pt idx="0">
                  <c:v>Total Applications</c:v>
                </c:pt>
              </c:strCache>
            </c:strRef>
          </c:tx>
          <c:spPr>
            <a:solidFill>
              <a:schemeClr val="accent1"/>
            </a:solidFill>
            <a:ln>
              <a:noFill/>
            </a:ln>
            <a:effectLst/>
          </c:spPr>
          <c:invertIfNegative val="0"/>
          <c:cat>
            <c:strRef>
              <c:f>Report!$B$14:$B$15</c:f>
              <c:strCache>
                <c:ptCount val="1"/>
                <c:pt idx="0">
                  <c:v>Not Applicable</c:v>
                </c:pt>
              </c:strCache>
            </c:strRef>
          </c:cat>
          <c:val>
            <c:numRef>
              <c:f>Report!$C$14:$C$15</c:f>
              <c:numCache>
                <c:formatCode>#,##0</c:formatCode>
                <c:ptCount val="1"/>
                <c:pt idx="0">
                  <c:v>79</c:v>
                </c:pt>
              </c:numCache>
            </c:numRef>
          </c:val>
          <c:extLst>
            <c:ext xmlns:c16="http://schemas.microsoft.com/office/drawing/2014/chart" uri="{C3380CC4-5D6E-409C-BE32-E72D297353CC}">
              <c16:uniqueId val="{00000000-034E-47DF-8241-72B09C92EBE1}"/>
            </c:ext>
          </c:extLst>
        </c:ser>
        <c:ser>
          <c:idx val="1"/>
          <c:order val="1"/>
          <c:tx>
            <c:strRef>
              <c:f>Report!$D$13</c:f>
              <c:strCache>
                <c:ptCount val="1"/>
                <c:pt idx="0">
                  <c:v>Approved Applications</c:v>
                </c:pt>
              </c:strCache>
            </c:strRef>
          </c:tx>
          <c:spPr>
            <a:solidFill>
              <a:schemeClr val="accent2"/>
            </a:solidFill>
            <a:ln>
              <a:noFill/>
            </a:ln>
            <a:effectLst/>
          </c:spPr>
          <c:invertIfNegative val="0"/>
          <c:cat>
            <c:strRef>
              <c:f>Report!$B$14:$B$15</c:f>
              <c:strCache>
                <c:ptCount val="1"/>
                <c:pt idx="0">
                  <c:v>Not Applicable</c:v>
                </c:pt>
              </c:strCache>
            </c:strRef>
          </c:cat>
          <c:val>
            <c:numRef>
              <c:f>Report!$D$14:$D$15</c:f>
              <c:numCache>
                <c:formatCode>#,##0</c:formatCode>
                <c:ptCount val="1"/>
                <c:pt idx="0">
                  <c:v>72</c:v>
                </c:pt>
              </c:numCache>
            </c:numRef>
          </c:val>
          <c:extLst>
            <c:ext xmlns:c16="http://schemas.microsoft.com/office/drawing/2014/chart" uri="{C3380CC4-5D6E-409C-BE32-E72D297353CC}">
              <c16:uniqueId val="{00000001-034E-47DF-8241-72B09C92EBE1}"/>
            </c:ext>
          </c:extLst>
        </c:ser>
        <c:ser>
          <c:idx val="2"/>
          <c:order val="2"/>
          <c:tx>
            <c:strRef>
              <c:f>Report!$E$13</c:f>
              <c:strCache>
                <c:ptCount val="1"/>
                <c:pt idx="0">
                  <c:v>Refused Applications</c:v>
                </c:pt>
              </c:strCache>
            </c:strRef>
          </c:tx>
          <c:spPr>
            <a:solidFill>
              <a:schemeClr val="accent3"/>
            </a:solidFill>
            <a:ln>
              <a:noFill/>
            </a:ln>
            <a:effectLst/>
          </c:spPr>
          <c:invertIfNegative val="0"/>
          <c:cat>
            <c:strRef>
              <c:f>Report!$B$14:$B$15</c:f>
              <c:strCache>
                <c:ptCount val="1"/>
                <c:pt idx="0">
                  <c:v>Not Applicable</c:v>
                </c:pt>
              </c:strCache>
            </c:strRef>
          </c:cat>
          <c:val>
            <c:numRef>
              <c:f>Report!$E$14:$E$15</c:f>
              <c:numCache>
                <c:formatCode>#,##0</c:formatCode>
                <c:ptCount val="1"/>
                <c:pt idx="0">
                  <c:v>6</c:v>
                </c:pt>
              </c:numCache>
            </c:numRef>
          </c:val>
          <c:extLst>
            <c:ext xmlns:c16="http://schemas.microsoft.com/office/drawing/2014/chart" uri="{C3380CC4-5D6E-409C-BE32-E72D297353CC}">
              <c16:uniqueId val="{00000002-034E-47DF-8241-72B09C92EBE1}"/>
            </c:ext>
          </c:extLst>
        </c:ser>
        <c:ser>
          <c:idx val="3"/>
          <c:order val="3"/>
          <c:tx>
            <c:strRef>
              <c:f>Report!$F$13</c:f>
              <c:strCache>
                <c:ptCount val="1"/>
                <c:pt idx="0">
                  <c:v>Canceled Applications</c:v>
                </c:pt>
              </c:strCache>
            </c:strRef>
          </c:tx>
          <c:spPr>
            <a:solidFill>
              <a:schemeClr val="accent4"/>
            </a:solidFill>
            <a:ln>
              <a:noFill/>
            </a:ln>
            <a:effectLst/>
          </c:spPr>
          <c:invertIfNegative val="0"/>
          <c:cat>
            <c:strRef>
              <c:f>Report!$B$14:$B$15</c:f>
              <c:strCache>
                <c:ptCount val="1"/>
                <c:pt idx="0">
                  <c:v>Not Applicable</c:v>
                </c:pt>
              </c:strCache>
            </c:strRef>
          </c:cat>
          <c:val>
            <c:numRef>
              <c:f>Report!$F$14:$F$15</c:f>
              <c:numCache>
                <c:formatCode>#,##0</c:formatCode>
                <c:ptCount val="1"/>
              </c:numCache>
            </c:numRef>
          </c:val>
          <c:extLst>
            <c:ext xmlns:c16="http://schemas.microsoft.com/office/drawing/2014/chart" uri="{C3380CC4-5D6E-409C-BE32-E72D297353CC}">
              <c16:uniqueId val="{00000003-034E-47DF-8241-72B09C92EBE1}"/>
            </c:ext>
          </c:extLst>
        </c:ser>
        <c:dLbls>
          <c:showLegendKey val="0"/>
          <c:showVal val="0"/>
          <c:showCatName val="0"/>
          <c:showSerName val="0"/>
          <c:showPercent val="0"/>
          <c:showBubbleSize val="0"/>
        </c:dLbls>
        <c:gapWidth val="219"/>
        <c:axId val="292526288"/>
        <c:axId val="292517552"/>
      </c:barChart>
      <c:catAx>
        <c:axId val="292526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292517552"/>
        <c:crosses val="autoZero"/>
        <c:auto val="1"/>
        <c:lblAlgn val="ctr"/>
        <c:lblOffset val="100"/>
        <c:noMultiLvlLbl val="0"/>
      </c:catAx>
      <c:valAx>
        <c:axId val="292517552"/>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292526288"/>
        <c:crosses val="autoZero"/>
        <c:crossBetween val="between"/>
      </c:valAx>
      <c:spPr>
        <a:noFill/>
        <a:ln>
          <a:noFill/>
        </a:ln>
        <a:effectLst/>
      </c:spPr>
    </c:plotArea>
    <c:legend>
      <c:legendPos val="r"/>
      <c:layout>
        <c:manualLayout>
          <c:xMode val="edge"/>
          <c:yMode val="edge"/>
          <c:x val="0.75755009748591329"/>
          <c:y val="0.33976914880409503"/>
          <c:w val="0.15405626979654174"/>
          <c:h val="0.24247876150192779"/>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ln>
            <a:no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[Report-macro.xlsm]Report!reject_reason</c:name>
    <c:fmtId val="3"/>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pivotFmt>
      <c:pivotFmt>
        <c:idx val="10"/>
        <c:spPr>
          <a:solidFill>
            <a:schemeClr val="accent6"/>
          </a:solidFill>
          <a:ln w="19050">
            <a:noFill/>
          </a:ln>
          <a:effectLst/>
        </c:spPr>
      </c:pivotFmt>
      <c:pivotFmt>
        <c:idx val="11"/>
        <c:spPr>
          <a:solidFill>
            <a:schemeClr val="bg1"/>
          </a:solidFill>
          <a:ln w="19050">
            <a:solidFill>
              <a:schemeClr val="lt1"/>
            </a:solidFill>
          </a:ln>
          <a:effectLst/>
        </c:spPr>
      </c:pivotFmt>
      <c:pivotFmt>
        <c:idx val="12"/>
        <c:spPr>
          <a:solidFill>
            <a:srgbClr val="FF0000"/>
          </a:solidFill>
          <a:ln w="19050">
            <a:solidFill>
              <a:srgbClr val="FF0000"/>
            </a:solidFill>
          </a:ln>
          <a:effectLst/>
        </c:spPr>
      </c:pivotFmt>
      <c:pivotFmt>
        <c:idx val="13"/>
        <c:spPr>
          <a:solidFill>
            <a:schemeClr val="bg1">
              <a:lumMod val="50000"/>
            </a:schemeClr>
          </a:solidFill>
          <a:ln w="19050">
            <a:solidFill>
              <a:schemeClr val="bg1">
                <a:lumMod val="95000"/>
              </a:schemeClr>
            </a:solidFill>
          </a:ln>
          <a:effectLst/>
        </c:spPr>
      </c:pivotFmt>
      <c:pivotFmt>
        <c:idx val="14"/>
        <c:spPr>
          <a:solidFill>
            <a:schemeClr val="accent1"/>
          </a:solidFill>
          <a:ln w="19050">
            <a:solidFill>
              <a:schemeClr val="lt1"/>
            </a:solidFill>
          </a:ln>
          <a:effectLst/>
        </c:spPr>
      </c:pivotFmt>
      <c:pivotFmt>
        <c:idx val="15"/>
        <c:spPr>
          <a:solidFill>
            <a:srgbClr val="FF0000"/>
          </a:solidFill>
          <a:ln w="19050">
            <a:noFill/>
          </a:ln>
          <a:effectLst/>
        </c:spPr>
      </c:pivotFmt>
      <c:pivotFmt>
        <c:idx val="16"/>
        <c:spPr>
          <a:solidFill>
            <a:schemeClr val="accent1"/>
          </a:solidFill>
          <a:ln w="19050">
            <a:solidFill>
              <a:schemeClr val="lt1"/>
            </a:solidFill>
          </a:ln>
          <a:effectLst/>
        </c:spPr>
      </c:pivotFmt>
    </c:pivotFmts>
    <c:plotArea>
      <c:layout/>
      <c:pieChart>
        <c:varyColors val="1"/>
        <c:ser>
          <c:idx val="0"/>
          <c:order val="0"/>
          <c:tx>
            <c:strRef>
              <c:f>Report!$C$31</c:f>
              <c:strCache>
                <c:ptCount val="1"/>
                <c:pt idx="0">
                  <c:v>Total</c:v>
                </c:pt>
              </c:strCache>
            </c:strRef>
          </c:tx>
          <c:dPt>
            <c:idx val="0"/>
            <c:bubble3D val="0"/>
            <c:spPr>
              <a:solidFill>
                <a:schemeClr val="accent6"/>
              </a:solidFill>
              <a:ln w="19050">
                <a:noFill/>
              </a:ln>
              <a:effectLst/>
            </c:spPr>
            <c:extLst>
              <c:ext xmlns:c16="http://schemas.microsoft.com/office/drawing/2014/chart" uri="{C3380CC4-5D6E-409C-BE32-E72D297353CC}">
                <c16:uniqueId val="{00000001-6429-47B6-BAAB-4C271B5FDD58}"/>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6429-47B6-BAAB-4C271B5FDD58}"/>
              </c:ext>
            </c:extLst>
          </c:dPt>
          <c:dPt>
            <c:idx val="2"/>
            <c:bubble3D val="0"/>
            <c:spPr>
              <a:solidFill>
                <a:srgbClr val="FF0000"/>
              </a:solidFill>
              <a:ln w="19050">
                <a:solidFill>
                  <a:srgbClr val="FF0000"/>
                </a:solidFill>
              </a:ln>
              <a:effectLst/>
            </c:spPr>
            <c:extLst>
              <c:ext xmlns:c16="http://schemas.microsoft.com/office/drawing/2014/chart" uri="{C3380CC4-5D6E-409C-BE32-E72D297353CC}">
                <c16:uniqueId val="{00000005-6429-47B6-BAAB-4C271B5FDD58}"/>
              </c:ext>
            </c:extLst>
          </c:dPt>
          <c:dPt>
            <c:idx val="3"/>
            <c:bubble3D val="0"/>
            <c:spPr>
              <a:solidFill>
                <a:schemeClr val="bg1">
                  <a:lumMod val="50000"/>
                </a:schemeClr>
              </a:solidFill>
              <a:ln w="19050">
                <a:solidFill>
                  <a:schemeClr val="bg1">
                    <a:lumMod val="95000"/>
                  </a:schemeClr>
                </a:solidFill>
              </a:ln>
              <a:effectLst/>
            </c:spPr>
            <c:extLst>
              <c:ext xmlns:c16="http://schemas.microsoft.com/office/drawing/2014/chart" uri="{C3380CC4-5D6E-409C-BE32-E72D297353CC}">
                <c16:uniqueId val="{00000007-6429-47B6-BAAB-4C271B5FDD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429-47B6-BAAB-4C271B5FDD58}"/>
              </c:ext>
            </c:extLst>
          </c:dPt>
          <c:dPt>
            <c:idx val="5"/>
            <c:bubble3D val="0"/>
            <c:spPr>
              <a:solidFill>
                <a:srgbClr val="FF0000"/>
              </a:solidFill>
              <a:ln w="19050">
                <a:noFill/>
              </a:ln>
              <a:effectLst/>
            </c:spPr>
            <c:extLst>
              <c:ext xmlns:c16="http://schemas.microsoft.com/office/drawing/2014/chart" uri="{C3380CC4-5D6E-409C-BE32-E72D297353CC}">
                <c16:uniqueId val="{0000000B-6429-47B6-BAAB-4C271B5FDD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429-47B6-BAAB-4C271B5FDD58}"/>
              </c:ext>
            </c:extLst>
          </c:dPt>
          <c:cat>
            <c:strRef>
              <c:f>Report!$B$32:$B$38</c:f>
              <c:strCache>
                <c:ptCount val="6"/>
                <c:pt idx="0">
                  <c:v>Approved</c:v>
                </c:pt>
                <c:pt idx="1">
                  <c:v>Client Withdrawn / Cancelled</c:v>
                </c:pt>
                <c:pt idx="2">
                  <c:v>Credit Limit Exceeded</c:v>
                </c:pt>
                <c:pt idx="3">
                  <c:v>Credit Score Below Cutoff</c:v>
                </c:pt>
                <c:pt idx="4">
                  <c:v>Fraud Risk Alert</c:v>
                </c:pt>
                <c:pt idx="5">
                  <c:v>High Credit Risk</c:v>
                </c:pt>
              </c:strCache>
            </c:strRef>
          </c:cat>
          <c:val>
            <c:numRef>
              <c:f>Report!$C$32:$C$38</c:f>
              <c:numCache>
                <c:formatCode>#,##0</c:formatCode>
                <c:ptCount val="6"/>
                <c:pt idx="0">
                  <c:v>72</c:v>
                </c:pt>
                <c:pt idx="1">
                  <c:v>1</c:v>
                </c:pt>
                <c:pt idx="2">
                  <c:v>1</c:v>
                </c:pt>
                <c:pt idx="3">
                  <c:v>3</c:v>
                </c:pt>
                <c:pt idx="4">
                  <c:v>1</c:v>
                </c:pt>
                <c:pt idx="5">
                  <c:v>1</c:v>
                </c:pt>
              </c:numCache>
            </c:numRef>
          </c:val>
          <c:extLst>
            <c:ext xmlns:c16="http://schemas.microsoft.com/office/drawing/2014/chart" uri="{C3380CC4-5D6E-409C-BE32-E72D297353CC}">
              <c16:uniqueId val="{0000000E-6429-47B6-BAAB-4C271B5FDD58}"/>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[Report-macro.xlsm]Report!application_amount</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ln w="28575" cap="rnd">
            <a:solidFill>
              <a:schemeClr val="accent1"/>
            </a:solidFill>
            <a:round/>
          </a:ln>
          <a:effectLst/>
        </c:spPr>
        <c:marker>
          <c:symbol val="none"/>
        </c:marker>
      </c:pivotFmt>
      <c:pivotFmt>
        <c:idx val="16"/>
        <c:spPr>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s>
    <c:plotArea>
      <c:layout/>
      <c:barChart>
        <c:barDir val="col"/>
        <c:grouping val="stacked"/>
        <c:varyColors val="0"/>
        <c:ser>
          <c:idx val="0"/>
          <c:order val="0"/>
          <c:tx>
            <c:strRef>
              <c:f>Report!$S$5</c:f>
              <c:strCache>
                <c:ptCount val="1"/>
                <c:pt idx="0">
                  <c:v>Application Amount</c:v>
                </c:pt>
              </c:strCache>
            </c:strRef>
          </c:tx>
          <c:spPr>
            <a:solidFill>
              <a:schemeClr val="accent1"/>
            </a:solidFill>
            <a:ln>
              <a:noFill/>
            </a:ln>
            <a:effectLst/>
          </c:spPr>
          <c:invertIfNegative val="0"/>
          <c:cat>
            <c:strRef>
              <c:f>Report!$R$6:$R$10</c:f>
              <c:strCache>
                <c:ptCount val="4"/>
                <c:pt idx="0">
                  <c:v>High</c:v>
                </c:pt>
                <c:pt idx="1">
                  <c:v>Low</c:v>
                </c:pt>
                <c:pt idx="2">
                  <c:v>Medium</c:v>
                </c:pt>
                <c:pt idx="3">
                  <c:v>Very High</c:v>
                </c:pt>
              </c:strCache>
            </c:strRef>
          </c:cat>
          <c:val>
            <c:numRef>
              <c:f>Report!$S$6:$S$10</c:f>
              <c:numCache>
                <c:formatCode>"$"#,##0.00</c:formatCode>
                <c:ptCount val="4"/>
                <c:pt idx="0">
                  <c:v>364230</c:v>
                </c:pt>
                <c:pt idx="1">
                  <c:v>2665035.4950000001</c:v>
                </c:pt>
                <c:pt idx="2">
                  <c:v>4377823.1549999993</c:v>
                </c:pt>
                <c:pt idx="3">
                  <c:v>1641375</c:v>
                </c:pt>
              </c:numCache>
            </c:numRef>
          </c:val>
          <c:extLst>
            <c:ext xmlns:c16="http://schemas.microsoft.com/office/drawing/2014/chart" uri="{C3380CC4-5D6E-409C-BE32-E72D297353CC}">
              <c16:uniqueId val="{00000000-CDCE-428A-9D4E-C6FEE63BDA03}"/>
            </c:ext>
          </c:extLst>
        </c:ser>
        <c:ser>
          <c:idx val="1"/>
          <c:order val="1"/>
          <c:tx>
            <c:strRef>
              <c:f>Report!$T$5</c:f>
              <c:strCache>
                <c:ptCount val="1"/>
                <c:pt idx="0">
                  <c:v>Credit Amount</c:v>
                </c:pt>
              </c:strCache>
            </c:strRef>
          </c:tx>
          <c:spPr>
            <a:solidFill>
              <a:schemeClr val="accent2"/>
            </a:solidFill>
            <a:ln>
              <a:noFill/>
            </a:ln>
            <a:effectLst/>
          </c:spPr>
          <c:invertIfNegative val="0"/>
          <c:cat>
            <c:strRef>
              <c:f>Report!$R$6:$R$10</c:f>
              <c:strCache>
                <c:ptCount val="4"/>
                <c:pt idx="0">
                  <c:v>High</c:v>
                </c:pt>
                <c:pt idx="1">
                  <c:v>Low</c:v>
                </c:pt>
                <c:pt idx="2">
                  <c:v>Medium</c:v>
                </c:pt>
                <c:pt idx="3">
                  <c:v>Very High</c:v>
                </c:pt>
              </c:strCache>
            </c:strRef>
          </c:cat>
          <c:val>
            <c:numRef>
              <c:f>Report!$T$6:$T$10</c:f>
              <c:numCache>
                <c:formatCode>"$"#,##0.00</c:formatCode>
                <c:ptCount val="4"/>
                <c:pt idx="0">
                  <c:v>364230</c:v>
                </c:pt>
                <c:pt idx="1">
                  <c:v>2588377.5</c:v>
                </c:pt>
                <c:pt idx="2">
                  <c:v>4387207.5</c:v>
                </c:pt>
                <c:pt idx="3">
                  <c:v>1528875</c:v>
                </c:pt>
              </c:numCache>
            </c:numRef>
          </c:val>
          <c:extLst>
            <c:ext xmlns:c16="http://schemas.microsoft.com/office/drawing/2014/chart" uri="{C3380CC4-5D6E-409C-BE32-E72D297353CC}">
              <c16:uniqueId val="{00000001-CDCE-428A-9D4E-C6FEE63BDA03}"/>
            </c:ext>
          </c:extLst>
        </c:ser>
        <c:ser>
          <c:idx val="2"/>
          <c:order val="2"/>
          <c:tx>
            <c:strRef>
              <c:f>Report!$U$5</c:f>
              <c:strCache>
                <c:ptCount val="1"/>
                <c:pt idx="0">
                  <c:v>Total Applications</c:v>
                </c:pt>
              </c:strCache>
            </c:strRef>
          </c:tx>
          <c:spPr>
            <a:solidFill>
              <a:schemeClr val="accent3"/>
            </a:solidFill>
            <a:ln>
              <a:noFill/>
            </a:ln>
            <a:effectLst/>
          </c:spPr>
          <c:invertIfNegative val="0"/>
          <c:cat>
            <c:strRef>
              <c:f>Report!$R$6:$R$10</c:f>
              <c:strCache>
                <c:ptCount val="4"/>
                <c:pt idx="0">
                  <c:v>High</c:v>
                </c:pt>
                <c:pt idx="1">
                  <c:v>Low</c:v>
                </c:pt>
                <c:pt idx="2">
                  <c:v>Medium</c:v>
                </c:pt>
                <c:pt idx="3">
                  <c:v>Very High</c:v>
                </c:pt>
              </c:strCache>
            </c:strRef>
          </c:cat>
          <c:val>
            <c:numRef>
              <c:f>Report!$U$6:$U$10</c:f>
              <c:numCache>
                <c:formatCode>#,##0</c:formatCode>
                <c:ptCount val="4"/>
                <c:pt idx="0">
                  <c:v>1</c:v>
                </c:pt>
                <c:pt idx="1">
                  <c:v>48</c:v>
                </c:pt>
                <c:pt idx="2">
                  <c:v>28</c:v>
                </c:pt>
                <c:pt idx="3">
                  <c:v>2</c:v>
                </c:pt>
              </c:numCache>
            </c:numRef>
          </c:val>
          <c:extLst>
            <c:ext xmlns:c16="http://schemas.microsoft.com/office/drawing/2014/chart" uri="{C3380CC4-5D6E-409C-BE32-E72D297353CC}">
              <c16:uniqueId val="{00000002-CDCE-428A-9D4E-C6FEE63BDA03}"/>
            </c:ext>
          </c:extLst>
        </c:ser>
        <c:dLbls>
          <c:showLegendKey val="0"/>
          <c:showVal val="0"/>
          <c:showCatName val="0"/>
          <c:showSerName val="0"/>
          <c:showPercent val="0"/>
          <c:showBubbleSize val="0"/>
        </c:dLbls>
        <c:gapWidth val="219"/>
        <c:overlap val="100"/>
        <c:axId val="287256992"/>
        <c:axId val="287244096"/>
      </c:barChart>
      <c:lineChart>
        <c:grouping val="standard"/>
        <c:varyColors val="0"/>
        <c:ser>
          <c:idx val="3"/>
          <c:order val="3"/>
          <c:tx>
            <c:strRef>
              <c:f>Report!$V$5</c:f>
              <c:strCache>
                <c:ptCount val="1"/>
                <c:pt idx="0">
                  <c:v>Approved Applications</c:v>
                </c:pt>
              </c:strCache>
            </c:strRef>
          </c:tx>
          <c:spPr>
            <a:ln w="28575" cap="rnd">
              <a:solidFill>
                <a:schemeClr val="accent4"/>
              </a:solidFill>
              <a:round/>
            </a:ln>
            <a:effectLst/>
          </c:spPr>
          <c:marker>
            <c:symbol val="none"/>
          </c:marker>
          <c:cat>
            <c:strRef>
              <c:f>Report!$R$6:$R$10</c:f>
              <c:strCache>
                <c:ptCount val="4"/>
                <c:pt idx="0">
                  <c:v>High</c:v>
                </c:pt>
                <c:pt idx="1">
                  <c:v>Low</c:v>
                </c:pt>
                <c:pt idx="2">
                  <c:v>Medium</c:v>
                </c:pt>
                <c:pt idx="3">
                  <c:v>Very High</c:v>
                </c:pt>
              </c:strCache>
            </c:strRef>
          </c:cat>
          <c:val>
            <c:numRef>
              <c:f>Report!$V$6:$V$10</c:f>
              <c:numCache>
                <c:formatCode>#,##0</c:formatCode>
                <c:ptCount val="4"/>
                <c:pt idx="0">
                  <c:v>1</c:v>
                </c:pt>
                <c:pt idx="1">
                  <c:v>44</c:v>
                </c:pt>
                <c:pt idx="2">
                  <c:v>26</c:v>
                </c:pt>
                <c:pt idx="3">
                  <c:v>1</c:v>
                </c:pt>
              </c:numCache>
            </c:numRef>
          </c:val>
          <c:smooth val="0"/>
          <c:extLst>
            <c:ext xmlns:c16="http://schemas.microsoft.com/office/drawing/2014/chart" uri="{C3380CC4-5D6E-409C-BE32-E72D297353CC}">
              <c16:uniqueId val="{00000003-CDCE-428A-9D4E-C6FEE63BDA03}"/>
            </c:ext>
          </c:extLst>
        </c:ser>
        <c:ser>
          <c:idx val="4"/>
          <c:order val="4"/>
          <c:tx>
            <c:strRef>
              <c:f>Report!$W$5</c:f>
              <c:strCache>
                <c:ptCount val="1"/>
                <c:pt idx="0">
                  <c:v>Refused Applications</c:v>
                </c:pt>
              </c:strCache>
            </c:strRef>
          </c:tx>
          <c:spPr>
            <a:ln w="28575" cap="rnd">
              <a:solidFill>
                <a:schemeClr val="accent5"/>
              </a:solidFill>
              <a:round/>
            </a:ln>
            <a:effectLst/>
          </c:spPr>
          <c:marker>
            <c:symbol val="none"/>
          </c:marker>
          <c:cat>
            <c:strRef>
              <c:f>Report!$R$6:$R$10</c:f>
              <c:strCache>
                <c:ptCount val="4"/>
                <c:pt idx="0">
                  <c:v>High</c:v>
                </c:pt>
                <c:pt idx="1">
                  <c:v>Low</c:v>
                </c:pt>
                <c:pt idx="2">
                  <c:v>Medium</c:v>
                </c:pt>
                <c:pt idx="3">
                  <c:v>Very High</c:v>
                </c:pt>
              </c:strCache>
            </c:strRef>
          </c:cat>
          <c:val>
            <c:numRef>
              <c:f>Report!$W$6:$W$10</c:f>
              <c:numCache>
                <c:formatCode>#,##0</c:formatCode>
                <c:ptCount val="4"/>
                <c:pt idx="1">
                  <c:v>4</c:v>
                </c:pt>
                <c:pt idx="2">
                  <c:v>1</c:v>
                </c:pt>
                <c:pt idx="3">
                  <c:v>1</c:v>
                </c:pt>
              </c:numCache>
            </c:numRef>
          </c:val>
          <c:smooth val="0"/>
          <c:extLst>
            <c:ext xmlns:c16="http://schemas.microsoft.com/office/drawing/2014/chart" uri="{C3380CC4-5D6E-409C-BE32-E72D297353CC}">
              <c16:uniqueId val="{00000004-CDCE-428A-9D4E-C6FEE63BDA03}"/>
            </c:ext>
          </c:extLst>
        </c:ser>
        <c:ser>
          <c:idx val="5"/>
          <c:order val="5"/>
          <c:tx>
            <c:strRef>
              <c:f>Report!$X$5</c:f>
              <c:strCache>
                <c:ptCount val="1"/>
                <c:pt idx="0">
                  <c:v>Canceled Applications</c:v>
                </c:pt>
              </c:strCache>
            </c:strRef>
          </c:tx>
          <c:spPr>
            <a:ln w="28575" cap="rnd">
              <a:solidFill>
                <a:schemeClr val="accent6"/>
              </a:solidFill>
              <a:round/>
            </a:ln>
            <a:effectLst/>
          </c:spPr>
          <c:marker>
            <c:symbol val="none"/>
          </c:marker>
          <c:cat>
            <c:strRef>
              <c:f>Report!$R$6:$R$10</c:f>
              <c:strCache>
                <c:ptCount val="4"/>
                <c:pt idx="0">
                  <c:v>High</c:v>
                </c:pt>
                <c:pt idx="1">
                  <c:v>Low</c:v>
                </c:pt>
                <c:pt idx="2">
                  <c:v>Medium</c:v>
                </c:pt>
                <c:pt idx="3">
                  <c:v>Very High</c:v>
                </c:pt>
              </c:strCache>
            </c:strRef>
          </c:cat>
          <c:val>
            <c:numRef>
              <c:f>Report!$X$6:$X$10</c:f>
              <c:numCache>
                <c:formatCode>#,##0</c:formatCode>
                <c:ptCount val="4"/>
              </c:numCache>
            </c:numRef>
          </c:val>
          <c:smooth val="0"/>
          <c:extLst>
            <c:ext xmlns:c16="http://schemas.microsoft.com/office/drawing/2014/chart" uri="{C3380CC4-5D6E-409C-BE32-E72D297353CC}">
              <c16:uniqueId val="{00000005-CDCE-428A-9D4E-C6FEE63BDA03}"/>
            </c:ext>
          </c:extLst>
        </c:ser>
        <c:dLbls>
          <c:showLegendKey val="0"/>
          <c:showVal val="0"/>
          <c:showCatName val="0"/>
          <c:showSerName val="0"/>
          <c:showPercent val="0"/>
          <c:showBubbleSize val="0"/>
        </c:dLbls>
        <c:marker val="1"/>
        <c:smooth val="0"/>
        <c:axId val="287257824"/>
        <c:axId val="287246176"/>
      </c:lineChart>
      <c:catAx>
        <c:axId val="287256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87244096"/>
        <c:crosses val="autoZero"/>
        <c:auto val="1"/>
        <c:lblAlgn val="ctr"/>
        <c:lblOffset val="100"/>
        <c:noMultiLvlLbl val="0"/>
      </c:catAx>
      <c:valAx>
        <c:axId val="287244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87256992"/>
        <c:crosses val="autoZero"/>
        <c:crossBetween val="between"/>
      </c:valAx>
      <c:valAx>
        <c:axId val="28724617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87257824"/>
        <c:crosses val="max"/>
        <c:crossBetween val="between"/>
      </c:valAx>
      <c:catAx>
        <c:axId val="287257824"/>
        <c:scaling>
          <c:orientation val="minMax"/>
        </c:scaling>
        <c:delete val="1"/>
        <c:axPos val="b"/>
        <c:numFmt formatCode="General" sourceLinked="1"/>
        <c:majorTickMark val="out"/>
        <c:minorTickMark val="none"/>
        <c:tickLblPos val="nextTo"/>
        <c:crossAx val="28724617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62204</xdr:colOff>
      <xdr:row>0</xdr:row>
      <xdr:rowOff>0</xdr:rowOff>
    </xdr:from>
    <xdr:to>
      <xdr:col>28</xdr:col>
      <xdr:colOff>574821</xdr:colOff>
      <xdr:row>39</xdr:row>
      <xdr:rowOff>136562</xdr:rowOff>
    </xdr:to>
    <xdr:sp macro="" textlink="">
      <xdr:nvSpPr>
        <xdr:cNvPr id="41" name="Flowchart: Document 40"/>
        <xdr:cNvSpPr/>
      </xdr:nvSpPr>
      <xdr:spPr>
        <a:xfrm>
          <a:off x="62204" y="0"/>
          <a:ext cx="17356828" cy="7175036"/>
        </a:xfrm>
        <a:prstGeom prst="flowChartDocument">
          <a:avLst/>
        </a:prstGeom>
        <a:solidFill>
          <a:schemeClr val="tx1">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69271</xdr:colOff>
      <xdr:row>35</xdr:row>
      <xdr:rowOff>13854</xdr:rowOff>
    </xdr:from>
    <xdr:to>
      <xdr:col>28</xdr:col>
      <xdr:colOff>581888</xdr:colOff>
      <xdr:row>71</xdr:row>
      <xdr:rowOff>41560</xdr:rowOff>
    </xdr:to>
    <xdr:sp macro="" textlink="">
      <xdr:nvSpPr>
        <xdr:cNvPr id="3" name="Flowchart: Document 2"/>
        <xdr:cNvSpPr/>
      </xdr:nvSpPr>
      <xdr:spPr>
        <a:xfrm rot="10800000">
          <a:off x="69271" y="6317672"/>
          <a:ext cx="17581417" cy="6511633"/>
        </a:xfrm>
        <a:prstGeom prst="flowChartDocument">
          <a:avLst/>
        </a:prstGeom>
        <a:solidFill>
          <a:schemeClr val="tx1">
            <a:lumMod val="95000"/>
            <a:lumOff val="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287130</xdr:colOff>
      <xdr:row>42</xdr:row>
      <xdr:rowOff>160350</xdr:rowOff>
    </xdr:from>
    <xdr:to>
      <xdr:col>28</xdr:col>
      <xdr:colOff>526472</xdr:colOff>
      <xdr:row>70</xdr:row>
      <xdr:rowOff>138546</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11045</xdr:colOff>
      <xdr:row>42</xdr:row>
      <xdr:rowOff>157421</xdr:rowOff>
    </xdr:from>
    <xdr:to>
      <xdr:col>15</xdr:col>
      <xdr:colOff>585305</xdr:colOff>
      <xdr:row>70</xdr:row>
      <xdr:rowOff>112134</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xdr:colOff>
      <xdr:row>41</xdr:row>
      <xdr:rowOff>187738</xdr:rowOff>
    </xdr:from>
    <xdr:to>
      <xdr:col>15</xdr:col>
      <xdr:colOff>0</xdr:colOff>
      <xdr:row>47</xdr:row>
      <xdr:rowOff>99390</xdr:rowOff>
    </xdr:to>
    <xdr:sp macro="" textlink="">
      <xdr:nvSpPr>
        <xdr:cNvPr id="4" name="TextBox 3"/>
        <xdr:cNvSpPr txBox="1"/>
      </xdr:nvSpPr>
      <xdr:spPr>
        <a:xfrm>
          <a:off x="4251740" y="7885042"/>
          <a:ext cx="4859130" cy="103808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cap="none" spc="0">
              <a:ln w="0"/>
              <a:solidFill>
                <a:schemeClr val="bg1"/>
              </a:solidFill>
              <a:effectLst>
                <a:outerShdw blurRad="38100" dist="19050" dir="2700000" algn="tl" rotWithShape="0">
                  <a:schemeClr val="dk1">
                    <a:alpha val="40000"/>
                  </a:schemeClr>
                </a:outerShdw>
              </a:effectLst>
            </a:rPr>
            <a:t>LOAN</a:t>
          </a:r>
          <a:r>
            <a:rPr lang="en-US" sz="2800" b="1" cap="none" spc="0" baseline="0">
              <a:ln w="0"/>
              <a:solidFill>
                <a:schemeClr val="bg1"/>
              </a:solidFill>
              <a:effectLst>
                <a:outerShdw blurRad="38100" dist="19050" dir="2700000" algn="tl" rotWithShape="0">
                  <a:schemeClr val="dk1">
                    <a:alpha val="40000"/>
                  </a:schemeClr>
                </a:outerShdw>
              </a:effectLst>
            </a:rPr>
            <a:t> PERFORMANCE BY REASON</a:t>
          </a:r>
          <a:endParaRPr lang="en-US" sz="28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18</xdr:col>
      <xdr:colOff>284734</xdr:colOff>
      <xdr:row>41</xdr:row>
      <xdr:rowOff>170839</xdr:rowOff>
    </xdr:from>
    <xdr:to>
      <xdr:col>26</xdr:col>
      <xdr:colOff>284733</xdr:colOff>
      <xdr:row>45</xdr:row>
      <xdr:rowOff>14653</xdr:rowOff>
    </xdr:to>
    <xdr:sp macro="" textlink="">
      <xdr:nvSpPr>
        <xdr:cNvPr id="42" name="TextBox 41"/>
        <xdr:cNvSpPr txBox="1"/>
      </xdr:nvSpPr>
      <xdr:spPr>
        <a:xfrm>
          <a:off x="11363042" y="7380531"/>
          <a:ext cx="4923691" cy="54719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cap="none" spc="0">
              <a:ln w="0"/>
              <a:solidFill>
                <a:schemeClr val="bg1"/>
              </a:solidFill>
              <a:effectLst>
                <a:outerShdw blurRad="38100" dist="19050" dir="2700000" algn="tl" rotWithShape="0">
                  <a:schemeClr val="dk1">
                    <a:alpha val="40000"/>
                  </a:schemeClr>
                </a:outerShdw>
              </a:effectLst>
            </a:rPr>
            <a:t>LOAN</a:t>
          </a:r>
          <a:r>
            <a:rPr lang="en-US" sz="2800" b="1" cap="none" spc="0" baseline="0">
              <a:ln w="0"/>
              <a:solidFill>
                <a:schemeClr val="bg1"/>
              </a:solidFill>
              <a:effectLst>
                <a:outerShdw blurRad="38100" dist="19050" dir="2700000" algn="tl" rotWithShape="0">
                  <a:schemeClr val="dk1">
                    <a:alpha val="40000"/>
                  </a:schemeClr>
                </a:outerShdw>
              </a:effectLst>
            </a:rPr>
            <a:t> PERFORMANCE</a:t>
          </a:r>
          <a:endParaRPr lang="en-US" sz="28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18</xdr:col>
      <xdr:colOff>460744</xdr:colOff>
      <xdr:row>6</xdr:row>
      <xdr:rowOff>106325</xdr:rowOff>
    </xdr:from>
    <xdr:to>
      <xdr:col>28</xdr:col>
      <xdr:colOff>372140</xdr:colOff>
      <xdr:row>31</xdr:row>
      <xdr:rowOff>17721</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342350</xdr:colOff>
      <xdr:row>2</xdr:row>
      <xdr:rowOff>134471</xdr:rowOff>
    </xdr:from>
    <xdr:to>
      <xdr:col>26</xdr:col>
      <xdr:colOff>342349</xdr:colOff>
      <xdr:row>6</xdr:row>
      <xdr:rowOff>58615</xdr:rowOff>
    </xdr:to>
    <xdr:sp macro="" textlink="">
      <xdr:nvSpPr>
        <xdr:cNvPr id="44" name="TextBox 43"/>
        <xdr:cNvSpPr txBox="1"/>
      </xdr:nvSpPr>
      <xdr:spPr>
        <a:xfrm>
          <a:off x="11420658" y="486163"/>
          <a:ext cx="4923691" cy="627529"/>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cap="none" spc="0">
              <a:ln w="0"/>
              <a:solidFill>
                <a:schemeClr val="bg1"/>
              </a:solidFill>
              <a:effectLst>
                <a:outerShdw blurRad="38100" dist="19050" dir="2700000" algn="tl" rotWithShape="0">
                  <a:schemeClr val="dk1">
                    <a:alpha val="40000"/>
                  </a:schemeClr>
                </a:outerShdw>
              </a:effectLst>
            </a:rPr>
            <a:t>LOAN</a:t>
          </a:r>
          <a:r>
            <a:rPr lang="en-US" sz="2800" b="1" cap="none" spc="0" baseline="0">
              <a:ln w="0"/>
              <a:solidFill>
                <a:schemeClr val="bg1"/>
              </a:solidFill>
              <a:effectLst>
                <a:outerShdw blurRad="38100" dist="19050" dir="2700000" algn="tl" rotWithShape="0">
                  <a:schemeClr val="dk1">
                    <a:alpha val="40000"/>
                  </a:schemeClr>
                </a:outerShdw>
              </a:effectLst>
            </a:rPr>
            <a:t> REJECT REASONS</a:t>
          </a:r>
          <a:endParaRPr lang="en-US" sz="28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1</xdr:col>
      <xdr:colOff>82826</xdr:colOff>
      <xdr:row>9</xdr:row>
      <xdr:rowOff>33132</xdr:rowOff>
    </xdr:from>
    <xdr:to>
      <xdr:col>18</xdr:col>
      <xdr:colOff>119743</xdr:colOff>
      <xdr:row>34</xdr:row>
      <xdr:rowOff>54428</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29</xdr:col>
      <xdr:colOff>62956</xdr:colOff>
      <xdr:row>0</xdr:row>
      <xdr:rowOff>89843</xdr:rowOff>
    </xdr:from>
    <xdr:to>
      <xdr:col>30</xdr:col>
      <xdr:colOff>758406</xdr:colOff>
      <xdr:row>12</xdr:row>
      <xdr:rowOff>145915</xdr:rowOff>
    </xdr:to>
    <mc:AlternateContent xmlns:mc="http://schemas.openxmlformats.org/markup-compatibility/2006">
      <mc:Choice xmlns:a14="http://schemas.microsoft.com/office/drawing/2010/main" Requires="a14">
        <xdr:graphicFrame macro="">
          <xdr:nvGraphicFramePr>
            <xdr:cNvPr id="5" name="Day_Of_Application"/>
            <xdr:cNvGraphicFramePr/>
          </xdr:nvGraphicFramePr>
          <xdr:xfrm>
            <a:off x="0" y="0"/>
            <a:ext cx="0" cy="0"/>
          </xdr:xfrm>
          <a:graphic>
            <a:graphicData uri="http://schemas.microsoft.com/office/drawing/2010/slicer">
              <sle:slicer xmlns:sle="http://schemas.microsoft.com/office/drawing/2010/slicer" name="Day_Of_Application"/>
            </a:graphicData>
          </a:graphic>
        </xdr:graphicFrame>
      </mc:Choice>
      <mc:Fallback>
        <xdr:sp macro="" textlink="">
          <xdr:nvSpPr>
            <xdr:cNvPr id="0" name=""/>
            <xdr:cNvSpPr>
              <a:spLocks noTextEdit="1"/>
            </xdr:cNvSpPr>
          </xdr:nvSpPr>
          <xdr:spPr>
            <a:xfrm>
              <a:off x="17951813" y="89843"/>
              <a:ext cx="1874736" cy="22332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75390</xdr:colOff>
      <xdr:row>13</xdr:row>
      <xdr:rowOff>79280</xdr:rowOff>
    </xdr:from>
    <xdr:to>
      <xdr:col>30</xdr:col>
      <xdr:colOff>736871</xdr:colOff>
      <xdr:row>20</xdr:row>
      <xdr:rowOff>129702</xdr:rowOff>
    </xdr:to>
    <mc:AlternateContent xmlns:mc="http://schemas.openxmlformats.org/markup-compatibility/2006">
      <mc:Choice xmlns:a14="http://schemas.microsoft.com/office/drawing/2010/main" Requires="a14">
        <xdr:graphicFrame macro="">
          <xdr:nvGraphicFramePr>
            <xdr:cNvPr id="46" name="Contract_Type"/>
            <xdr:cNvGraphicFramePr/>
          </xdr:nvGraphicFramePr>
          <xdr:xfrm>
            <a:off x="0" y="0"/>
            <a:ext cx="0" cy="0"/>
          </xdr:xfrm>
          <a:graphic>
            <a:graphicData uri="http://schemas.microsoft.com/office/drawing/2010/slicer">
              <sle:slicer xmlns:sle="http://schemas.microsoft.com/office/drawing/2010/slicer" name="Contract_Type"/>
            </a:graphicData>
          </a:graphic>
        </xdr:graphicFrame>
      </mc:Choice>
      <mc:Fallback>
        <xdr:sp macro="" textlink="">
          <xdr:nvSpPr>
            <xdr:cNvPr id="0" name=""/>
            <xdr:cNvSpPr>
              <a:spLocks noTextEdit="1"/>
            </xdr:cNvSpPr>
          </xdr:nvSpPr>
          <xdr:spPr>
            <a:xfrm>
              <a:off x="17964247" y="2437851"/>
              <a:ext cx="1840767" cy="13204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20876</xdr:colOff>
      <xdr:row>0</xdr:row>
      <xdr:rowOff>0</xdr:rowOff>
    </xdr:from>
    <xdr:to>
      <xdr:col>18</xdr:col>
      <xdr:colOff>167014</xdr:colOff>
      <xdr:row>4</xdr:row>
      <xdr:rowOff>104383</xdr:rowOff>
    </xdr:to>
    <xdr:sp macro="" textlink="">
      <xdr:nvSpPr>
        <xdr:cNvPr id="47" name="TextBox 46"/>
        <xdr:cNvSpPr txBox="1"/>
      </xdr:nvSpPr>
      <xdr:spPr>
        <a:xfrm>
          <a:off x="20876" y="0"/>
          <a:ext cx="11043782" cy="8559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t>LOAN APPLICATION</a:t>
          </a:r>
          <a:r>
            <a:rPr lang="en-US" sz="4000" b="1" baseline="0"/>
            <a:t> PERFORMANCE REPORT</a:t>
          </a:r>
          <a:endParaRPr lang="en-US" sz="4000" b="1"/>
        </a:p>
      </xdr:txBody>
    </xdr: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zacham" refreshedDate="46282.890384027778" backgroundQuery="1" createdVersion="6" refreshedVersion="6" minRefreshableVersion="3" recordCount="0" supportSubquery="1" supportAdvancedDrill="1">
  <cacheSource type="external" connectionId="14"/>
  <cacheFields count="7">
    <cacheField name="[Measures].[Approved Applications]" caption="Approved Applications" numFmtId="0" hierarchy="135" level="32767"/>
    <cacheField name="[Measures].[Refused Applications]" caption="Refused Applications" numFmtId="0" hierarchy="136" level="32767"/>
    <cacheField name="[Measures].[Canceled Applications]" caption="Canceled Applications" numFmtId="0" hierarchy="137" level="32767"/>
    <cacheField name="[Measures].[Approved Rate]" caption="Approved Rate" numFmtId="0" hierarchy="138" level="32767"/>
    <cacheField name="[Measures].[Refusal Rate]" caption="Refusal Rate" numFmtId="0" hierarchy="139" level="32767"/>
    <cacheField name="[Measures].[Count of ID]" caption="Count of ID" numFmtId="0" hierarchy="133" level="32767"/>
    <cacheField name="[dim_app_day].[Day_Of_Application].[Day_Of_Application]" caption="Day_Of_Application" numFmtId="0" hierarchy="12"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2" memberValueDatatype="130" unbalanced="0"/>
    <cacheHierarchy uniqueName="[AppDOD].[Total Applications]" caption="Total Applications" attribute="1" defaultMemberUniqueName="[AppDOD].[Total Applications].[All]" allUniqueName="[AppDOD].[Total Applications].[All]" dimensionUniqueName="[AppDOD]" displayFolder="" count="2" memberValueDatatype="20" unbalanced="0"/>
    <cacheHierarchy uniqueName="[AppDOD].[DoD]" caption="DoD" attribute="1" defaultMemberUniqueName="[AppDOD].[DoD].[All]" allUniqueName="[AppDOD].[DoD].[All]" dimensionUniqueName="[AppDOD]" displayFolder="" count="2" memberValueDatatype="5" unbalanced="0"/>
    <cacheHierarchy uniqueName="[ApprovedDOD].[Days]" caption="Days" attribute="1" defaultMemberUniqueName="[ApprovedDOD].[Days].[All]" allUniqueName="[ApprovedDOD].[Days].[All]" dimensionUniqueName="[ApprovedDOD]" displayFolder="" count="2" memberValueDatatype="130" unbalanced="0"/>
    <cacheHierarchy uniqueName="[ApprovedDOD].[Approved]" caption="Approved" attribute="1" defaultMemberUniqueName="[ApprovedDOD].[Approved].[All]" allUniqueName="[ApprovedDOD].[Approved].[All]" dimensionUniqueName="[ApprovedDOD]" displayFolder="" count="2" memberValueDatatype="20" unbalanced="0"/>
    <cacheHierarchy uniqueName="[ApprovedDOD].[DoD]" caption="DoD" attribute="1" defaultMemberUniqueName="[ApprovedDOD].[DoD].[All]" allUniqueName="[ApprovedDOD].[DoD].[All]" dimensionUniqueName="[ApprovedDOD]" displayFolder="" count="2" memberValueDatatype="5" unbalanced="0"/>
    <cacheHierarchy uniqueName="[column description].[Column1]" caption="Column1" attribute="1" defaultMemberUniqueName="[column description].[Column1].[All]" allUniqueName="[column description].[Column1].[All]" dimensionUniqueName="[column description]" displayFolder="" count="2" memberValueDatatype="20" unbalanced="0"/>
    <cacheHierarchy uniqueName="[column description].[Table]" caption="Table" attribute="1" defaultMemberUniqueName="[column description].[Table].[All]" allUniqueName="[column description].[Table].[All]" dimensionUniqueName="[column description]" displayFolder="" count="2" memberValueDatatype="130" unbalanced="0"/>
    <cacheHierarchy uniqueName="[column description].[Row]" caption="Row" attribute="1" defaultMemberUniqueName="[column description].[Row].[All]" allUniqueName="[column description].[Row].[All]" dimensionUniqueName="[column description]" displayFolder="" count="2"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2" memberValueDatatype="130" unbalanced="0"/>
    <cacheHierarchy uniqueName="[column description].[Special]" caption="Special" attribute="1" defaultMemberUniqueName="[column description].[Special].[All]" allUniqueName="[column description].[Special].[All]" dimensionUniqueName="[column description]" displayFolder="" count="2" memberValueDatatype="130" unbalanced="0"/>
    <cacheHierarchy uniqueName="[dim_app_day].[Day_ID]" caption="Day_ID" attribute="1" defaultMemberUniqueName="[dim_app_day].[Day_ID].[All]" allUniqueName="[dim_app_day].[Day_ID].[All]" dimensionUniqueName="[dim_app_day]" displayFolder="" count="2"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6"/>
      </fieldsUsage>
    </cacheHierarchy>
    <cacheHierarchy uniqueName="[dim_contract].[Contract_Key]" caption="Contract_Key" attribute="1" defaultMemberUniqueName="[dim_contract].[Contract_Key].[All]" allUniqueName="[dim_contract].[Contract_Key].[All]" dimensionUniqueName="[dim_contract]" displayFolder="" count="2"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payment_type].[Pt_Key]" caption="Pt_Key" attribute="1" defaultMemberUniqueName="[dim_payment_type].[Pt_Key].[All]" allUniqueName="[dim_payment_type].[Pt_Key].[All]" dimensionUniqueName="[dim_payment_type]" displayFolder="" count="2" memberValueDatatype="5" unbalanced="0"/>
    <cacheHierarchy uniqueName="[dim_payment_type].[Payment_Type]" caption="Payment_Type" attribute="1" defaultMemberUniqueName="[dim_payment_type].[Payment_Type].[All]" allUniqueName="[dim_payment_type].[Payment_Type].[All]" dimensionUniqueName="[dim_payment_type]" displayFolder="" count="2" memberValueDatatype="130" unbalanced="0"/>
    <cacheHierarchy uniqueName="[dim_purpose].[Lp_Key]" caption="Lp_Key" attribute="1" defaultMemberUniqueName="[dim_purpose].[Lp_Key].[All]" allUniqueName="[dim_purpose].[Lp_Key].[All]" dimensionUniqueName="[dim_purpose]" displayFolder="" count="2" memberValueDatatype="5" unbalanced="0"/>
    <cacheHierarchy uniqueName="[dim_purpose].[Loan_Purpose]" caption="Loan_Purpose" attribute="1" defaultMemberUniqueName="[dim_purpose].[Loan_Purpose].[All]" allUniqueName="[dim_purpose].[Loan_Purpose].[All]" dimensionUniqueName="[dim_purpose]" displayFolder="" count="2" memberValueDatatype="130" unbalanced="0"/>
    <cacheHierarchy uniqueName="[dim_rejection].[Reject_Id]" caption="Reject_Id" attribute="1" defaultMemberUniqueName="[dim_rejection].[Reject_Id].[All]" allUniqueName="[dim_rejection].[Reject_Id].[All]" dimensionUniqueName="[dim_rejection]" displayFolder="" count="2"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2"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2" memberValueDatatype="20" unbalanced="0"/>
    <cacheHierarchy uniqueName="[fact loan application].[Loan_Id]" caption="Loan_Id" attribute="1" defaultMemberUniqueName="[fact loan application].[Loan_Id].[All]" allUniqueName="[fact loan application].[Loan_Id].[All]" dimensionUniqueName="[fact loan application]" displayFolder="" count="2"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2" memberValueDatatype="130" unbalanced="0"/>
    <cacheHierarchy uniqueName="[fact loan application].[Annuity]" caption="Annuity" attribute="1" defaultMemberUniqueName="[fact loan application].[Annuity].[All]" allUniqueName="[fact loan application].[Annuity].[All]" dimensionUniqueName="[fact loan application]" displayFolder="" count="2"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2"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2"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2"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2"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2"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2"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2"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2"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2"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2"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2"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2"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2"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2"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2"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2"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2"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2"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2"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2"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2"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2"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2"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2" memberValueDatatype="130" unbalanced="0"/>
    <cacheHierarchy uniqueName="[loan application data].[Loan_Id]" caption="Loan_Id" attribute="1" defaultMemberUniqueName="[loan application data].[Loan_Id].[All]" allUniqueName="[loan application data].[Loan_Id].[All]" dimensionUniqueName="[loan application data]" displayFolder="" count="2" memberValueDatatype="20" unbalanced="0"/>
    <cacheHierarchy uniqueName="[loan application data].[Target]" caption="Target" attribute="1" defaultMemberUniqueName="[loan application data].[Target].[All]" allUniqueName="[loan application data].[Target].[All]" dimensionUniqueName="[loan application data]" displayFolder="" count="2"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2" memberValueDatatype="130" unbalanced="0"/>
    <cacheHierarchy uniqueName="[loan application data].[Gender]" caption="Gender" attribute="1" defaultMemberUniqueName="[loan application data].[Gender].[All]" allUniqueName="[loan application data].[Gender].[All]" dimensionUniqueName="[loan application data]" displayFolder="" count="2" memberValueDatatype="130" unbalanced="0"/>
    <cacheHierarchy uniqueName="[loan application data].[Own_Car]" caption="Own_Car" attribute="1" defaultMemberUniqueName="[loan application data].[Own_Car].[All]" allUniqueName="[loan application data].[Own_Car].[All]" dimensionUniqueName="[loan application data]" displayFolder="" count="2"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2"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2" memberValueDatatype="20" unbalanced="0"/>
    <cacheHierarchy uniqueName="[loan application data].[Income]" caption="Income" attribute="1" defaultMemberUniqueName="[loan application data].[Income].[All]" allUniqueName="[loan application data].[Income].[All]" dimensionUniqueName="[loan application data]" displayFolder="" count="2"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2" memberValueDatatype="5" unbalanced="0"/>
    <cacheHierarchy uniqueName="[loan application data].[Annuity]" caption="Annuity" attribute="1" defaultMemberUniqueName="[loan application data].[Annuity].[All]" allUniqueName="[loan application data].[Annuity].[All]" dimensionUniqueName="[loan application data]" displayFolder="" count="2"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2"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2"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2"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2"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2"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2" memberValueDatatype="130" unbalanced="0"/>
    <cacheHierarchy uniqueName="[Merge].[ID]" caption="ID" attribute="1" defaultMemberUniqueName="[Merge].[ID].[All]" allUniqueName="[Merge].[ID].[All]" dimensionUniqueName="[Merge]" displayFolder="" count="2" memberValueDatatype="20" unbalanced="0"/>
    <cacheHierarchy uniqueName="[Merge].[Loan_Id]" caption="Loan_Id" attribute="1" defaultMemberUniqueName="[Merge].[Loan_Id].[All]" allUniqueName="[Merge].[Loan_Id].[All]" dimensionUniqueName="[Merge]" displayFolder="" count="2" memberValueDatatype="20" unbalanced="0"/>
    <cacheHierarchy uniqueName="[Merge].[Contract_Type]" caption="Contract_Type" attribute="1" defaultMemberUniqueName="[Merge].[Contract_Type].[All]" allUniqueName="[Merge].[Contract_Type].[All]" dimensionUniqueName="[Merge]" displayFolder="" count="2" memberValueDatatype="130" unbalanced="0"/>
    <cacheHierarchy uniqueName="[Merge].[Annuity]" caption="Annuity" attribute="1" defaultMemberUniqueName="[Merge].[Annuity].[All]" allUniqueName="[Merge].[Annuity].[All]" dimensionUniqueName="[Merge]" displayFolder="" count="2" memberValueDatatype="5" unbalanced="0"/>
    <cacheHierarchy uniqueName="[Merge].[Application_Amount]" caption="Application_Amount" attribute="1" defaultMemberUniqueName="[Merge].[Application_Amount].[All]" allUniqueName="[Merge].[Application_Amount].[All]" dimensionUniqueName="[Merge]" displayFolder="" count="2" memberValueDatatype="5" unbalanced="0"/>
    <cacheHierarchy uniqueName="[Merge].[Credit_Amount]" caption="Credit_Amount" attribute="1" defaultMemberUniqueName="[Merge].[Credit_Amount].[All]" allUniqueName="[Merge].[Credit_Amount].[All]" dimensionUniqueName="[Merge]" displayFolder="" count="2" memberValueDatatype="5" unbalanced="0"/>
    <cacheHierarchy uniqueName="[Merge].[Down_Payment]" caption="Down_Payment" attribute="1" defaultMemberUniqueName="[Merge].[Down_Payment].[All]" allUniqueName="[Merge].[Down_Payment].[All]" dimensionUniqueName="[Merge]" displayFolder="" count="2" memberValueDatatype="5" unbalanced="0"/>
    <cacheHierarchy uniqueName="[Merge].[Goods_Price]" caption="Goods_Price" attribute="1" defaultMemberUniqueName="[Merge].[Goods_Price].[All]" allUniqueName="[Merge].[Goods_Price].[All]" dimensionUniqueName="[Merge]" displayFolder="" count="2" memberValueDatatype="5" unbalanced="0"/>
    <cacheHierarchy uniqueName="[Merge].[Day_Of_Application]" caption="Day_Of_Application" attribute="1" defaultMemberUniqueName="[Merge].[Day_Of_Application].[All]" allUniqueName="[Merge].[Day_Of_Application].[All]" dimensionUniqueName="[Merge]" displayFolder="" count="2" memberValueDatatype="130" unbalanced="0"/>
    <cacheHierarchy uniqueName="[Merge].[Hour_Of_Application]" caption="Hour_Of_Application" attribute="1" defaultMemberUniqueName="[Merge].[Hour_Of_Application].[All]" allUniqueName="[Merge].[Hour_Of_Application].[All]" dimensionUniqueName="[Merge]" displayFolder="" count="2"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2"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2" memberValueDatatype="20" unbalanced="0"/>
    <cacheHierarchy uniqueName="[Merge].[Down_Payment_Rate]" caption="Down_Payment_Rate" attribute="1" defaultMemberUniqueName="[Merge].[Down_Payment_Rate].[All]" allUniqueName="[Merge].[Down_Payment_Rate].[All]" dimensionUniqueName="[Merge]" displayFolder="" count="2" memberValueDatatype="5" unbalanced="0"/>
    <cacheHierarchy uniqueName="[Merge].[Primary_Interest_Rate]" caption="Primary_Interest_Rate" attribute="1" defaultMemberUniqueName="[Merge].[Primary_Interest_Rate].[All]" allUniqueName="[Merge].[Primary_Interest_Rate].[All]" dimensionUniqueName="[Merge]" displayFolder="" count="2" memberValueDatatype="5" unbalanced="0"/>
    <cacheHierarchy uniqueName="[Merge].[Privileged_Interest_Rate]" caption="Privileged_Interest_Rate" attribute="1" defaultMemberUniqueName="[Merge].[Privileged_Interest_Rate].[All]" allUniqueName="[Merge].[Privileged_Interest_Rate].[All]" dimensionUniqueName="[Merge]" displayFolder="" count="2" memberValueDatatype="5" unbalanced="0"/>
    <cacheHierarchy uniqueName="[Merge].[Loan_Purpose]" caption="Loan_Purpose" attribute="1" defaultMemberUniqueName="[Merge].[Loan_Purpose].[All]" allUniqueName="[Merge].[Loan_Purpose].[All]" dimensionUniqueName="[Merge]" displayFolder="" count="2" memberValueDatatype="130" unbalanced="0"/>
    <cacheHierarchy uniqueName="[Merge].[Contract_Status]" caption="Contract_Status" attribute="1" defaultMemberUniqueName="[Merge].[Contract_Status].[All]" allUniqueName="[Merge].[Contract_Status].[All]" dimensionUniqueName="[Merge]" displayFolder="" count="2" memberValueDatatype="130" unbalanced="0"/>
    <cacheHierarchy uniqueName="[Merge].[Days_Decision]" caption="Days_Decision" attribute="1" defaultMemberUniqueName="[Merge].[Days_Decision].[All]" allUniqueName="[Merge].[Days_Decision].[All]" dimensionUniqueName="[Merge]" displayFolder="" count="2" memberValueDatatype="20" unbalanced="0"/>
    <cacheHierarchy uniqueName="[Merge].[Payment_Type]" caption="Payment_Type" attribute="1" defaultMemberUniqueName="[Merge].[Payment_Type].[All]" allUniqueName="[Merge].[Payment_Type].[All]" dimensionUniqueName="[Merge]" displayFolder="" count="2" memberValueDatatype="130" unbalanced="0"/>
    <cacheHierarchy uniqueName="[Merge].[Reject_Reason]" caption="Reject_Reason" attribute="1" defaultMemberUniqueName="[Merge].[Reject_Reason].[All]" allUniqueName="[Merge].[Reject_Reason].[All]" dimensionUniqueName="[Merge]" displayFolder="" count="2" memberValueDatatype="130" unbalanced="0"/>
    <cacheHierarchy uniqueName="[Merge].[Suite_Type]" caption="Suite_Type" attribute="1" defaultMemberUniqueName="[Merge].[Suite_Type].[All]" allUniqueName="[Merge].[Suite_Type].[All]" dimensionUniqueName="[Merge]" displayFolder="" count="2" memberValueDatatype="130" unbalanced="0"/>
    <cacheHierarchy uniqueName="[Merge].[Approval_Flag]" caption="Approval_Flag" attribute="1" defaultMemberUniqueName="[Merge].[Approval_Flag].[All]" allUniqueName="[Merge].[Approval_Flag].[All]" dimensionUniqueName="[Merge]" displayFolder="" count="2" memberValueDatatype="130" unbalanced="0"/>
    <cacheHierarchy uniqueName="[Merge].[Refusal_Flag]" caption="Refusal_Flag" attribute="1" defaultMemberUniqueName="[Merge].[Refusal_Flag].[All]" allUniqueName="[Merge].[Refusal_Flag].[All]" dimensionUniqueName="[Merge]" displayFolder="" count="2" memberValueDatatype="130" unbalanced="0"/>
    <cacheHierarchy uniqueName="[Merge].[Cancellation_Flag]" caption="Cancellation_Flag" attribute="1" defaultMemberUniqueName="[Merge].[Cancellation_Flag].[All]" allUniqueName="[Merge].[Cancellation_Flag].[All]" dimensionUniqueName="[Merge]" displayFolder="" count="2" memberValueDatatype="130" unbalanced="0"/>
    <cacheHierarchy uniqueName="[Merge].[Credit Gap]" caption="Credit Gap" attribute="1" defaultMemberUniqueName="[Merge].[Credit Gap].[All]" allUniqueName="[Merge].[Credit Gap].[All]" dimensionUniqueName="[Merge]" displayFolder="" count="2" memberValueDatatype="130" unbalanced="0"/>
    <cacheHierarchy uniqueName="[Merge].[Application_Amount_Band]" caption="Application_Amount_Band" attribute="1" defaultMemberUniqueName="[Merge].[Application_Amount_Band].[All]" allUniqueName="[Merge].[Application_Amount_Band].[All]" dimensionUniqueName="[Merge]" displayFolder="" count="2" memberValueDatatype="130" unbalanced="0"/>
    <cacheHierarchy uniqueName="[Merge].[Decision_Speed]" caption="Decision_Speed" attribute="1" defaultMemberUniqueName="[Merge].[Decision_Speed].[All]" allUniqueName="[Merge].[Decision_Speed].[All]" dimensionUniqueName="[Merge]" displayFolder="" count="2" memberValueDatatype="130" unbalanced="0"/>
    <cacheHierarchy uniqueName="[Merge].[Application_Time_Band]" caption="Application_Time_Band" attribute="1" defaultMemberUniqueName="[Merge].[Application_Time_Band].[All]" allUniqueName="[Merge].[Application_Time_Band].[All]" dimensionUniqueName="[Merge]" displayFolder="" count="2" memberValueDatatype="130" unbalanced="0"/>
    <cacheHierarchy uniqueName="[reqCredChange].[Days]" caption="Days" attribute="1" defaultMemberUniqueName="[reqCredChange].[Days].[All]" allUniqueName="[reqCredChange].[Days].[All]" dimensionUniqueName="[reqCredChange]" displayFolder="" count="2" memberValueDatatype="130" unbalanced="0"/>
    <cacheHierarchy uniqueName="[reqCredChange].[Credit]" caption="Credit" attribute="1" defaultMemberUniqueName="[reqCredChange].[Credit].[All]" allUniqueName="[reqCredChange].[Credit].[All]" dimensionUniqueName="[reqCredChange]" displayFolder="" count="2" memberValueDatatype="5" unbalanced="0"/>
    <cacheHierarchy uniqueName="[reqCredChange].[Request]" caption="Request" attribute="1" defaultMemberUniqueName="[reqCredChange].[Request].[All]" allUniqueName="[reqCredChange].[Request].[All]" dimensionUniqueName="[reqCredChange]" displayFolder="" count="2" memberValueDatatype="5" unbalanced="0"/>
    <cacheHierarchy uniqueName="[reqCredChange].[Change in %]" caption="Change in %" attribute="1" defaultMemberUniqueName="[reqCredChange].[Change in %].[All]" allUniqueName="[reqCredChange].[Change in %].[All]" dimensionUniqueName="[reqCredChange]" displayFolder="" count="2" memberValueDatatype="5" unbalanced="0"/>
    <cacheHierarchy uniqueName="[Table_ExternalData_13].[Merge[ID]]]" caption="Merge[ID]" attribute="1" defaultMemberUniqueName="[Table_ExternalData_13].[Merge[ID]]].[All]" allUniqueName="[Table_ExternalData_13].[Merge[ID]]].[All]" dimensionUniqueName="[Table_ExternalData_13]" displayFolder="" count="2"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2"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2"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2"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2"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2"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2"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2"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2"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2"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2"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2"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2"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2"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2"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2"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2"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2"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2"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2"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2"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2"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2"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2"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2"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2"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2"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2"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oneField="1">
      <fieldsUsage count="1">
        <fieldUsage x="5"/>
      </fieldsUsage>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cacheHierarchy uniqueName="[Measures].[Approved Applications]" caption="Approved Applications" measure="1" displayFolder="" measureGroup="Merge" count="0" oneField="1">
      <fieldsUsage count="1">
        <fieldUsage x="0"/>
      </fieldsUsage>
    </cacheHierarchy>
    <cacheHierarchy uniqueName="[Measures].[Refused Applications]" caption="Refused Applications" measure="1" displayFolder="" measureGroup="Merge" count="0" oneField="1">
      <fieldsUsage count="1">
        <fieldUsage x="1"/>
      </fieldsUsage>
    </cacheHierarchy>
    <cacheHierarchy uniqueName="[Measures].[Canceled Applications]" caption="Canceled Applications" measure="1" displayFolder="" measureGroup="Merge" count="0" oneField="1">
      <fieldsUsage count="1">
        <fieldUsage x="2"/>
      </fieldsUsage>
    </cacheHierarchy>
    <cacheHierarchy uniqueName="[Measures].[Approved Rate]" caption="Approved Rate" measure="1" displayFolder="" measureGroup="Merge" count="0" oneField="1">
      <fieldsUsage count="1">
        <fieldUsage x="3"/>
      </fieldsUsage>
    </cacheHierarchy>
    <cacheHierarchy uniqueName="[Measures].[Refusal Rate]" caption="Refusal Rate" measure="1" displayFolder="" measureGroup="Merge" count="0" oneField="1">
      <fieldsUsage count="1">
        <fieldUsage x="4"/>
      </fieldsUsage>
    </cacheHierarchy>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zacham" refreshedDate="46282.890384953702" backgroundQuery="1" createdVersion="6" refreshedVersion="6" minRefreshableVersion="3" recordCount="0" supportSubquery="1" supportAdvancedDrill="1">
  <cacheSource type="external" connectionId="14"/>
  <cacheFields count="10">
    <cacheField name="[Measures].[Total Credit Amount]" caption="Total Credit Amount" numFmtId="0" hierarchy="141" level="32767"/>
    <cacheField name="[Measures].[Average Credit Amount]" caption="Average Credit Amount" numFmtId="0" hierarchy="142" level="32767"/>
    <cacheField name="[Measures].[Average Application Amount]" caption="Average Application Amount" numFmtId="0" hierarchy="143" level="32767"/>
    <cacheField name="[Measures].[Average Annuity]" caption="Average Annuity" numFmtId="0" hierarchy="144" level="32767"/>
    <cacheField name="[Measures].[Total Down Payment]" caption="Total Down Payment" numFmtId="0" hierarchy="145" level="32767"/>
    <cacheField name="[Measures].[Average Decision Days]" caption="Average Decision Days" numFmtId="0" hierarchy="146" level="32767"/>
    <cacheField name="[dim_status].[Status_Key].[Status_Key]" caption="Status_Key" numFmtId="0" hierarchy="21" level="1">
      <sharedItems containsSemiMixedTypes="0" containsNonDate="0" containsString="0"/>
    </cacheField>
    <cacheField name="[dim_payment_type].[Payment_Type].[Payment_Type]" caption="Payment_Type" numFmtId="0" hierarchy="16" level="1">
      <sharedItems containsSemiMixedTypes="0" containsNonDate="0" containsString="0"/>
    </cacheField>
    <cacheField name="[dim_contract].[Contract_Type].[Contract_Type]" caption="Contract_Type" numFmtId="0" hierarchy="14" level="1">
      <sharedItems containsSemiMixedTypes="0" containsNonDate="0" containsString="0"/>
    </cacheField>
    <cacheField name="[dim_app_day].[Day_Of_Application].[Day_Of_Application]" caption="Day_Of_Application" numFmtId="0" hierarchy="12"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9"/>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8"/>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2" memberValueDatatype="130" unbalanced="0">
      <fieldsUsage count="2">
        <fieldUsage x="-1"/>
        <fieldUsage x="7"/>
      </fieldsUsage>
    </cacheHierarchy>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2" memberValueDatatype="5" unbalanced="0">
      <fieldsUsage count="2">
        <fieldUsage x="-1"/>
        <fieldUsage x="6"/>
      </fieldsUsage>
    </cacheHierarchy>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oneField="1">
      <fieldsUsage count="1">
        <fieldUsage x="0"/>
      </fieldsUsage>
    </cacheHierarchy>
    <cacheHierarchy uniqueName="[Measures].[Average Credit Amount]" caption="Average Credit Amount" measure="1" displayFolder="" measureGroup="Merge" count="0" oneField="1">
      <fieldsUsage count="1">
        <fieldUsage x="1"/>
      </fieldsUsage>
    </cacheHierarchy>
    <cacheHierarchy uniqueName="[Measures].[Average Application Amount]" caption="Average Application Amount" measure="1" displayFolder="" measureGroup="Merge" count="0" oneField="1">
      <fieldsUsage count="1">
        <fieldUsage x="2"/>
      </fieldsUsage>
    </cacheHierarchy>
    <cacheHierarchy uniqueName="[Measures].[Average Annuity]" caption="Average Annuity" measure="1" displayFolder="" measureGroup="Merge" count="0" oneField="1">
      <fieldsUsage count="1">
        <fieldUsage x="3"/>
      </fieldsUsage>
    </cacheHierarchy>
    <cacheHierarchy uniqueName="[Measures].[Total Down Payment]" caption="Total Down Payment" measure="1" displayFolder="" measureGroup="Merge" count="0" oneField="1">
      <fieldsUsage count="1">
        <fieldUsage x="4"/>
      </fieldsUsage>
    </cacheHierarchy>
    <cacheHierarchy uniqueName="[Measures].[Average Decision Days]" caption="Average Decision Days" measure="1" displayFolder="" measureGroup="Merge" count="0" oneField="1">
      <fieldsUsage count="1">
        <fieldUsage x="5"/>
      </fieldsUsage>
    </cacheHierarchy>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zacham" refreshedDate="46282.890385648148" backgroundQuery="1" createdVersion="6" refreshedVersion="6" minRefreshableVersion="3" recordCount="0" supportSubquery="1" supportAdvancedDrill="1">
  <cacheSource type="external" connectionId="14"/>
  <cacheFields count="4">
    <cacheField name="[Measures].[Total Requested Amount]" caption="Total Requested Amount" numFmtId="0" hierarchy="140" level="32767"/>
    <cacheField name="[Measures].[Refused Application Amount]" caption="Refused Application Amount" numFmtId="0" hierarchy="148" level="32767"/>
    <cacheField name="[Measures].[Approved Credit Amount]" caption="Approved Credit Amount" numFmtId="0" hierarchy="147" level="32767"/>
    <cacheField name="[dim_app_day].[Day_Of_Application].[Day_Of_Application]" caption="Day_Of_Application" numFmtId="0" hierarchy="12"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3"/>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oneField="1">
      <fieldsUsage count="1">
        <fieldUsage x="0"/>
      </fieldsUsage>
    </cacheHierarchy>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oneField="1">
      <fieldsUsage count="1">
        <fieldUsage x="2"/>
      </fieldsUsage>
    </cacheHierarchy>
    <cacheHierarchy uniqueName="[Measures].[Refused Application Amount]" caption="Refused Application Amount" measure="1" displayFolder="" measureGroup="Merge" count="0" oneField="1">
      <fieldsUsage count="1">
        <fieldUsage x="1"/>
      </fieldsUsage>
    </cacheHierarchy>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zacham" refreshedDate="46282.890389004628" backgroundQuery="1" createdVersion="6" refreshedVersion="6" minRefreshableVersion="3" recordCount="0" supportSubquery="1" supportAdvancedDrill="1">
  <cacheSource type="external" connectionId="14"/>
  <cacheFields count="17">
    <cacheField name="[dim_app_day].[Day_Of_Application].[Day_Of_Application]" caption="Day_Of_Application" numFmtId="0" hierarchy="12" level="1">
      <sharedItems count="1">
        <s v="Tuesday"/>
      </sharedItems>
    </cacheField>
    <cacheField name="[Measures].[Total Applications]" caption="Total Applications" numFmtId="0" hierarchy="134" level="32767"/>
    <cacheField name="[Measures].[Approved Applications]" caption="Approved Applications" numFmtId="0" hierarchy="135" level="32767"/>
    <cacheField name="[Measures].[Refused Applications]" caption="Refused Applications" numFmtId="0" hierarchy="136" level="32767"/>
    <cacheField name="[Measures].[Canceled Applications]" caption="Canceled Applications" numFmtId="0" hierarchy="137" level="32767"/>
    <cacheField name="[Measures].[Approved Rate]" caption="Approved Rate" numFmtId="0" hierarchy="138" level="32767"/>
    <cacheField name="[Measures].[Refusal Rate]" caption="Refusal Rate" numFmtId="0" hierarchy="139" level="32767"/>
    <cacheField name="[Measures].[Total Requested Amount]" caption="Total Requested Amount" numFmtId="0" hierarchy="140" level="32767"/>
    <cacheField name="[Measures].[Total Credit Amount]" caption="Total Credit Amount" numFmtId="0" hierarchy="141" level="32767"/>
    <cacheField name="[Measures].[Average Credit Amount]" caption="Average Credit Amount" numFmtId="0" hierarchy="142" level="32767"/>
    <cacheField name="[Measures].[Average Application Amount]" caption="Average Application Amount" numFmtId="0" hierarchy="143" level="32767"/>
    <cacheField name="[Measures].[Average Annuity]" caption="Average Annuity" numFmtId="0" hierarchy="144" level="32767"/>
    <cacheField name="[Measures].[Total Down Payment]" caption="Total Down Payment" numFmtId="0" hierarchy="145" level="32767"/>
    <cacheField name="[Measures].[Average Decision Days]" caption="Average Decision Days" numFmtId="0" hierarchy="146" level="32767"/>
    <cacheField name="[Measures].[Approved Credit Amount]" caption="Approved Credit Amount" numFmtId="0" hierarchy="147" level="32767"/>
    <cacheField name="[Measures].[Refused Application Amount]" caption="Refused Application Amount" numFmtId="0" hierarchy="148" level="32767"/>
    <cacheField name="[dim_contract].[Contract_Type].[Contract_Type]" caption="Contract_Type" numFmtId="0" hierarchy="14"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0"/>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16"/>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2"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0"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oneField="1">
      <fieldsUsage count="1">
        <fieldUsage x="2"/>
      </fieldsUsage>
    </cacheHierarchy>
    <cacheHierarchy uniqueName="[Measures].[Refused Applications]" caption="Refused Applications" measure="1" displayFolder="" measureGroup="Merge" count="0" oneField="1">
      <fieldsUsage count="1">
        <fieldUsage x="3"/>
      </fieldsUsage>
    </cacheHierarchy>
    <cacheHierarchy uniqueName="[Measures].[Canceled Applications]" caption="Canceled Applications" measure="1" displayFolder="" measureGroup="Merge" count="0" oneField="1">
      <fieldsUsage count="1">
        <fieldUsage x="4"/>
      </fieldsUsage>
    </cacheHierarchy>
    <cacheHierarchy uniqueName="[Measures].[Approved Rate]" caption="Approved Rate" measure="1" displayFolder="" measureGroup="Merge" count="0" oneField="1">
      <fieldsUsage count="1">
        <fieldUsage x="5"/>
      </fieldsUsage>
    </cacheHierarchy>
    <cacheHierarchy uniqueName="[Measures].[Refusal Rate]" caption="Refusal Rate" measure="1" displayFolder="" measureGroup="Merge" count="0" oneField="1">
      <fieldsUsage count="1">
        <fieldUsage x="6"/>
      </fieldsUsage>
    </cacheHierarchy>
    <cacheHierarchy uniqueName="[Measures].[Total Requested Amount]" caption="Total Requested Amount" measure="1" displayFolder="" measureGroup="Merge" count="0" oneField="1">
      <fieldsUsage count="1">
        <fieldUsage x="7"/>
      </fieldsUsage>
    </cacheHierarchy>
    <cacheHierarchy uniqueName="[Measures].[Total Credit Amount]" caption="Total Credit Amount" measure="1" displayFolder="" measureGroup="Merge" count="0" oneField="1">
      <fieldsUsage count="1">
        <fieldUsage x="8"/>
      </fieldsUsage>
    </cacheHierarchy>
    <cacheHierarchy uniqueName="[Measures].[Average Credit Amount]" caption="Average Credit Amount" measure="1" displayFolder="" measureGroup="Merge" count="0" oneField="1">
      <fieldsUsage count="1">
        <fieldUsage x="9"/>
      </fieldsUsage>
    </cacheHierarchy>
    <cacheHierarchy uniqueName="[Measures].[Average Application Amount]" caption="Average Application Amount" measure="1" displayFolder="" measureGroup="Merge" count="0" oneField="1">
      <fieldsUsage count="1">
        <fieldUsage x="10"/>
      </fieldsUsage>
    </cacheHierarchy>
    <cacheHierarchy uniqueName="[Measures].[Average Annuity]" caption="Average Annuity" measure="1" displayFolder="" measureGroup="Merge" count="0" oneField="1">
      <fieldsUsage count="1">
        <fieldUsage x="11"/>
      </fieldsUsage>
    </cacheHierarchy>
    <cacheHierarchy uniqueName="[Measures].[Total Down Payment]" caption="Total Down Payment" measure="1" displayFolder="" measureGroup="Merge" count="0" oneField="1">
      <fieldsUsage count="1">
        <fieldUsage x="12"/>
      </fieldsUsage>
    </cacheHierarchy>
    <cacheHierarchy uniqueName="[Measures].[Average Decision Days]" caption="Average Decision Days" measure="1" displayFolder="" measureGroup="Merge" count="0" oneField="1">
      <fieldsUsage count="1">
        <fieldUsage x="13"/>
      </fieldsUsage>
    </cacheHierarchy>
    <cacheHierarchy uniqueName="[Measures].[Approved Credit Amount]" caption="Approved Credit Amount" measure="1" displayFolder="" measureGroup="Merge" count="0" oneField="1">
      <fieldsUsage count="1">
        <fieldUsage x="14"/>
      </fieldsUsage>
    </cacheHierarchy>
    <cacheHierarchy uniqueName="[Measures].[Refused Application Amount]" caption="Refused Application Amount" measure="1" displayFolder="" measureGroup="Merge" count="0" oneField="1">
      <fieldsUsage count="1">
        <fieldUsage x="15"/>
      </fieldsUsage>
    </cacheHierarchy>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zacham" refreshedDate="46282.890390046297" backgroundQuery="1" createdVersion="6" refreshedVersion="6" minRefreshableVersion="3" recordCount="0" supportSubquery="1" supportAdvancedDrill="1">
  <cacheSource type="external" connectionId="14"/>
  <cacheFields count="9">
    <cacheField name="[Measures].[Total Credit Amount]" caption="Total Credit Amount" numFmtId="0" hierarchy="141" level="32767"/>
    <cacheField name="[Measures].[Average Credit Amount]" caption="Average Credit Amount" numFmtId="0" hierarchy="142" level="32767"/>
    <cacheField name="[Measures].[Average Application Amount]" caption="Average Application Amount" numFmtId="0" hierarchy="143" level="32767"/>
    <cacheField name="[Measures].[Average Annuity]" caption="Average Annuity" numFmtId="0" hierarchy="144" level="32767"/>
    <cacheField name="[Measures].[Total Down Payment]" caption="Total Down Payment" numFmtId="0" hierarchy="145" level="32767"/>
    <cacheField name="[Measures].[Average Decision Days]" caption="Average Decision Days" numFmtId="0" hierarchy="146" level="32767"/>
    <cacheField name="[dim_status].[Status_Key].[Status_Key]" caption="Status_Key" numFmtId="0" hierarchy="21" level="1">
      <sharedItems containsSemiMixedTypes="0" containsNonDate="0" containsString="0"/>
    </cacheField>
    <cacheField name="[dim_contract].[Contract_Type].[Contract_Type]" caption="Contract_Type" numFmtId="0" hierarchy="14" level="1">
      <sharedItems containsSemiMixedTypes="0" containsNonDate="0" containsString="0"/>
    </cacheField>
    <cacheField name="[dim_app_day].[Day_Of_Application].[Day_Of_Application]" caption="Day_Of_Application" numFmtId="0" hierarchy="12"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8"/>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7"/>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2"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2" memberValueDatatype="5" unbalanced="0">
      <fieldsUsage count="2">
        <fieldUsage x="-1"/>
        <fieldUsage x="6"/>
      </fieldsUsage>
    </cacheHierarchy>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oneField="1">
      <fieldsUsage count="1">
        <fieldUsage x="0"/>
      </fieldsUsage>
    </cacheHierarchy>
    <cacheHierarchy uniqueName="[Measures].[Average Credit Amount]" caption="Average Credit Amount" measure="1" displayFolder="" measureGroup="Merge" count="0" oneField="1">
      <fieldsUsage count="1">
        <fieldUsage x="1"/>
      </fieldsUsage>
    </cacheHierarchy>
    <cacheHierarchy uniqueName="[Measures].[Average Application Amount]" caption="Average Application Amount" measure="1" displayFolder="" measureGroup="Merge" count="0" oneField="1">
      <fieldsUsage count="1">
        <fieldUsage x="2"/>
      </fieldsUsage>
    </cacheHierarchy>
    <cacheHierarchy uniqueName="[Measures].[Average Annuity]" caption="Average Annuity" measure="1" displayFolder="" measureGroup="Merge" count="0" oneField="1">
      <fieldsUsage count="1">
        <fieldUsage x="3"/>
      </fieldsUsage>
    </cacheHierarchy>
    <cacheHierarchy uniqueName="[Measures].[Total Down Payment]" caption="Total Down Payment" measure="1" displayFolder="" measureGroup="Merge" count="0" oneField="1">
      <fieldsUsage count="1">
        <fieldUsage x="4"/>
      </fieldsUsage>
    </cacheHierarchy>
    <cacheHierarchy uniqueName="[Measures].[Average Decision Days]" caption="Average Decision Days" measure="1" displayFolder="" measureGroup="Merge" count="0" oneField="1">
      <fieldsUsage count="1">
        <fieldUsage x="5"/>
      </fieldsUsage>
    </cacheHierarchy>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zacham" refreshedDate="46282.890390624998" backgroundQuery="1" createdVersion="6" refreshedVersion="6" minRefreshableVersion="3" recordCount="0" supportSubquery="1" supportAdvancedDrill="1">
  <cacheSource type="external" connectionId="14"/>
  <cacheFields count="5">
    <cacheField name="[Measures].[Total Requested Amount]" caption="Total Requested Amount" numFmtId="0" hierarchy="140" level="32767"/>
    <cacheField name="[Measures].[Refused Application Amount]" caption="Refused Application Amount" numFmtId="0" hierarchy="148" level="32767"/>
    <cacheField name="[Measures].[Approved Credit Amount]" caption="Approved Credit Amount" numFmtId="0" hierarchy="147" level="32767"/>
    <cacheField name="[dim_contract].[Contract_Type].[Contract_Type]" caption="Contract_Type" numFmtId="0" hierarchy="14" level="1">
      <sharedItems containsSemiMixedTypes="0" containsNonDate="0" containsString="0"/>
    </cacheField>
    <cacheField name="[dim_app_day].[Day_Of_Application].[Day_Of_Application]" caption="Day_Of_Application" numFmtId="0" hierarchy="12"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4"/>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3"/>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2"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oneField="1">
      <fieldsUsage count="1">
        <fieldUsage x="0"/>
      </fieldsUsage>
    </cacheHierarchy>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oneField="1">
      <fieldsUsage count="1">
        <fieldUsage x="2"/>
      </fieldsUsage>
    </cacheHierarchy>
    <cacheHierarchy uniqueName="[Measures].[Refused Application Amount]" caption="Refused Application Amount" measure="1" displayFolder="" measureGroup="Merge" count="0" oneField="1">
      <fieldsUsage count="1">
        <fieldUsage x="1"/>
      </fieldsUsage>
    </cacheHierarchy>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zacham" refreshedDate="46282.890391319444" backgroundQuery="1" createdVersion="6" refreshedVersion="6" minRefreshableVersion="3" recordCount="0" supportSubquery="1" supportAdvancedDrill="1">
  <cacheSource type="external" connectionId="14"/>
  <cacheFields count="8">
    <cacheField name="[Measures].[Approved Applications]" caption="Approved Applications" numFmtId="0" hierarchy="135" level="32767"/>
    <cacheField name="[Measures].[Refused Applications]" caption="Refused Applications" numFmtId="0" hierarchy="136" level="32767"/>
    <cacheField name="[Measures].[Canceled Applications]" caption="Canceled Applications" numFmtId="0" hierarchy="137" level="32767"/>
    <cacheField name="[Measures].[Approved Rate]" caption="Approved Rate" numFmtId="0" hierarchy="138" level="32767"/>
    <cacheField name="[Measures].[Refusal Rate]" caption="Refusal Rate" numFmtId="0" hierarchy="139" level="32767"/>
    <cacheField name="[Measures].[Count of ID]" caption="Count of ID" numFmtId="0" hierarchy="133" level="32767"/>
    <cacheField name="[dim_contract].[Contract_Type].[Contract_Type]" caption="Contract_Type" numFmtId="0" hierarchy="14" level="1">
      <sharedItems containsSemiMixedTypes="0" containsNonDate="0" containsString="0"/>
    </cacheField>
    <cacheField name="[dim_app_day].[Day_Of_Application].[Day_Of_Application]" caption="Day_Of_Application" numFmtId="0" hierarchy="12"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7"/>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6"/>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2"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oneField="1">
      <fieldsUsage count="1">
        <fieldUsage x="5"/>
      </fieldsUsage>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cacheHierarchy uniqueName="[Measures].[Approved Applications]" caption="Approved Applications" measure="1" displayFolder="" measureGroup="Merge" count="0" oneField="1">
      <fieldsUsage count="1">
        <fieldUsage x="0"/>
      </fieldsUsage>
    </cacheHierarchy>
    <cacheHierarchy uniqueName="[Measures].[Refused Applications]" caption="Refused Applications" measure="1" displayFolder="" measureGroup="Merge" count="0" oneField="1">
      <fieldsUsage count="1">
        <fieldUsage x="1"/>
      </fieldsUsage>
    </cacheHierarchy>
    <cacheHierarchy uniqueName="[Measures].[Canceled Applications]" caption="Canceled Applications" measure="1" displayFolder="" measureGroup="Merge" count="0" oneField="1">
      <fieldsUsage count="1">
        <fieldUsage x="2"/>
      </fieldsUsage>
    </cacheHierarchy>
    <cacheHierarchy uniqueName="[Measures].[Approved Rate]" caption="Approved Rate" measure="1" displayFolder="" measureGroup="Merge" count="0" oneField="1">
      <fieldsUsage count="1">
        <fieldUsage x="3"/>
      </fieldsUsage>
    </cacheHierarchy>
    <cacheHierarchy uniqueName="[Measures].[Refusal Rate]" caption="Refusal Rate" measure="1" displayFolder="" measureGroup="Merge" count="0" oneField="1">
      <fieldsUsage count="1">
        <fieldUsage x="4"/>
      </fieldsUsage>
    </cacheHierarchy>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zacham" refreshedDate="46282.890392361114" backgroundQuery="1" createdVersion="6" refreshedVersion="6" minRefreshableVersion="3" recordCount="0" supportSubquery="1" supportAdvancedDrill="1">
  <cacheSource type="external" connectionId="14"/>
  <cacheFields count="9">
    <cacheField name="[Merge].[Application_Amount_Band].[Application_Amount_Band]" caption="Application_Amount_Band" numFmtId="0" hierarchy="92" level="1">
      <sharedItems count="4">
        <s v="High"/>
        <s v="Low"/>
        <s v="Medium"/>
        <s v="Very High"/>
      </sharedItems>
    </cacheField>
    <cacheField name="[Measures].[Sum of Credit_Amount]" caption="Sum of Credit_Amount" numFmtId="0" hierarchy="129" level="32767"/>
    <cacheField name="[Measures].[Sum of Application_Amount]" caption="Sum of Application_Amount" numFmtId="0" hierarchy="130" level="32767"/>
    <cacheField name="[Measures].[Total Applications]" caption="Total Applications" numFmtId="0" hierarchy="134" level="32767"/>
    <cacheField name="[Measures].[Approved Applications]" caption="Approved Applications" numFmtId="0" hierarchy="135" level="32767"/>
    <cacheField name="[Measures].[Refused Applications]" caption="Refused Applications" numFmtId="0" hierarchy="136" level="32767"/>
    <cacheField name="[Measures].[Canceled Applications]" caption="Canceled Applications" numFmtId="0" hierarchy="137" level="32767"/>
    <cacheField name="[dim_contract].[Contract_Type].[Contract_Type]" caption="Contract_Type" numFmtId="0" hierarchy="14" level="1">
      <sharedItems containsSemiMixedTypes="0" containsNonDate="0" containsString="0"/>
    </cacheField>
    <cacheField name="[dim_app_day].[Day_Of_Application].[Day_Of_Application]" caption="Day_Of_Application" numFmtId="0" hierarchy="12"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8"/>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7"/>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2"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2" memberValueDatatype="130" unbalanced="0">
      <fieldsUsage count="2">
        <fieldUsage x="-1"/>
        <fieldUsage x="0"/>
      </fieldsUsage>
    </cacheHierarchy>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oneField="1">
      <fieldsUsage count="1">
        <fieldUsage x="1"/>
      </fieldsUsage>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oneField="1">
      <fieldsUsage count="1">
        <fieldUsage x="2"/>
      </fieldsUsage>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oneField="1">
      <fieldsUsage count="1">
        <fieldUsage x="3"/>
      </fieldsUsage>
    </cacheHierarchy>
    <cacheHierarchy uniqueName="[Measures].[Approved Applications]" caption="Approved Applications" measure="1" displayFolder="" measureGroup="Merge" count="0" oneField="1">
      <fieldsUsage count="1">
        <fieldUsage x="4"/>
      </fieldsUsage>
    </cacheHierarchy>
    <cacheHierarchy uniqueName="[Measures].[Refused Applications]" caption="Refused Applications" measure="1" displayFolder="" measureGroup="Merge" count="0" oneField="1">
      <fieldsUsage count="1">
        <fieldUsage x="5"/>
      </fieldsUsage>
    </cacheHierarchy>
    <cacheHierarchy uniqueName="[Measures].[Canceled Applications]" caption="Canceled Applications" measure="1" displayFolder="" measureGroup="Merge" count="0" oneField="1">
      <fieldsUsage count="1">
        <fieldUsage x="6"/>
      </fieldsUsage>
    </cacheHierarchy>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zacham" refreshedDate="46282.890393518515" backgroundQuery="1" createdVersion="6" refreshedVersion="6" minRefreshableVersion="3" recordCount="0" supportSubquery="1" supportAdvancedDrill="1">
  <cacheSource type="external" connectionId="14"/>
  <cacheFields count="7">
    <cacheField name="[dim_app_day].[Day_Of_Application].[Day_Of_Application]" caption="Day_Of_Application" numFmtId="0" hierarchy="12" level="1">
      <sharedItems count="1">
        <s v="Tuesday"/>
      </sharedItems>
    </cacheField>
    <cacheField name="[Measures].[Total Applications]" caption="Total Applications" numFmtId="0" hierarchy="134" level="32767"/>
    <cacheField name="[Measures].[Approved Applications]" caption="Approved Applications" numFmtId="0" hierarchy="135" level="32767"/>
    <cacheField name="[Measures].[Refused Applications]" caption="Refused Applications" numFmtId="0" hierarchy="136" level="32767"/>
    <cacheField name="[Measures].[Canceled Applications]" caption="Canceled Applications" numFmtId="0" hierarchy="137" level="32767"/>
    <cacheField name="[Measures].[Approved Rate]" caption="Approved Rate" numFmtId="0" hierarchy="138" level="32767"/>
    <cacheField name="[dim_contract].[Contract_Type].[Contract_Type]" caption="Contract_Type" numFmtId="0" hierarchy="14"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0"/>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6"/>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2"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oneField="1">
      <fieldsUsage count="1">
        <fieldUsage x="2"/>
      </fieldsUsage>
    </cacheHierarchy>
    <cacheHierarchy uniqueName="[Measures].[Refused Applications]" caption="Refused Applications" measure="1" displayFolder="" measureGroup="Merge" count="0" oneField="1">
      <fieldsUsage count="1">
        <fieldUsage x="3"/>
      </fieldsUsage>
    </cacheHierarchy>
    <cacheHierarchy uniqueName="[Measures].[Canceled Applications]" caption="Canceled Applications" measure="1" displayFolder="" measureGroup="Merge" count="0" oneField="1">
      <fieldsUsage count="1">
        <fieldUsage x="4"/>
      </fieldsUsage>
    </cacheHierarchy>
    <cacheHierarchy uniqueName="[Measures].[Approved Rate]" caption="Approved Rate" measure="1" displayFolder="" measureGroup="Merge" count="0" oneField="1">
      <fieldsUsage count="1">
        <fieldUsage x="5"/>
      </fieldsUsage>
    </cacheHierarchy>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zacham" refreshedDate="46282.89039537037" backgroundQuery="1" createdVersion="6" refreshedVersion="6" minRefreshableVersion="3" recordCount="0" supportSubquery="1" supportAdvancedDrill="1">
  <cacheSource type="external" connectionId="14"/>
  <cacheFields count="9">
    <cacheField name="[Merge].[Hour_Of_Application].[Hour_Of_Application]" caption="Hour_Of_Application" numFmtId="0" hierarchy="76" level="1">
      <sharedItems containsSemiMixedTypes="0" containsString="0" containsNumber="1" containsInteger="1" minValue="5" maxValue="20" count="16">
        <n v="5"/>
        <n v="6"/>
        <n v="7"/>
        <n v="8"/>
        <n v="9"/>
        <n v="10"/>
        <n v="11"/>
        <n v="12"/>
        <n v="13"/>
        <n v="14"/>
        <n v="15"/>
        <n v="16"/>
        <n v="17"/>
        <n v="18"/>
        <n v="19"/>
        <n v="20"/>
      </sharedItems>
      <extLst>
        <ext xmlns:x15="http://schemas.microsoft.com/office/spreadsheetml/2010/11/main" uri="{4F2E5C28-24EA-4eb8-9CBF-B6C8F9C3D259}">
          <x15:cachedUniqueNames>
            <x15:cachedUniqueName index="0" name="[Merge].[Hour_Of_Application].&amp;[5]"/>
            <x15:cachedUniqueName index="1" name="[Merge].[Hour_Of_Application].&amp;[6]"/>
            <x15:cachedUniqueName index="2" name="[Merge].[Hour_Of_Application].&amp;[7]"/>
            <x15:cachedUniqueName index="3" name="[Merge].[Hour_Of_Application].&amp;[8]"/>
            <x15:cachedUniqueName index="4" name="[Merge].[Hour_Of_Application].&amp;[9]"/>
            <x15:cachedUniqueName index="5" name="[Merge].[Hour_Of_Application].&amp;[10]"/>
            <x15:cachedUniqueName index="6" name="[Merge].[Hour_Of_Application].&amp;[11]"/>
            <x15:cachedUniqueName index="7" name="[Merge].[Hour_Of_Application].&amp;[12]"/>
            <x15:cachedUniqueName index="8" name="[Merge].[Hour_Of_Application].&amp;[13]"/>
            <x15:cachedUniqueName index="9" name="[Merge].[Hour_Of_Application].&amp;[14]"/>
            <x15:cachedUniqueName index="10" name="[Merge].[Hour_Of_Application].&amp;[15]"/>
            <x15:cachedUniqueName index="11" name="[Merge].[Hour_Of_Application].&amp;[16]"/>
            <x15:cachedUniqueName index="12" name="[Merge].[Hour_Of_Application].&amp;[17]"/>
            <x15:cachedUniqueName index="13" name="[Merge].[Hour_Of_Application].&amp;[18]"/>
            <x15:cachedUniqueName index="14" name="[Merge].[Hour_Of_Application].&amp;[19]"/>
            <x15:cachedUniqueName index="15" name="[Merge].[Hour_Of_Application].&amp;[20]"/>
          </x15:cachedUniqueNames>
        </ext>
      </extLst>
    </cacheField>
    <cacheField name="[Measures].[Total Applications]" caption="Total Applications" numFmtId="0" hierarchy="134" level="32767"/>
    <cacheField name="[Measures].[Approved Applications]" caption="Approved Applications" numFmtId="0" hierarchy="135" level="32767"/>
    <cacheField name="[Measures].[Refused Applications]" caption="Refused Applications" numFmtId="0" hierarchy="136" level="32767"/>
    <cacheField name="[Measures].[Canceled Applications]" caption="Canceled Applications" numFmtId="0" hierarchy="137" level="32767"/>
    <cacheField name="[Measures].[Approved Rate]" caption="Approved Rate" numFmtId="0" hierarchy="138" level="32767"/>
    <cacheField name="[ Lines]" caption=" Lines" numFmtId="0" hierarchy="164">
      <sharedItems count="5">
        <s v="Total Applications"/>
        <s v="Approved Applications"/>
        <s v="Refused Applications"/>
        <s v="Canceled Applications"/>
        <s v="Approved Rate"/>
      </sharedItems>
      <extLst>
        <ext xmlns:x15="http://schemas.microsoft.com/office/spreadsheetml/2010/11/main" uri="{4F2E5C28-24EA-4eb8-9CBF-B6C8F9C3D259}">
          <x15:cachedUniqueNames>
            <x15:cachedUniqueName index="0" name="[Measures].[Total Applications]"/>
            <x15:cachedUniqueName index="1" name="[Measures].[Approved Applications]"/>
            <x15:cachedUniqueName index="2" name="[Measures].[Refused Applications]"/>
            <x15:cachedUniqueName index="3" name="[Measures].[Canceled Applications]"/>
            <x15:cachedUniqueName index="4" name="[Measures].[Approved Rate]"/>
          </x15:cachedUniqueNames>
        </ext>
      </extLst>
    </cacheField>
    <cacheField name="[dim_contract].[Contract_Type].[Contract_Type]" caption="Contract_Type" numFmtId="0" hierarchy="14" level="1">
      <sharedItems containsSemiMixedTypes="0" containsNonDate="0" containsString="0"/>
    </cacheField>
    <cacheField name="[dim_app_day].[Day_Of_Application].[Day_Of_Application]" caption="Day_Of_Application" numFmtId="0" hierarchy="12"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8"/>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7"/>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2"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2" memberValueDatatype="20" unbalanced="0">
      <fieldsUsage count="2">
        <fieldUsage x="-1"/>
        <fieldUsage x="0"/>
      </fieldsUsage>
    </cacheHierarchy>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oneField="1">
      <fieldsUsage count="1">
        <fieldUsage x="2"/>
      </fieldsUsage>
    </cacheHierarchy>
    <cacheHierarchy uniqueName="[Measures].[Refused Applications]" caption="Refused Applications" measure="1" displayFolder="" measureGroup="Merge" count="0" oneField="1">
      <fieldsUsage count="1">
        <fieldUsage x="3"/>
      </fieldsUsage>
    </cacheHierarchy>
    <cacheHierarchy uniqueName="[Measures].[Canceled Applications]" caption="Canceled Applications" measure="1" displayFolder="" measureGroup="Merge" count="0" oneField="1">
      <fieldsUsage count="1">
        <fieldUsage x="4"/>
      </fieldsUsage>
    </cacheHierarchy>
    <cacheHierarchy uniqueName="[Measures].[Approved Rate]" caption="Approved Rate" measure="1" displayFolder="" measureGroup="Merge" count="0" oneField="1">
      <fieldsUsage count="1">
        <fieldUsage x="5"/>
      </fieldsUsage>
    </cacheHierarchy>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fieldsUsage count="1">
        <fieldUsage x="6"/>
      </fieldsUsage>
      <extLst>
        <ext xmlns:x14="http://schemas.microsoft.com/office/spreadsheetml/2009/9/main" uri="{8CF416AD-EC4C-4aba-99F5-12A058AE0983}">
          <x14:cacheHierarchy measuresSet="1" hierarchizeDistinct="0">
            <x14:setLevels count="1">
              <x14:setLevel hierarchy="-2"/>
            </x14:setLevels>
          </x14:cacheHierarchy>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zacham" refreshedDate="46282.890396296294" backgroundQuery="1" createdVersion="6" refreshedVersion="6" minRefreshableVersion="3" recordCount="0" supportSubquery="1" supportAdvancedDrill="1">
  <cacheSource type="external" connectionId="14"/>
  <cacheFields count="9">
    <cacheField name="[Merge].[Decision_Speed].[Decision_Speed]" caption="Decision_Speed" numFmtId="0" hierarchy="93" level="1">
      <sharedItems count="5">
        <s v="Fast"/>
        <s v="Moderate"/>
        <s v="Slow"/>
        <s v="Very Fast"/>
        <s v="Very Slow"/>
      </sharedItems>
    </cacheField>
    <cacheField name="[Measures].[Total Applications]" caption="Total Applications" numFmtId="0" hierarchy="134" level="32767"/>
    <cacheField name="[Measures].[Refused Applications]" caption="Refused Applications" numFmtId="0" hierarchy="136" level="32767"/>
    <cacheField name="[Measures].[Approved Applications]" caption="Approved Applications" numFmtId="0" hierarchy="135" level="32767"/>
    <cacheField name="[Measures].[Canceled Applications]" caption="Canceled Applications" numFmtId="0" hierarchy="137" level="32767"/>
    <cacheField name="[Measures].[Approved Rate]" caption="Approved Rate" numFmtId="0" hierarchy="138" level="32767"/>
    <cacheField name="[Measures].[Refusal Rate]" caption="Refusal Rate" numFmtId="0" hierarchy="139" level="32767"/>
    <cacheField name="[dim_contract].[Contract_Type].[Contract_Type]" caption="Contract_Type" numFmtId="0" hierarchy="14" level="1">
      <sharedItems containsSemiMixedTypes="0" containsNonDate="0" containsString="0"/>
    </cacheField>
    <cacheField name="[dim_app_day].[Day_Of_Application].[Day_Of_Application]" caption="Day_Of_Application" numFmtId="0" hierarchy="12"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8"/>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7"/>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2" memberValueDatatype="130" unbalanced="0">
      <fieldsUsage count="2">
        <fieldUsage x="-1"/>
        <fieldUsage x="0"/>
      </fieldsUsage>
    </cacheHierarchy>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oneField="1">
      <fieldsUsage count="1">
        <fieldUsage x="3"/>
      </fieldsUsage>
    </cacheHierarchy>
    <cacheHierarchy uniqueName="[Measures].[Refused Applications]" caption="Refused Applications" measure="1" displayFolder="" measureGroup="Merge" count="0" oneField="1">
      <fieldsUsage count="1">
        <fieldUsage x="2"/>
      </fieldsUsage>
    </cacheHierarchy>
    <cacheHierarchy uniqueName="[Measures].[Canceled Applications]" caption="Canceled Applications" measure="1" displayFolder="" measureGroup="Merge" count="0" oneField="1">
      <fieldsUsage count="1">
        <fieldUsage x="4"/>
      </fieldsUsage>
    </cacheHierarchy>
    <cacheHierarchy uniqueName="[Measures].[Approved Rate]" caption="Approved Rate" measure="1" displayFolder="" measureGroup="Merge" count="0" oneField="1">
      <fieldsUsage count="1">
        <fieldUsage x="5"/>
      </fieldsUsage>
    </cacheHierarchy>
    <cacheHierarchy uniqueName="[Measures].[Refusal Rate]" caption="Refusal Rate" measure="1" displayFolder="" measureGroup="Merge" count="0" oneField="1">
      <fieldsUsage count="1">
        <fieldUsage x="6"/>
      </fieldsUsage>
    </cacheHierarchy>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zacham" refreshedDate="46282.890397337964" backgroundQuery="1" createdVersion="6" refreshedVersion="6" minRefreshableVersion="3" recordCount="0" supportSubquery="1" supportAdvancedDrill="1">
  <cacheSource type="external" connectionId="14"/>
  <cacheFields count="7">
    <cacheField name="[dim_purpose].[Loan_Purpose].[Loan_Purpose]" caption="Loan_Purpose" numFmtId="0" hierarchy="18" level="1">
      <sharedItems count="1">
        <s v="Not Applicable"/>
      </sharedItems>
    </cacheField>
    <cacheField name="[Measures].[Total Applications]" caption="Total Applications" numFmtId="0" hierarchy="134" level="32767"/>
    <cacheField name="[Measures].[Approved Applications]" caption="Approved Applications" numFmtId="0" hierarchy="135" level="32767"/>
    <cacheField name="[Measures].[Refused Applications]" caption="Refused Applications" numFmtId="0" hierarchy="136" level="32767"/>
    <cacheField name="[Measures].[Canceled Applications]" caption="Canceled Applications" numFmtId="0" hierarchy="137" level="32767"/>
    <cacheField name="[dim_contract].[Contract_Type].[Contract_Type]" caption="Contract_Type" numFmtId="0" hierarchy="14" level="1">
      <sharedItems containsSemiMixedTypes="0" containsNonDate="0" containsString="0"/>
    </cacheField>
    <cacheField name="[dim_app_day].[Day_Of_Application].[Day_Of_Application]" caption="Day_Of_Application" numFmtId="0" hierarchy="12"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6"/>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5"/>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2" memberValueDatatype="130" unbalanced="0">
      <fieldsUsage count="2">
        <fieldUsage x="-1"/>
        <fieldUsage x="0"/>
      </fieldsUsage>
    </cacheHierarchy>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oneField="1">
      <fieldsUsage count="1">
        <fieldUsage x="2"/>
      </fieldsUsage>
    </cacheHierarchy>
    <cacheHierarchy uniqueName="[Measures].[Refused Applications]" caption="Refused Applications" measure="1" displayFolder="" measureGroup="Merge" count="0" oneField="1">
      <fieldsUsage count="1">
        <fieldUsage x="3"/>
      </fieldsUsage>
    </cacheHierarchy>
    <cacheHierarchy uniqueName="[Measures].[Canceled Applications]" caption="Canceled Applications" measure="1" displayFolder="" measureGroup="Merge" count="0" oneField="1">
      <fieldsUsage count="1">
        <fieldUsage x="4"/>
      </fieldsUsage>
    </cacheHierarchy>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zacham" refreshedDate="46282.890398148149" backgroundQuery="1" createdVersion="6" refreshedVersion="6" minRefreshableVersion="3" recordCount="0" supportSubquery="1" supportAdvancedDrill="1">
  <cacheSource type="external" connectionId="14"/>
  <cacheFields count="4">
    <cacheField name="[dim_rejection].[Reject_Reason].[Reject_Reason]" caption="Reject_Reason" numFmtId="0" hierarchy="20" level="1">
      <sharedItems count="7">
        <s v="Approved"/>
        <s v="Client Withdrawn / Cancelled"/>
        <s v="Credit Limit Exceeded"/>
        <s v="Credit Score Below Cutoff"/>
        <s v="Fraud Risk Alert"/>
        <s v="High Credit Risk"/>
        <s v="Unspecified / Not Available" u="1"/>
      </sharedItems>
    </cacheField>
    <cacheField name="[Measures].[Total Applications]" caption="Total Applications" numFmtId="0" hierarchy="134" level="32767"/>
    <cacheField name="[dim_contract].[Contract_Type].[Contract_Type]" caption="Contract_Type" numFmtId="0" hierarchy="14" level="1">
      <sharedItems containsSemiMixedTypes="0" containsNonDate="0" containsString="0"/>
    </cacheField>
    <cacheField name="[dim_app_day].[Day_Of_Application].[Day_Of_Application]" caption="Day_Of_Application" numFmtId="0" hierarchy="12"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3"/>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2"/>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fieldsUsage count="2">
        <fieldUsage x="-1"/>
        <fieldUsage x="0"/>
      </fieldsUsage>
    </cacheHierarchy>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zacham" refreshedDate="46282.890399074073" backgroundQuery="1" createdVersion="6" refreshedVersion="6" minRefreshableVersion="3" recordCount="0" supportSubquery="1" supportAdvancedDrill="1">
  <cacheSource type="external" connectionId="14"/>
  <cacheFields count="9">
    <cacheField name="[Merge].[Application_Time_Band].[Application_Time_Band]" caption="Application_Time_Band" numFmtId="0" hierarchy="94" level="1">
      <sharedItems count="1">
        <s v="Early Morning"/>
      </sharedItems>
    </cacheField>
    <cacheField name="[Measures].[Total Applications]" caption="Total Applications" numFmtId="0" hierarchy="134" level="32767"/>
    <cacheField name="[Measures].[Approved Applications]" caption="Approved Applications" numFmtId="0" hierarchy="135" level="32767"/>
    <cacheField name="[Measures].[Refused Applications]" caption="Refused Applications" numFmtId="0" hierarchy="136" level="32767"/>
    <cacheField name="[Measures].[Canceled Applications]" caption="Canceled Applications" numFmtId="0" hierarchy="137" level="32767"/>
    <cacheField name="[Measures].[Approved Rate]" caption="Approved Rate" numFmtId="0" hierarchy="138" level="32767"/>
    <cacheField name="[Measures].[Refusal Rate]" caption="Refusal Rate" numFmtId="0" hierarchy="139" level="32767"/>
    <cacheField name="[dim_contract].[Contract_Type].[Contract_Type]" caption="Contract_Type" numFmtId="0" hierarchy="14" level="1">
      <sharedItems containsSemiMixedTypes="0" containsNonDate="0" containsString="0"/>
    </cacheField>
    <cacheField name="[dim_app_day].[Day_Of_Application].[Day_Of_Application]" caption="Day_Of_Application" numFmtId="0" hierarchy="12"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8"/>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7"/>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2" memberValueDatatype="130" unbalanced="0">
      <fieldsUsage count="2">
        <fieldUsage x="-1"/>
        <fieldUsage x="0"/>
      </fieldsUsage>
    </cacheHierarchy>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oneField="1">
      <fieldsUsage count="1">
        <fieldUsage x="2"/>
      </fieldsUsage>
    </cacheHierarchy>
    <cacheHierarchy uniqueName="[Measures].[Refused Applications]" caption="Refused Applications" measure="1" displayFolder="" measureGroup="Merge" count="0" oneField="1">
      <fieldsUsage count="1">
        <fieldUsage x="3"/>
      </fieldsUsage>
    </cacheHierarchy>
    <cacheHierarchy uniqueName="[Measures].[Canceled Applications]" caption="Canceled Applications" measure="1" displayFolder="" measureGroup="Merge" count="0" oneField="1">
      <fieldsUsage count="1">
        <fieldUsage x="4"/>
      </fieldsUsage>
    </cacheHierarchy>
    <cacheHierarchy uniqueName="[Measures].[Approved Rate]" caption="Approved Rate" measure="1" displayFolder="" measureGroup="Merge" count="0" oneField="1">
      <fieldsUsage count="1">
        <fieldUsage x="5"/>
      </fieldsUsage>
    </cacheHierarchy>
    <cacheHierarchy uniqueName="[Measures].[Refusal Rate]" caption="Refusal Rate" measure="1" displayFolder="" measureGroup="Merge" count="0" oneField="1">
      <fieldsUsage count="1">
        <fieldUsage x="6"/>
      </fieldsUsage>
    </cacheHierarchy>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zacham" refreshedDate="46282.890400115743" backgroundQuery="1" createdVersion="6" refreshedVersion="6" minRefreshableVersion="3" recordCount="0" supportSubquery="1" supportAdvancedDrill="1">
  <cacheSource type="external" connectionId="14"/>
  <cacheFields count="9">
    <cacheField name="[Merge].[Contract_Type].[Contract_Type]" caption="Contract_Type" numFmtId="0" hierarchy="69" level="1">
      <sharedItems count="1">
        <s v="Consumer"/>
      </sharedItems>
    </cacheField>
    <cacheField name="[Measures].[Total Applications]" caption="Total Applications" numFmtId="0" hierarchy="134" level="32767"/>
    <cacheField name="[Measures].[Approved Applications]" caption="Approved Applications" numFmtId="0" hierarchy="135" level="32767"/>
    <cacheField name="[Measures].[Refused Applications]" caption="Refused Applications" numFmtId="0" hierarchy="136" level="32767"/>
    <cacheField name="[Measures].[Canceled Applications]" caption="Canceled Applications" numFmtId="0" hierarchy="137" level="32767"/>
    <cacheField name="[Measures].[Approved Rate]" caption="Approved Rate" numFmtId="0" hierarchy="138" level="32767"/>
    <cacheField name="[Measures].[Refusal Rate]" caption="Refusal Rate" numFmtId="0" hierarchy="139" level="32767"/>
    <cacheField name="[dim_contract].[Contract_Type].[Contract_Type]" caption="Contract_Type" numFmtId="0" hierarchy="14" level="1">
      <sharedItems containsSemiMixedTypes="0" containsNonDate="0" containsString="0"/>
    </cacheField>
    <cacheField name="[dim_app_day].[Day_Of_Application].[Day_Of_Application]" caption="Day_Of_Application" numFmtId="0" hierarchy="12" level="1">
      <sharedItems containsSemiMixedTypes="0" containsNonDate="0" containsString="0"/>
    </cacheField>
  </cacheFields>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8"/>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7"/>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2" memberValueDatatype="130" unbalanced="0">
      <fieldsUsage count="2">
        <fieldUsage x="-1"/>
        <fieldUsage x="0"/>
      </fieldsUsage>
    </cacheHierarchy>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oneField="1">
      <fieldsUsage count="1">
        <fieldUsage x="2"/>
      </fieldsUsage>
    </cacheHierarchy>
    <cacheHierarchy uniqueName="[Measures].[Refused Applications]" caption="Refused Applications" measure="1" displayFolder="" measureGroup="Merge" count="0" oneField="1">
      <fieldsUsage count="1">
        <fieldUsage x="3"/>
      </fieldsUsage>
    </cacheHierarchy>
    <cacheHierarchy uniqueName="[Measures].[Canceled Applications]" caption="Canceled Applications" measure="1" displayFolder="" measureGroup="Merge" count="0" oneField="1">
      <fieldsUsage count="1">
        <fieldUsage x="4"/>
      </fieldsUsage>
    </cacheHierarchy>
    <cacheHierarchy uniqueName="[Measures].[Approved Rate]" caption="Approved Rate" measure="1" displayFolder="" measureGroup="Merge" count="0" oneField="1">
      <fieldsUsage count="1">
        <fieldUsage x="5"/>
      </fieldsUsage>
    </cacheHierarchy>
    <cacheHierarchy uniqueName="[Measures].[Refusal Rate]" caption="Refusal Rate" measure="1" displayFolder="" measureGroup="Merge" count="0" oneField="1">
      <fieldsUsage count="1">
        <fieldUsage x="6"/>
      </fieldsUsage>
    </cacheHierarchy>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dimensions count="15">
    <dimension name="AppDOD" uniqueName="[AppDOD]" caption="AppDOD"/>
    <dimension name="ApprovedDOD" uniqueName="[ApprovedDOD]" caption="ApprovedDOD"/>
    <dimension name="column description" uniqueName="[column description]" caption="column description"/>
    <dimension name="dim_app_day" uniqueName="[dim_app_day]" caption="dim_app_day"/>
    <dimension name="dim_contract" uniqueName="[dim_contract]" caption="dim_contract"/>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name="loan application data" uniqueName="[loan application data]" caption="loan application data"/>
    <dimension measure="1" name="Measures" uniqueName="[Measures]" caption="Measures"/>
    <dimension name="Merge" uniqueName="[Merge]" caption="Merge"/>
    <dimension name="reqCredChange" uniqueName="[reqCredChange]" caption="reqCredChange"/>
    <dimension name="Table_ExternalData_13" uniqueName="[Table_ExternalData_13]" caption="Table_ExternalData_13"/>
  </dimensions>
  <measureGroups count="14">
    <measureGroup name="AppDOD" caption="AppDOD"/>
    <measureGroup name="ApprovedDOD" caption="ApprovedDOD"/>
    <measureGroup name="column description" caption="column description"/>
    <measureGroup name="dim_app_day" caption="dim_app_day"/>
    <measureGroup name="dim_contract" caption="dim_contract"/>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loan application data" caption="loan application data"/>
    <measureGroup name="Merge" caption="Merge"/>
    <measureGroup name="reqCredChange" caption="reqCredChange"/>
    <measureGroup name="Table_ExternalData_13" caption="Table_ExternalData_13"/>
  </measureGroups>
  <maps count="20">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3"/>
    <map measureGroup="11" dimension="4"/>
    <map measureGroup="11" dimension="5"/>
    <map measureGroup="11" dimension="6"/>
    <map measureGroup="11" dimension="7"/>
    <map measureGroup="11" dimension="8"/>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zacham" refreshedDate="46282.87432141204" backgroundQuery="1" createdVersion="3" refreshedVersion="6" minRefreshableVersion="3" recordCount="0" supportSubquery="1" supportAdvancedDrill="1">
  <cacheSource type="external" connectionId="14">
    <extLst>
      <ext xmlns:x14="http://schemas.microsoft.com/office/spreadsheetml/2009/9/main" uri="{F057638F-6D5F-4e77-A914-E7F072B9BCA8}">
        <x14:sourceConnection name="ThisWorkbookDataModel"/>
      </ext>
    </extLst>
  </cacheSource>
  <cacheFields count="0"/>
  <cacheHierarchies count="165">
    <cacheHierarchy uniqueName="[AppDOD].[Days]" caption="Days" attribute="1" defaultMemberUniqueName="[AppDOD].[Days].[All]" allUniqueName="[AppDOD].[Days].[All]" dimensionUniqueName="[AppDOD]" displayFolder="" count="0" memberValueDatatype="130" unbalanced="0"/>
    <cacheHierarchy uniqueName="[AppDOD].[Total Applications]" caption="Total Applications" attribute="1" defaultMemberUniqueName="[AppDOD].[Total Applications].[All]" allUniqueName="[AppDOD].[Total Applications].[All]" dimensionUniqueName="[AppDOD]" displayFolder="" count="0" memberValueDatatype="20" unbalanced="0"/>
    <cacheHierarchy uniqueName="[AppDOD].[DoD]" caption="DoD" attribute="1" defaultMemberUniqueName="[AppDOD].[DoD].[All]" allUniqueName="[AppDOD].[DoD].[All]" dimensionUniqueName="[AppDOD]" displayFolder="" count="0" memberValueDatatype="5" unbalanced="0"/>
    <cacheHierarchy uniqueName="[ApprovedDOD].[Days]" caption="Days" attribute="1" defaultMemberUniqueName="[ApprovedDOD].[Days].[All]" allUniqueName="[ApprovedDOD].[Days].[All]" dimensionUniqueName="[ApprovedDOD]" displayFolder="" count="0" memberValueDatatype="130" unbalanced="0"/>
    <cacheHierarchy uniqueName="[ApprovedDOD].[Approved]" caption="Approved" attribute="1" defaultMemberUniqueName="[ApprovedDOD].[Approved].[All]" allUniqueName="[ApprovedDOD].[Approved].[All]" dimensionUniqueName="[ApprovedDOD]" displayFolder="" count="0" memberValueDatatype="20" unbalanced="0"/>
    <cacheHierarchy uniqueName="[ApprovedDOD].[DoD]" caption="DoD" attribute="1" defaultMemberUniqueName="[ApprovedDOD].[DoD].[All]" allUniqueName="[ApprovedDOD].[DoD].[All]" dimensionUniqueName="[ApprovedDOD]" displayFolder="" count="0" memberValueDatatype="5" unbalanced="0"/>
    <cacheHierarchy uniqueName="[column description].[Column1]" caption="Column1" attribute="1" defaultMemberUniqueName="[column description].[Column1].[All]" allUniqueName="[column description].[Column1].[All]" dimensionUniqueName="[column description]" displayFolder="" count="0" memberValueDatatype="20" unbalanced="0"/>
    <cacheHierarchy uniqueName="[column description].[Table]" caption="Table" attribute="1" defaultMemberUniqueName="[column description].[Table].[All]" allUniqueName="[column description].[Table].[All]" dimensionUniqueName="[column description]" displayFolder="" count="0" memberValueDatatype="130" unbalanced="0"/>
    <cacheHierarchy uniqueName="[column description].[Row]" caption="Row" attribute="1" defaultMemberUniqueName="[column description].[Row].[All]" allUniqueName="[column description].[Row].[All]" dimensionUniqueName="[column description]" displayFolder="" count="0" memberValueDatatype="130" unbalanced="0"/>
    <cacheHierarchy uniqueName="[column description].[Description]" caption="Description" attribute="1" defaultMemberUniqueName="[column description].[Description].[All]" allUniqueName="[column description].[Description].[All]" dimensionUniqueName="[column description]" displayFolder="" count="0" memberValueDatatype="130" unbalanced="0"/>
    <cacheHierarchy uniqueName="[column description].[Special]" caption="Special" attribute="1" defaultMemberUniqueName="[column description].[Special].[All]" allUniqueName="[column description].[Special].[All]" dimensionUniqueName="[column description]" displayFolder="" count="0" memberValueDatatype="130" unbalanced="0"/>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cacheHierarchy uniqueName="[dim_contract].[Contract_Key]" caption="Contract_Key" attribute="1" defaultMemberUniqueName="[dim_contract].[Contract_Key].[All]" allUniqueName="[dim_contract].[Contract_Key].[All]" dimensionUniqueName="[dim_contract]" displayFolder="" count="2"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0"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loan application data].[Loan_Id]" caption="Loan_Id" attribute="1" defaultMemberUniqueName="[loan application data].[Loan_Id].[All]" allUniqueName="[loan application data].[Loan_Id].[All]" dimensionUniqueName="[loan application data]" displayFolder="" count="0" memberValueDatatype="20" unbalanced="0"/>
    <cacheHierarchy uniqueName="[loan application data].[Target]" caption="Target" attribute="1" defaultMemberUniqueName="[loan application data].[Target].[All]" allUniqueName="[loan application data].[Target].[All]" dimensionUniqueName="[loan application data]" displayFolder="" count="0" memberValueDatatype="20" unbalanced="0"/>
    <cacheHierarchy uniqueName="[loan application data].[Loan_Type]" caption="Loan_Type" attribute="1" defaultMemberUniqueName="[loan application data].[Loan_Type].[All]" allUniqueName="[loan application data].[Loan_Type].[All]" dimensionUniqueName="[loan application data]" displayFolder="" count="0" memberValueDatatype="130" unbalanced="0"/>
    <cacheHierarchy uniqueName="[loan application data].[Gender]" caption="Gender" attribute="1" defaultMemberUniqueName="[loan application data].[Gender].[All]" allUniqueName="[loan application data].[Gender].[All]" dimensionUniqueName="[loan application data]" displayFolder="" count="0" memberValueDatatype="130" unbalanced="0"/>
    <cacheHierarchy uniqueName="[loan application data].[Own_Car]" caption="Own_Car" attribute="1" defaultMemberUniqueName="[loan application data].[Own_Car].[All]" allUniqueName="[loan application data].[Own_Car].[All]" dimensionUniqueName="[loan application data]" displayFolder="" count="0" memberValueDatatype="130" unbalanced="0"/>
    <cacheHierarchy uniqueName="[loan application data].[Own_House]" caption="Own_House" attribute="1" defaultMemberUniqueName="[loan application data].[Own_House].[All]" allUniqueName="[loan application data].[Own_House].[All]" dimensionUniqueName="[loan application data]" displayFolder="" count="0" memberValueDatatype="130" unbalanced="0"/>
    <cacheHierarchy uniqueName="[loan application data].[No_Of_Children]" caption="No_Of_Children" attribute="1" defaultMemberUniqueName="[loan application data].[No_Of_Children].[All]" allUniqueName="[loan application data].[No_Of_Children].[All]" dimensionUniqueName="[loan application data]" displayFolder="" count="0" memberValueDatatype="20" unbalanced="0"/>
    <cacheHierarchy uniqueName="[loan application data].[Income]" caption="Income" attribute="1" defaultMemberUniqueName="[loan application data].[Income].[All]" allUniqueName="[loan application data].[Income].[All]" dimensionUniqueName="[loan application data]" displayFolder="" count="0" memberValueDatatype="5" unbalanced="0"/>
    <cacheHierarchy uniqueName="[loan application data].[Applicaton_Amount]" caption="Applicaton_Amount" attribute="1" defaultMemberUniqueName="[loan application data].[Applicaton_Amount].[All]" allUniqueName="[loan application data].[Applicaton_Amount].[All]" dimensionUniqueName="[loan application data]" displayFolder="" count="0" memberValueDatatype="5" unbalanced="0"/>
    <cacheHierarchy uniqueName="[loan application data].[Annuity]" caption="Annuity" attribute="1" defaultMemberUniqueName="[loan application data].[Annuity].[All]" allUniqueName="[loan application data].[Annuity].[All]" dimensionUniqueName="[loan application data]" displayFolder="" count="0" memberValueDatatype="5" unbalanced="0"/>
    <cacheHierarchy uniqueName="[loan application data].[Goods_Price]" caption="Goods_Price" attribute="1" defaultMemberUniqueName="[loan application data].[Goods_Price].[All]" allUniqueName="[loan application data].[Goods_Price].[All]" dimensionUniqueName="[loan application data]" displayFolder="" count="0" memberValueDatatype="20" unbalanced="0"/>
    <cacheHierarchy uniqueName="[loan application data].[Accompanied_By]" caption="Accompanied_By" attribute="1" defaultMemberUniqueName="[loan application data].[Accompanied_By].[All]" allUniqueName="[loan application data].[Accompanied_By].[All]" dimensionUniqueName="[loan application data]" displayFolder="" count="0" memberValueDatatype="130" unbalanced="0"/>
    <cacheHierarchy uniqueName="[loan application data].[Income_Type]" caption="Income_Type" attribute="1" defaultMemberUniqueName="[loan application data].[Income_Type].[All]" allUniqueName="[loan application data].[Income_Type].[All]" dimensionUniqueName="[loan application data]" displayFolder="" count="0" memberValueDatatype="130" unbalanced="0"/>
    <cacheHierarchy uniqueName="[loan application data].[Eduction_Type]" caption="Eduction_Type" attribute="1" defaultMemberUniqueName="[loan application data].[Eduction_Type].[All]" allUniqueName="[loan application data].[Eduction_Type].[All]" dimensionUniqueName="[loan application data]" displayFolder="" count="0" memberValueDatatype="130" unbalanced="0"/>
    <cacheHierarchy uniqueName="[loan application data].[Family_Status]" caption="Family_Status" attribute="1" defaultMemberUniqueName="[loan application data].[Family_Status].[All]" allUniqueName="[loan application data].[Family_Status].[All]" dimensionUniqueName="[loan application data]" displayFolder="" count="0" memberValueDatatype="130" unbalanced="0"/>
    <cacheHierarchy uniqueName="[loan application data].[Housing_Type]" caption="Housing_Type" attribute="1" defaultMemberUniqueName="[loan application data].[Housing_Type].[All]" allUniqueName="[loan application data].[Housing_Type].[All]" dimensionUniqueName="[loan application data]" displayFolder="" count="0" memberValueDatatype="13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Contract_Type]" caption="Contract_Type" attribute="1" defaultMemberUniqueName="[Merge].[Contract_Type].[All]" allUniqueName="[Merge].[Contract_Type].[All]" dimensionUniqueName="[Merge]" displayFolder="" count="0" memberValueDatatype="130"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Day_Of_Application]" caption="Day_Of_Application" attribute="1" defaultMemberUniqueName="[Merge].[Day_Of_Application].[All]" allUniqueName="[Merge].[Day_Of_Application].[All]" dimensionUniqueName="[Merge]" displayFolder="" count="0" memberValueDatatype="130"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Contract]" caption="Last_Application_Per_Contract" attribute="1" defaultMemberUniqueName="[Merge].[Last_Application_Per_Contract].[All]" allUniqueName="[Merge].[Last_Application_Per_Contract].[All]" dimensionUniqueName="[Merge]" displayFolder="" count="0" memberValueDatatype="13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Loan_Purpose]" caption="Loan_Purpose" attribute="1" defaultMemberUniqueName="[Merge].[Loan_Purpose].[All]" allUniqueName="[Merge].[Loan_Purpose].[All]" dimensionUniqueName="[Merge]" displayFolder="" count="0" memberValueDatatype="130" unbalanced="0"/>
    <cacheHierarchy uniqueName="[Merge].[Contract_Status]" caption="Contract_Status" attribute="1" defaultMemberUniqueName="[Merge].[Contract_Status].[All]" allUniqueName="[Merge].[Contract_Status].[All]" dimensionUniqueName="[Merge]" displayFolder="" count="0" memberValueDatatype="130" unbalanced="0"/>
    <cacheHierarchy uniqueName="[Merge].[Days_Decision]" caption="Days_Decision" attribute="1" defaultMemberUniqueName="[Merge].[Days_Decision].[All]" allUniqueName="[Merge].[Days_Decision].[All]" dimensionUniqueName="[Merge]" displayFolder="" count="0" memberValueDatatype="20" unbalanced="0"/>
    <cacheHierarchy uniqueName="[Merge].[Payment_Type]" caption="Payment_Type" attribute="1" defaultMemberUniqueName="[Merge].[Payment_Type].[All]" allUniqueName="[Merge].[Payment_Type].[All]" dimensionUniqueName="[Merge]" displayFolder="" count="0" memberValueDatatype="130" unbalanced="0"/>
    <cacheHierarchy uniqueName="[Merge].[Reject_Reason]" caption="Reject_Reason" attribute="1" defaultMemberUniqueName="[Merge].[Reject_Reason].[All]" allUniqueName="[Merge].[Reject_Reason].[All]" dimensionUniqueName="[Merge]" displayFolder="" count="0" memberValueDatatype="130" unbalanced="0"/>
    <cacheHierarchy uniqueName="[Merge].[Suite_Type]" caption="Suite_Type" attribute="1" defaultMemberUniqueName="[Merge].[Suite_Type].[All]" allUniqueName="[Merge].[Suite_Type].[All]" dimensionUniqueName="[Merge]" displayFolder="" count="0" memberValueDatatype="13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reqCredChange].[Days]" caption="Days" attribute="1" defaultMemberUniqueName="[reqCredChange].[Days].[All]" allUniqueName="[reqCredChange].[Days].[All]" dimensionUniqueName="[reqCredChange]" displayFolder="" count="0" memberValueDatatype="130" unbalanced="0"/>
    <cacheHierarchy uniqueName="[reqCredChange].[Credit]" caption="Credit" attribute="1" defaultMemberUniqueName="[reqCredChange].[Credit].[All]" allUniqueName="[reqCredChange].[Credit].[All]" dimensionUniqueName="[reqCredChange]" displayFolder="" count="0" memberValueDatatype="5" unbalanced="0"/>
    <cacheHierarchy uniqueName="[reqCredChange].[Request]" caption="Request" attribute="1" defaultMemberUniqueName="[reqCredChange].[Request].[All]" allUniqueName="[reqCredChange].[Request].[All]" dimensionUniqueName="[reqCredChange]" displayFolder="" count="0" memberValueDatatype="5" unbalanced="0"/>
    <cacheHierarchy uniqueName="[reqCredChange].[Change in %]" caption="Change in %" attribute="1" defaultMemberUniqueName="[reqCredChange].[Change in %].[All]" allUniqueName="[reqCredChange].[Change in %].[All]" dimensionUniqueName="[reqCredChange]" displayFolder="" count="0" memberValueDatatype="5" unbalanced="0"/>
    <cacheHierarchy uniqueName="[Table_ExternalData_13].[Merge[ID]]]" caption="Merge[ID]" attribute="1" defaultMemberUniqueName="[Table_ExternalData_13].[Merge[ID]]].[All]" allUniqueName="[Table_ExternalData_13].[Merge[ID]]].[All]" dimensionUniqueName="[Table_ExternalData_13]" displayFolder="" count="0" memberValueDatatype="20" unbalanced="0"/>
    <cacheHierarchy uniqueName="[Table_ExternalData_13].[Merge[Loan_Id]]]" caption="Merge[Loan_Id]" attribute="1" defaultMemberUniqueName="[Table_ExternalData_13].[Merge[Loan_Id]]].[All]" allUniqueName="[Table_ExternalData_13].[Merge[Loan_Id]]].[All]" dimensionUniqueName="[Table_ExternalData_13]" displayFolder="" count="0" memberValueDatatype="20" unbalanced="0"/>
    <cacheHierarchy uniqueName="[Table_ExternalData_13].[Merge[Contract_Type]]]" caption="Merge[Contract_Type]" attribute="1" defaultMemberUniqueName="[Table_ExternalData_13].[Merge[Contract_Type]]].[All]" allUniqueName="[Table_ExternalData_13].[Merge[Contract_Type]]].[All]" dimensionUniqueName="[Table_ExternalData_13]" displayFolder="" count="0" memberValueDatatype="130" unbalanced="0"/>
    <cacheHierarchy uniqueName="[Table_ExternalData_13].[Merge[Annuity]]]" caption="Merge[Annuity]" attribute="1" defaultMemberUniqueName="[Table_ExternalData_13].[Merge[Annuity]]].[All]" allUniqueName="[Table_ExternalData_13].[Merge[Annuity]]].[All]" dimensionUniqueName="[Table_ExternalData_13]" displayFolder="" count="0" memberValueDatatype="5" unbalanced="0"/>
    <cacheHierarchy uniqueName="[Table_ExternalData_13].[Merge[Application_Amount]]]" caption="Merge[Application_Amount]" attribute="1" defaultMemberUniqueName="[Table_ExternalData_13].[Merge[Application_Amount]]].[All]" allUniqueName="[Table_ExternalData_13].[Merge[Application_Amount]]].[All]" dimensionUniqueName="[Table_ExternalData_13]" displayFolder="" count="0" memberValueDatatype="5" unbalanced="0"/>
    <cacheHierarchy uniqueName="[Table_ExternalData_13].[Merge[Credit_Amount]]]" caption="Merge[Credit_Amount]" attribute="1" defaultMemberUniqueName="[Table_ExternalData_13].[Merge[Credit_Amount]]].[All]" allUniqueName="[Table_ExternalData_13].[Merge[Credit_Amount]]].[All]" dimensionUniqueName="[Table_ExternalData_13]" displayFolder="" count="0" memberValueDatatype="5" unbalanced="0"/>
    <cacheHierarchy uniqueName="[Table_ExternalData_13].[Merge[Down_Payment]]]" caption="Merge[Down_Payment]" attribute="1" defaultMemberUniqueName="[Table_ExternalData_13].[Merge[Down_Payment]]].[All]" allUniqueName="[Table_ExternalData_13].[Merge[Down_Payment]]].[All]" dimensionUniqueName="[Table_ExternalData_13]" displayFolder="" count="0" memberValueDatatype="5" unbalanced="0"/>
    <cacheHierarchy uniqueName="[Table_ExternalData_13].[Merge[Goods_Price]]]" caption="Merge[Goods_Price]" attribute="1" defaultMemberUniqueName="[Table_ExternalData_13].[Merge[Goods_Price]]].[All]" allUniqueName="[Table_ExternalData_13].[Merge[Goods_Price]]].[All]" dimensionUniqueName="[Table_ExternalData_13]" displayFolder="" count="0" memberValueDatatype="5" unbalanced="0"/>
    <cacheHierarchy uniqueName="[Table_ExternalData_13].[Merge[Day_Of_Application]]]" caption="Merge[Day_Of_Application]" attribute="1" defaultMemberUniqueName="[Table_ExternalData_13].[Merge[Day_Of_Application]]].[All]" allUniqueName="[Table_ExternalData_13].[Merge[Day_Of_Application]]].[All]" dimensionUniqueName="[Table_ExternalData_13]" displayFolder="" count="0" memberValueDatatype="130" unbalanced="0"/>
    <cacheHierarchy uniqueName="[Table_ExternalData_13].[Merge[Hour_Of_Application]]]" caption="Merge[Hour_Of_Application]" attribute="1" defaultMemberUniqueName="[Table_ExternalData_13].[Merge[Hour_Of_Application]]].[All]" allUniqueName="[Table_ExternalData_13].[Merge[Hour_Of_Application]]].[All]" dimensionUniqueName="[Table_ExternalData_13]" displayFolder="" count="0" memberValueDatatype="20" unbalanced="0"/>
    <cacheHierarchy uniqueName="[Table_ExternalData_13].[Merge[Last_Application_Per_Contract]]]" caption="Merge[Last_Application_Per_Contract]" attribute="1" defaultMemberUniqueName="[Table_ExternalData_13].[Merge[Last_Application_Per_Contract]]].[All]" allUniqueName="[Table_ExternalData_13].[Merge[Last_Application_Per_Contract]]].[All]" dimensionUniqueName="[Table_ExternalData_13]" displayFolder="" count="0" memberValueDatatype="130" unbalanced="0"/>
    <cacheHierarchy uniqueName="[Table_ExternalData_13].[Merge[Last_Application_Per_Day]]]" caption="Merge[Last_Application_Per_Day]" attribute="1" defaultMemberUniqueName="[Table_ExternalData_13].[Merge[Last_Application_Per_Day]]].[All]" allUniqueName="[Table_ExternalData_13].[Merge[Last_Application_Per_Day]]].[All]" dimensionUniqueName="[Table_ExternalData_13]" displayFolder="" count="0" memberValueDatatype="20" unbalanced="0"/>
    <cacheHierarchy uniqueName="[Table_ExternalData_13].[Merge[Down_Payment_Rate]]]" caption="Merge[Down_Payment_Rate]" attribute="1" defaultMemberUniqueName="[Table_ExternalData_13].[Merge[Down_Payment_Rate]]].[All]" allUniqueName="[Table_ExternalData_13].[Merge[Down_Payment_Rate]]].[All]" dimensionUniqueName="[Table_ExternalData_13]" displayFolder="" count="0" memberValueDatatype="5" unbalanced="0"/>
    <cacheHierarchy uniqueName="[Table_ExternalData_13].[Merge[Primary_Interest_Rate]]]" caption="Merge[Primary_Interest_Rate]" attribute="1" defaultMemberUniqueName="[Table_ExternalData_13].[Merge[Primary_Interest_Rate]]].[All]" allUniqueName="[Table_ExternalData_13].[Merge[Primary_Interest_Rate]]].[All]" dimensionUniqueName="[Table_ExternalData_13]" displayFolder="" count="0" memberValueDatatype="5" unbalanced="0"/>
    <cacheHierarchy uniqueName="[Table_ExternalData_13].[Merge[Privileged_Interest_Rate]]]" caption="Merge[Privileged_Interest_Rate]" attribute="1" defaultMemberUniqueName="[Table_ExternalData_13].[Merge[Privileged_Interest_Rate]]].[All]" allUniqueName="[Table_ExternalData_13].[Merge[Privileged_Interest_Rate]]].[All]" dimensionUniqueName="[Table_ExternalData_13]" displayFolder="" count="0" memberValueDatatype="5" unbalanced="0"/>
    <cacheHierarchy uniqueName="[Table_ExternalData_13].[Merge[Loan_Purpose]]]" caption="Merge[Loan_Purpose]" attribute="1" defaultMemberUniqueName="[Table_ExternalData_13].[Merge[Loan_Purpose]]].[All]" allUniqueName="[Table_ExternalData_13].[Merge[Loan_Purpose]]].[All]" dimensionUniqueName="[Table_ExternalData_13]" displayFolder="" count="0" memberValueDatatype="130" unbalanced="0"/>
    <cacheHierarchy uniqueName="[Table_ExternalData_13].[Merge[Contract_Status]]]" caption="Merge[Contract_Status]" attribute="1" defaultMemberUniqueName="[Table_ExternalData_13].[Merge[Contract_Status]]].[All]" allUniqueName="[Table_ExternalData_13].[Merge[Contract_Status]]].[All]" dimensionUniqueName="[Table_ExternalData_13]" displayFolder="" count="0" memberValueDatatype="130" unbalanced="0"/>
    <cacheHierarchy uniqueName="[Table_ExternalData_13].[Merge[Days_Decision]]]" caption="Merge[Days_Decision]" attribute="1" defaultMemberUniqueName="[Table_ExternalData_13].[Merge[Days_Decision]]].[All]" allUniqueName="[Table_ExternalData_13].[Merge[Days_Decision]]].[All]" dimensionUniqueName="[Table_ExternalData_13]" displayFolder="" count="0" memberValueDatatype="20" unbalanced="0"/>
    <cacheHierarchy uniqueName="[Table_ExternalData_13].[Merge[Payment_Type]]]" caption="Merge[Payment_Type]" attribute="1" defaultMemberUniqueName="[Table_ExternalData_13].[Merge[Payment_Type]]].[All]" allUniqueName="[Table_ExternalData_13].[Merge[Payment_Type]]].[All]" dimensionUniqueName="[Table_ExternalData_13]" displayFolder="" count="0" memberValueDatatype="130" unbalanced="0"/>
    <cacheHierarchy uniqueName="[Table_ExternalData_13].[Merge[Reject_Reason]]]" caption="Merge[Reject_Reason]" attribute="1" defaultMemberUniqueName="[Table_ExternalData_13].[Merge[Reject_Reason]]].[All]" allUniqueName="[Table_ExternalData_13].[Merge[Reject_Reason]]].[All]" dimensionUniqueName="[Table_ExternalData_13]" displayFolder="" count="0" memberValueDatatype="130" unbalanced="0"/>
    <cacheHierarchy uniqueName="[Table_ExternalData_13].[Merge[Suite_Type]]]" caption="Merge[Suite_Type]" attribute="1" defaultMemberUniqueName="[Table_ExternalData_13].[Merge[Suite_Type]]].[All]" allUniqueName="[Table_ExternalData_13].[Merge[Suite_Type]]].[All]" dimensionUniqueName="[Table_ExternalData_13]" displayFolder="" count="0" memberValueDatatype="130" unbalanced="0"/>
    <cacheHierarchy uniqueName="[Table_ExternalData_13].[Merge[Approval_Flag]]]" caption="Merge[Approval_Flag]" attribute="1" defaultMemberUniqueName="[Table_ExternalData_13].[Merge[Approval_Flag]]].[All]" allUniqueName="[Table_ExternalData_13].[Merge[Approval_Flag]]].[All]" dimensionUniqueName="[Table_ExternalData_13]" displayFolder="" count="0" memberValueDatatype="130" unbalanced="0"/>
    <cacheHierarchy uniqueName="[Table_ExternalData_13].[Merge[Refusal_Flag]]]" caption="Merge[Refusal_Flag]" attribute="1" defaultMemberUniqueName="[Table_ExternalData_13].[Merge[Refusal_Flag]]].[All]" allUniqueName="[Table_ExternalData_13].[Merge[Refusal_Flag]]].[All]" dimensionUniqueName="[Table_ExternalData_13]" displayFolder="" count="0" memberValueDatatype="130" unbalanced="0"/>
    <cacheHierarchy uniqueName="[Table_ExternalData_13].[Merge[Cancellation_Flag]]]" caption="Merge[Cancellation_Flag]" attribute="1" defaultMemberUniqueName="[Table_ExternalData_13].[Merge[Cancellation_Flag]]].[All]" allUniqueName="[Table_ExternalData_13].[Merge[Cancellation_Flag]]].[All]" dimensionUniqueName="[Table_ExternalData_13]" displayFolder="" count="0" memberValueDatatype="130" unbalanced="0"/>
    <cacheHierarchy uniqueName="[Table_ExternalData_13].[Merge[Credit Gap]]]" caption="Merge[Credit Gap]" attribute="1" defaultMemberUniqueName="[Table_ExternalData_13].[Merge[Credit Gap]]].[All]" allUniqueName="[Table_ExternalData_13].[Merge[Credit Gap]]].[All]" dimensionUniqueName="[Table_ExternalData_13]" displayFolder="" count="0" memberValueDatatype="130" unbalanced="0"/>
    <cacheHierarchy uniqueName="[Table_ExternalData_13].[Merge[Application_Amount_Band]]]" caption="Merge[Application_Amount_Band]" attribute="1" defaultMemberUniqueName="[Table_ExternalData_13].[Merge[Application_Amount_Band]]].[All]" allUniqueName="[Table_ExternalData_13].[Merge[Application_Amount_Band]]].[All]" dimensionUniqueName="[Table_ExternalData_13]" displayFolder="" count="0" memberValueDatatype="130" unbalanced="0"/>
    <cacheHierarchy uniqueName="[Table_ExternalData_13].[Merge[Decision_Speed]]]" caption="Merge[Decision_Speed]" attribute="1" defaultMemberUniqueName="[Table_ExternalData_13].[Merge[Decision_Speed]]].[All]" allUniqueName="[Table_ExternalData_13].[Merge[Decision_Speed]]].[All]" dimensionUniqueName="[Table_ExternalData_13]" displayFolder="" count="0" memberValueDatatype="130" unbalanced="0"/>
    <cacheHierarchy uniqueName="[Table_ExternalData_13].[Merge[Application_Time_Band]]]" caption="Merge[Application_Time_Band]" attribute="1" defaultMemberUniqueName="[Table_ExternalData_13].[Merge[Application_Time_Band]]].[All]" allUniqueName="[Table_ExternalData_13].[Merge[Application_Time_Band]]].[All]" dimensionUniqueName="[Table_ExternalData_13]" displayFolder="" count="0" memberValueDatatype="130" unbalanced="0"/>
    <cacheHierarchy uniqueName="[Measures].[Sum of ID]" caption="Sum of ID" measure="1" displayFolder="" measureGroup="Merge" count="0">
      <extLst>
        <ext xmlns:x15="http://schemas.microsoft.com/office/spreadsheetml/2010/11/main" uri="{B97F6D7D-B522-45F9-BDA1-12C45D357490}">
          <x15:cacheHierarchy aggregatedColumn="67"/>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76"/>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72"/>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71"/>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73"/>
        </ext>
      </extLst>
    </cacheHierarchy>
    <cacheHierarchy uniqueName="[Measures].[Sum of Loan_Id]" caption="Sum of Loan_Id" measure="1" displayFolder="" measureGroup="Merge" count="0">
      <extLst>
        <ext xmlns:x15="http://schemas.microsoft.com/office/spreadsheetml/2010/11/main" uri="{B97F6D7D-B522-45F9-BDA1-12C45D357490}">
          <x15:cacheHierarchy aggregatedColumn="68"/>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67"/>
        </ext>
      </extLst>
    </cacheHierarchy>
    <cacheHierarchy uniqueName="[Measures].[Total Applications]" caption="Total Applications" measure="1" displayFolder="" measureGroup="Merge" count="0"/>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column description]" caption="__XL_Count column description" measure="1" displayFolder="" measureGroup="column description" count="0" hidden="1"/>
    <cacheHierarchy uniqueName="[Measures].[__XL_Count loan application data]" caption="__XL_Count loan application data" measure="1" displayFolder="" measureGroup="loan application data" count="0" hidden="1"/>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Table_ExternalData_13]" caption="__XL_Count Table_ExternalData_13" measure="1" displayFolder="" measureGroup="Table_ExternalData_13" count="0" hidden="1"/>
    <cacheHierarchy uniqueName="[Measures].[__XL_Count AppDOD]" caption="__XL_Count AppDOD" measure="1" displayFolder="" measureGroup="AppDOD" count="0" hidden="1"/>
    <cacheHierarchy uniqueName="[Measures].[__XL_Count ApprovedDOD]" caption="__XL_Count ApprovedDOD" measure="1" displayFolder="" measureGroup="ApprovedDOD" count="0" hidden="1"/>
    <cacheHierarchy uniqueName="[Measures].[__XL_Count reqCredChange]" caption="__XL_Count reqCredChange" measure="1" displayFolder="" measureGroup="reqCredChange" count="0" hidden="1"/>
    <cacheHierarchy uniqueName="[Measures].[__No measures defined]" caption="__No measures defined" measure="1" displayFolder="" count="0" hidden="1"/>
    <cacheHierarchy uniqueName="[ Lines]" caption=" Lines" set="1" displayFolder="" count="0" unbalanced="0" unbalancedGroup="0">
      <extLst>
        <ext xmlns:x14="http://schemas.microsoft.com/office/spreadsheetml/2009/9/main" uri="{8CF416AD-EC4C-4aba-99F5-12A058AE0983}">
          <x14:cacheHierarchy measuresSet="1" hierarchizeDistinct="0"/>
        </ext>
      </extLst>
    </cacheHierarchy>
  </cacheHierarchies>
  <kpis count="0"/>
  <calculatedMembers count="1">
    <calculatedMember name="[ Lines]" mdx="{([Measures].[Total Applications]),([Measures].[Approved Applications]),([Measures].[Refused Applications]),([Measures].[Canceled Applications]),([Measures].[Approved Rate])}" set="1">
      <extLst>
        <ext xmlns:x14="http://schemas.microsoft.com/office/spreadsheetml/2009/9/main" uri="{0C70D0D5-359C-4a49-802D-23BBF952B5CE}">
          <x14:calculatedMember hierarchizeDistinct="0">
            <x14:tupleSet rowCount="5">
              <x14:headers>
                <x14:header/>
              </x14:headers>
              <x14:rows>
                <x14:row>
                  <x14:rowItem u="[Measures].[Total Applications]" d="Total Applications"/>
                </x14:row>
                <x14:row>
                  <x14:rowItem u="[Measures].[Approved Applications]" d="Approved Applications"/>
                </x14:row>
                <x14:row>
                  <x14:rowItem u="[Measures].[Refused Applications]" d="Refused Applications"/>
                </x14:row>
                <x14:row>
                  <x14:rowItem u="[Measures].[Canceled Applications]" d="Canceled Applications"/>
                </x14:row>
                <x14:row>
                  <x14:rowItem u="[Measures].[Approved Rate]" d="Approved Rate"/>
                </x14:row>
              </x14:rows>
            </x14:tupleSet>
          </x14:calculatedMember>
        </ext>
      </extLst>
    </calculatedMember>
  </calculatedMembers>
  <extLst>
    <ext xmlns:x14="http://schemas.microsoft.com/office/spreadsheetml/2009/9/main" uri="{725AE2AE-9491-48be-B2B4-4EB974FC3084}">
      <x14:pivotCacheDefinition slicerData="1" pivotCacheId="4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loan_purpose" cacheId="5434" applyNumberFormats="0" applyBorderFormats="0" applyFontFormats="0" applyPatternFormats="0" applyAlignmentFormats="0" applyWidthHeightFormats="1" dataCaption="Values" tag="5acb01f6-8c2d-462c-9040-c18d1ac8071d" updatedVersion="6" minRefreshableVersion="3" useAutoFormatting="1" subtotalHiddenItems="1" itemPrintTitles="1" createdVersion="6" indent="0" outline="1" outlineData="1" multipleFieldFilters="0" chartFormat="5" rowHeaderCaption="Loan Purpose">
  <location ref="B13:F15" firstHeaderRow="0" firstDataRow="1" firstDataCol="1"/>
  <pivotFields count="7">
    <pivotField axis="axisRow" allDrilled="1" showAll="0" dataSourceSort="1" defaultAttributeDrillState="1">
      <items count="2">
        <item x="0"/>
        <item t="default"/>
      </items>
    </pivotField>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s>
  <rowFields count="1">
    <field x="0"/>
  </rowFields>
  <rowItems count="2">
    <i>
      <x/>
    </i>
    <i t="grand">
      <x/>
    </i>
  </rowItems>
  <colFields count="1">
    <field x="-2"/>
  </colFields>
  <colItems count="4">
    <i>
      <x/>
    </i>
    <i i="1">
      <x v="1"/>
    </i>
    <i i="2">
      <x v="2"/>
    </i>
    <i i="3">
      <x v="3"/>
    </i>
  </colItems>
  <dataFields count="4">
    <dataField fld="1" subtotal="count" baseField="0" baseItem="0"/>
    <dataField fld="2" subtotal="count" baseField="0" baseItem="0"/>
    <dataField fld="3" subtotal="count" baseField="0" baseItem="0"/>
    <dataField fld="4" subtotal="count" baseField="0" baseItem="0"/>
  </dataFields>
  <chartFormats count="4">
    <chartFormat chart="4" format="16" series="1">
      <pivotArea type="data" outline="0" fieldPosition="0">
        <references count="1">
          <reference field="4294967294" count="1" selected="0">
            <x v="0"/>
          </reference>
        </references>
      </pivotArea>
    </chartFormat>
    <chartFormat chart="4" format="17" series="1">
      <pivotArea type="data" outline="0" fieldPosition="0">
        <references count="1">
          <reference field="4294967294" count="1" selected="0">
            <x v="1"/>
          </reference>
        </references>
      </pivotArea>
    </chartFormat>
    <chartFormat chart="4" format="18" series="1">
      <pivotArea type="data" outline="0" fieldPosition="0">
        <references count="1">
          <reference field="4294967294" count="1" selected="0">
            <x v="2"/>
          </reference>
        </references>
      </pivotArea>
    </chartFormat>
    <chartFormat chart="4" format="19" series="1">
      <pivotArea type="data" outline="0" fieldPosition="0">
        <references count="1">
          <reference field="4294967294" count="1" selected="0">
            <x v="3"/>
          </reference>
        </references>
      </pivotArea>
    </chartFormat>
  </chartFormat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app_day].[Day_Of_Application].&amp;[Tuesday]"/>
      </members>
    </pivotHierarchy>
    <pivotHierarchy dragToData="1"/>
    <pivotHierarchy multipleItemSelectionAllowed="1" dragToData="1">
      <members count="1" level="1">
        <member name="[dim_contract].[Contract_Type].&amp;[Consumer]"/>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Medium2"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urpose]"/>
        <x15:activeTabTopLevelEntity name="[Merge]"/>
        <x15:activeTabTopLevelEntity name="[dim_status]"/>
      </x15:pivotTableUISettings>
    </ext>
  </extLst>
</pivotTableDefinition>
</file>

<file path=xl/pivotTables/pivotTable2.xml><?xml version="1.0" encoding="utf-8"?>
<pivotTableDefinition xmlns="http://schemas.openxmlformats.org/spreadsheetml/2006/main" name="time_band" cacheId="5440" applyNumberFormats="0" applyBorderFormats="0" applyFontFormats="0" applyPatternFormats="0" applyAlignmentFormats="0" applyWidthHeightFormats="1" dataCaption="Values" tag="4a3af48d-b1d4-41e6-bed6-1ce397009ac3" updatedVersion="6" minRefreshableVersion="3" useAutoFormatting="1" subtotalHiddenItems="1" itemPrintTitles="1" createdVersion="6" indent="0" outline="1" outlineData="1" multipleFieldFilters="0" rowHeaderCaption="Band">
  <location ref="R24:X26" firstHeaderRow="0" firstDataRow="1" firstDataCol="1"/>
  <pivotFields count="9">
    <pivotField axis="axisRow" allDrilled="1" showAll="0" dataSourceSort="1" defaultAttributeDrillState="1">
      <items count="2">
        <item x="0"/>
        <item t="default"/>
      </items>
    </pivotField>
    <pivotField dataField="1" showAll="0"/>
    <pivotField dataField="1" showAl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s>
  <rowFields count="1">
    <field x="0"/>
  </rowFields>
  <rowItems count="2">
    <i>
      <x/>
    </i>
    <i t="grand">
      <x/>
    </i>
  </rowItems>
  <colFields count="1">
    <field x="-2"/>
  </colFields>
  <colItems count="6">
    <i>
      <x/>
    </i>
    <i i="1">
      <x v="1"/>
    </i>
    <i i="2">
      <x v="2"/>
    </i>
    <i i="3">
      <x v="3"/>
    </i>
    <i i="4">
      <x v="4"/>
    </i>
    <i i="5">
      <x v="5"/>
    </i>
  </colItems>
  <dataFields count="6">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app_day].[Day_Of_Application].&amp;[Tuesday]"/>
      </members>
    </pivotHierarchy>
    <pivotHierarchy dragToData="1"/>
    <pivotHierarchy multipleItemSelectionAllowed="1" dragToData="1">
      <members count="1" level="1">
        <member name="[dim_contract].[Contract_Type].&amp;[Consumer]"/>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9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app_day]"/>
        <x15:activeTabTopLevelEntity name="[Merge]"/>
        <x15:activeTabTopLevelEntity name="[column description]"/>
      </x15:pivotTableUISettings>
    </ext>
  </extLst>
</pivotTableDefinition>
</file>

<file path=xl/pivotTables/pivotTable3.xml><?xml version="1.0" encoding="utf-8"?>
<pivotTableDefinition xmlns="http://schemas.openxmlformats.org/spreadsheetml/2006/main" name="application_day" cacheId="5425" applyNumberFormats="0" applyBorderFormats="0" applyFontFormats="0" applyPatternFormats="0" applyAlignmentFormats="0" applyWidthHeightFormats="1" dataCaption="Values" tag="b44e6e10-c796-4959-973d-6364f0315757" updatedVersion="6" minRefreshableVersion="3" showDrill="0" useAutoFormatting="1" subtotalHiddenItems="1" itemPrintTitles="1" createdVersion="6" indent="0" outline="1" outlineData="1" multipleFieldFilters="0" rowHeaderCaption="Week">
  <location ref="K5:P7" firstHeaderRow="0" firstDataRow="1" firstDataCol="1"/>
  <pivotFields count="7">
    <pivotField axis="axisRow" allDrilled="1" showAll="0" dataSourceSort="1" defaultAttributeDrillState="1">
      <items count="2">
        <item s="1" x="0"/>
        <item t="default"/>
      </items>
    </pivotField>
    <pivotField dataField="1" showAll="0"/>
    <pivotField dataField="1" showAll="0"/>
    <pivotField dataField="1" showAll="0"/>
    <pivotField dataField="1" showAll="0"/>
    <pivotField dataField="1" showAll="0"/>
    <pivotField allDrilled="1" showAll="0" dataSourceSort="1" defaultAttributeDrillState="1"/>
  </pivotFields>
  <rowFields count="1">
    <field x="0"/>
  </rowFields>
  <rowItems count="2">
    <i>
      <x/>
    </i>
    <i t="grand">
      <x/>
    </i>
  </rowItems>
  <colFields count="1">
    <field x="-2"/>
  </colFields>
  <colItems count="5">
    <i>
      <x/>
    </i>
    <i i="1">
      <x v="1"/>
    </i>
    <i i="2">
      <x v="2"/>
    </i>
    <i i="3">
      <x v="3"/>
    </i>
    <i i="4">
      <x v="4"/>
    </i>
  </colItems>
  <dataFields count="5">
    <dataField fld="1" subtotal="count" baseField="0" baseItem="0"/>
    <dataField fld="2" subtotal="count" baseField="0" baseItem="0"/>
    <dataField fld="3" subtotal="count" baseField="0" baseItem="0"/>
    <dataField fld="4" subtotal="count" baseField="0" baseItem="0"/>
    <dataField fld="5" subtotal="count" baseField="0" baseItem="0"/>
  </dataField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_contract].[Contract_Type].&amp;[Consumer]"/>
      </members>
    </pivotHierarchy>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app_day]"/>
        <x15:activeTabTopLevelEntity name="[Merge]"/>
      </x15:pivotTableUISettings>
    </ext>
  </extLst>
</pivotTableDefinition>
</file>

<file path=xl/pivotTables/pivotTable4.xml><?xml version="1.0" encoding="utf-8"?>
<pivotTableDefinition xmlns="http://schemas.openxmlformats.org/spreadsheetml/2006/main" name="reject_reason" cacheId="5437" applyNumberFormats="0" applyBorderFormats="0" applyFontFormats="0" applyPatternFormats="0" applyAlignmentFormats="0" applyWidthHeightFormats="1" dataCaption="Values" tag="c2204865-d00d-4f20-ac3a-72c17db3605b" updatedVersion="6" minRefreshableVersion="3" useAutoFormatting="1" subtotalHiddenItems="1" itemPrintTitles="1" createdVersion="6" indent="0" outline="1" outlineData="1" multipleFieldFilters="0" chartFormat="4" rowHeaderCaption="Rejection Reasons">
  <location ref="B31:C38" firstHeaderRow="1" firstDataRow="1" firstDataCol="1"/>
  <pivotFields count="4">
    <pivotField axis="axisRow" allDrilled="1" showAll="0" dataSourceSort="1" defaultAttributeDrillState="1">
      <items count="8">
        <item x="0"/>
        <item x="1"/>
        <item x="2"/>
        <item x="3"/>
        <item x="4"/>
        <item x="5"/>
        <item x="6"/>
        <item t="default"/>
      </items>
    </pivotField>
    <pivotField dataField="1" showAll="0"/>
    <pivotField allDrilled="1" showAll="0" dataSourceSort="1" defaultAttributeDrillState="1"/>
    <pivotField allDrilled="1" showAll="0" dataSourceSort="1" defaultAttributeDrillState="1"/>
  </pivotFields>
  <rowFields count="1">
    <field x="0"/>
  </rowFields>
  <rowItems count="7">
    <i>
      <x/>
    </i>
    <i>
      <x v="1"/>
    </i>
    <i>
      <x v="2"/>
    </i>
    <i>
      <x v="3"/>
    </i>
    <i>
      <x v="4"/>
    </i>
    <i>
      <x v="5"/>
    </i>
    <i t="grand">
      <x/>
    </i>
  </rowItems>
  <colItems count="1">
    <i/>
  </colItems>
  <dataFields count="1">
    <dataField fld="1" subtotal="count" baseField="0" baseItem="0"/>
  </dataFields>
  <chartFormats count="8">
    <chartFormat chart="3" format="9" series="1">
      <pivotArea type="data" outline="0" fieldPosition="0">
        <references count="1">
          <reference field="4294967294" count="1" selected="0">
            <x v="0"/>
          </reference>
        </references>
      </pivotArea>
    </chartFormat>
    <chartFormat chart="3" format="10">
      <pivotArea type="data" outline="0" fieldPosition="0">
        <references count="2">
          <reference field="4294967294" count="1" selected="0">
            <x v="0"/>
          </reference>
          <reference field="0" count="1" selected="0">
            <x v="0"/>
          </reference>
        </references>
      </pivotArea>
    </chartFormat>
    <chartFormat chart="3" format="11">
      <pivotArea type="data" outline="0" fieldPosition="0">
        <references count="2">
          <reference field="4294967294" count="1" selected="0">
            <x v="0"/>
          </reference>
          <reference field="0" count="1" selected="0">
            <x v="1"/>
          </reference>
        </references>
      </pivotArea>
    </chartFormat>
    <chartFormat chart="3" format="12">
      <pivotArea type="data" outline="0" fieldPosition="0">
        <references count="2">
          <reference field="4294967294" count="1" selected="0">
            <x v="0"/>
          </reference>
          <reference field="0" count="1" selected="0">
            <x v="2"/>
          </reference>
        </references>
      </pivotArea>
    </chartFormat>
    <chartFormat chart="3" format="13">
      <pivotArea type="data" outline="0" fieldPosition="0">
        <references count="2">
          <reference field="4294967294" count="1" selected="0">
            <x v="0"/>
          </reference>
          <reference field="0" count="1" selected="0">
            <x v="3"/>
          </reference>
        </references>
      </pivotArea>
    </chartFormat>
    <chartFormat chart="3" format="14">
      <pivotArea type="data" outline="0" fieldPosition="0">
        <references count="2">
          <reference field="4294967294" count="1" selected="0">
            <x v="0"/>
          </reference>
          <reference field="0" count="1" selected="0">
            <x v="4"/>
          </reference>
        </references>
      </pivotArea>
    </chartFormat>
    <chartFormat chart="3" format="15">
      <pivotArea type="data" outline="0" fieldPosition="0">
        <references count="2">
          <reference field="4294967294" count="1" selected="0">
            <x v="0"/>
          </reference>
          <reference field="0" count="1" selected="0">
            <x v="5"/>
          </reference>
        </references>
      </pivotArea>
    </chartFormat>
    <chartFormat chart="3" format="16">
      <pivotArea type="data" outline="0" fieldPosition="0">
        <references count="2">
          <reference field="4294967294" count="1" selected="0">
            <x v="0"/>
          </reference>
          <reference field="0" count="1" selected="0">
            <x v="6"/>
          </reference>
        </references>
      </pivotArea>
    </chartFormat>
  </chartFormat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app_day].[Day_Of_Application].&amp;[Tuesday]"/>
      </members>
    </pivotHierarchy>
    <pivotHierarchy dragToData="1"/>
    <pivotHierarchy multipleItemSelectionAllowed="1" dragToData="1">
      <members count="1" level="1">
        <member name="[dim_contract].[Contract_Type].&amp;[Consumer]"/>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rejection]"/>
        <x15:activeTabTopLevelEntity name="[Merge]"/>
        <x15:activeTabTopLevelEntity name="[dim_status]"/>
      </x15:pivotTableUISettings>
    </ext>
  </extLst>
</pivotTableDefinition>
</file>

<file path=xl/pivotTables/pivotTable5.xml><?xml version="1.0" encoding="utf-8"?>
<pivotTableDefinition xmlns="http://schemas.openxmlformats.org/spreadsheetml/2006/main" name="loan_type" cacheId="5443" applyNumberFormats="0" applyBorderFormats="0" applyFontFormats="0" applyPatternFormats="0" applyAlignmentFormats="0" applyWidthHeightFormats="1" dataCaption="Values" tag="32079664-d21d-434e-af54-44c2fe01826a" updatedVersion="6" minRefreshableVersion="3" visualTotals="0" useAutoFormatting="1" subtotalHiddenItems="1" itemPrintTitles="1" createdVersion="6" indent="0" outline="1" outlineData="1" chartFormat="4" rowHeaderCaption="Loan Type">
  <location ref="B5:H7" firstHeaderRow="0" firstDataRow="1" firstDataCol="1"/>
  <pivotFields count="9">
    <pivotField axis="axisRow" allDrilled="1" showAll="0" dataSourceSort="1" defaultAttributeDrillState="1">
      <items count="2">
        <item x="0"/>
        <item t="default"/>
      </items>
    </pivotField>
    <pivotField dataField="1" showAll="0"/>
    <pivotField dataField="1" showAl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s>
  <rowFields count="1">
    <field x="0"/>
  </rowFields>
  <rowItems count="2">
    <i>
      <x/>
    </i>
    <i t="grand">
      <x/>
    </i>
  </rowItems>
  <colFields count="1">
    <field x="-2"/>
  </colFields>
  <colItems count="6">
    <i>
      <x/>
    </i>
    <i i="1">
      <x v="1"/>
    </i>
    <i i="2">
      <x v="2"/>
    </i>
    <i i="3">
      <x v="3"/>
    </i>
    <i i="4">
      <x v="4"/>
    </i>
    <i i="5">
      <x v="5"/>
    </i>
  </colItems>
  <dataFields count="6">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app_day].[Day_Of_Application].&amp;[Tuesday]"/>
      </members>
    </pivotHierarchy>
    <pivotHierarchy dragToData="1"/>
    <pivotHierarchy multipleItemSelectionAllowed="1" dragToData="1">
      <members count="1" level="1">
        <member name="[dim_contract].[Contract_Type].&amp;[Consumer]"/>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Medium2" showRowHeaders="1" showColHeaders="1" showRowStripes="0" showColStripes="0" showLastColumn="1"/>
  <rowHierarchiesUsage count="1">
    <rowHierarchyUsage hierarchyUsage="6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pivotTableUISettings>
    </ext>
  </extLst>
</pivotTableDefinition>
</file>

<file path=xl/pivotTables/pivotTable6.xml><?xml version="1.0" encoding="utf-8"?>
<pivotTableDefinition xmlns="http://schemas.openxmlformats.org/spreadsheetml/2006/main" name="decision_speed" cacheId="5431" applyNumberFormats="0" applyBorderFormats="0" applyFontFormats="0" applyPatternFormats="0" applyAlignmentFormats="0" applyWidthHeightFormats="1" dataCaption="Values" tag="83d48316-588a-447d-9fe2-bd86d4b1b1b9" updatedVersion="6" minRefreshableVersion="3" useAutoFormatting="1" subtotalHiddenItems="1" itemPrintTitles="1" createdVersion="6" indent="0" outline="1" outlineData="1" multipleFieldFilters="0" rowHeaderCaption="Applicaton Speed">
  <location ref="R14:X20" firstHeaderRow="0" firstDataRow="1" firstDataCol="1"/>
  <pivotFields count="9">
    <pivotField axis="axisRow" allDrilled="1" showAll="0" dataSourceSort="1" defaultAttributeDrillState="1">
      <items count="6">
        <item x="0"/>
        <item x="1"/>
        <item x="2"/>
        <item x="3"/>
        <item x="4"/>
        <item t="default"/>
      </items>
    </pivotField>
    <pivotField dataField="1" showAll="0"/>
    <pivotField dataField="1" showAl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s>
  <rowFields count="1">
    <field x="0"/>
  </rowFields>
  <rowItems count="6">
    <i>
      <x/>
    </i>
    <i>
      <x v="1"/>
    </i>
    <i>
      <x v="2"/>
    </i>
    <i>
      <x v="3"/>
    </i>
    <i>
      <x v="4"/>
    </i>
    <i t="grand">
      <x/>
    </i>
  </rowItems>
  <colFields count="1">
    <field x="-2"/>
  </colFields>
  <colItems count="6">
    <i>
      <x/>
    </i>
    <i i="1">
      <x v="1"/>
    </i>
    <i i="2">
      <x v="2"/>
    </i>
    <i i="3">
      <x v="3"/>
    </i>
    <i i="4">
      <x v="4"/>
    </i>
    <i i="5">
      <x v="5"/>
    </i>
  </colItems>
  <dataFields count="6">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app_day].[Day_Of_Application].&amp;[Tuesday]"/>
      </members>
    </pivotHierarchy>
    <pivotHierarchy dragToData="1"/>
    <pivotHierarchy multipleItemSelectionAllowed="1" dragToData="1">
      <members count="1" level="1">
        <member name="[dim_contract].[Contract_Type].&amp;[Consumer]"/>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9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pivotTableUISettings>
    </ext>
  </extLst>
</pivotTableDefinition>
</file>

<file path=xl/pivotTables/pivotTable7.xml><?xml version="1.0" encoding="utf-8"?>
<pivotTableDefinition xmlns="http://schemas.openxmlformats.org/spreadsheetml/2006/main" name="application_hour" cacheId="5428" applyNumberFormats="0" applyBorderFormats="0" applyFontFormats="0" applyPatternFormats="0" applyAlignmentFormats="0" applyWidthHeightFormats="1" dataCaption="Values" tag="e6b56009-b32c-40f6-a0f9-7f4be3dd2251" updatedVersion="6" minRefreshableVersion="3" useAutoFormatting="1" subtotalHiddenItems="1" rowGrandTotals="0" colGrandTotals="0" itemPrintTitles="1" createdVersion="6" indent="0" outline="1" outlineData="1" multipleFieldFilters="0" chartFormat="8" rowHeaderCaption="Hours">
  <location ref="K17:P33" firstHeaderRow="0" firstDataRow="1" firstDataCol="1"/>
  <pivotFields count="9">
    <pivotField axis="axisRow" allDrilled="1" showAll="0" dataSourceSort="1" defaultAttributeDrillState="1">
      <items count="17">
        <item x="0"/>
        <item x="1"/>
        <item x="2"/>
        <item x="3"/>
        <item x="4"/>
        <item x="5"/>
        <item x="6"/>
        <item x="7"/>
        <item x="8"/>
        <item x="9"/>
        <item x="10"/>
        <item x="11"/>
        <item x="12"/>
        <item x="13"/>
        <item x="14"/>
        <item x="15"/>
        <item t="default"/>
      </items>
    </pivotField>
    <pivotField dataField="1" showAll="0"/>
    <pivotField dataField="1" showAll="0"/>
    <pivotField dataField="1" showAll="0"/>
    <pivotField dataField="1" showAll="0"/>
    <pivotField dataField="1" showAll="0"/>
    <pivotField axis="axisCol" allDrilled="1" showAll="0" dataSourceSort="1">
      <items count="6">
        <item x="0"/>
        <item x="1"/>
        <item x="2"/>
        <item x="3"/>
        <item x="4"/>
        <item t="default"/>
      </items>
    </pivotField>
    <pivotField allDrilled="1" showAll="0" dataSourceSort="1" defaultAttributeDrillState="1"/>
    <pivotField allDrilled="1" showAll="0" dataSourceSort="1" defaultAttributeDrillState="1"/>
  </pivotFields>
  <rowFields count="1">
    <field x="0"/>
  </rowFields>
  <rowItems count="16">
    <i>
      <x/>
    </i>
    <i>
      <x v="1"/>
    </i>
    <i>
      <x v="2"/>
    </i>
    <i>
      <x v="3"/>
    </i>
    <i>
      <x v="4"/>
    </i>
    <i>
      <x v="5"/>
    </i>
    <i>
      <x v="6"/>
    </i>
    <i>
      <x v="7"/>
    </i>
    <i>
      <x v="8"/>
    </i>
    <i>
      <x v="9"/>
    </i>
    <i>
      <x v="10"/>
    </i>
    <i>
      <x v="11"/>
    </i>
    <i>
      <x v="12"/>
    </i>
    <i>
      <x v="13"/>
    </i>
    <i>
      <x v="14"/>
    </i>
    <i>
      <x v="15"/>
    </i>
  </rowItems>
  <colFields count="1">
    <field x="-2"/>
  </colFields>
  <colItems count="5">
    <i>
      <x/>
    </i>
    <i i="1">
      <x v="1"/>
    </i>
    <i i="2">
      <x v="2"/>
    </i>
    <i i="3">
      <x v="3"/>
    </i>
    <i i="4">
      <x v="4"/>
    </i>
  </colItems>
  <dataFields count="5">
    <dataField fld="1" subtotal="count" baseField="0" baseItem="0"/>
    <dataField fld="2" subtotal="count" baseField="0" baseItem="0"/>
    <dataField fld="3" subtotal="count" baseField="0" baseItem="0"/>
    <dataField fld="4" subtotal="count" baseField="0" baseItem="0"/>
    <dataField fld="5" subtotal="count" baseField="0" baseItem="0"/>
  </dataFields>
  <chartFormats count="5">
    <chartFormat chart="7" format="30" series="1">
      <pivotArea type="data" outline="0" fieldPosition="0">
        <references count="1">
          <reference field="4294967294" count="1" selected="0">
            <x v="0"/>
          </reference>
        </references>
      </pivotArea>
    </chartFormat>
    <chartFormat chart="7" format="31" series="1">
      <pivotArea type="data" outline="0" fieldPosition="0">
        <references count="1">
          <reference field="4294967294" count="1" selected="0">
            <x v="1"/>
          </reference>
        </references>
      </pivotArea>
    </chartFormat>
    <chartFormat chart="7" format="32" series="1">
      <pivotArea type="data" outline="0" fieldPosition="0">
        <references count="1">
          <reference field="4294967294" count="1" selected="0">
            <x v="2"/>
          </reference>
        </references>
      </pivotArea>
    </chartFormat>
    <chartFormat chart="7" format="33" series="1">
      <pivotArea type="data" outline="0" fieldPosition="0">
        <references count="1">
          <reference field="4294967294" count="1" selected="0">
            <x v="3"/>
          </reference>
        </references>
      </pivotArea>
    </chartFormat>
    <chartFormat chart="7" format="34" series="1">
      <pivotArea type="data" outline="0" fieldPosition="0">
        <references count="1">
          <reference field="4294967294" count="1" selected="0">
            <x v="4"/>
          </reference>
        </references>
      </pivotArea>
    </chartFormat>
  </chartFormat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app_day].[Day_Of_Application].&amp;[Tuesday]"/>
      </members>
    </pivotHierarchy>
    <pivotHierarchy dragToData="1"/>
    <pivotHierarchy multipleItemSelectionAllowed="1" dragToData="1">
      <members count="1" level="1">
        <member name="[dim_contract].[Contract_Type].&amp;[Consumer]"/>
      </members>
    </pivotHierarchy>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76"/>
  </rowHierarchiesUsage>
  <colHierarchiesUsage count="2">
    <colHierarchyUsage hierarchyUsage="164"/>
    <colHierarchyUsage hierarchyUsage="-2"/>
  </colHierarchiesUsage>
  <extLst>
    <ext xmlns:x14="http://schemas.microsoft.com/office/spreadsheetml/2009/9/main" uri="{962EF5D1-5CA2-4c93-8EF4-DBF5C05439D2}">
      <x14:pivotTableDefinition xmlns:xm="http://schemas.microsoft.com/office/excel/2006/main" visualTotalsForSets="1" calculatedMembersInFilters="1" hideValuesRow="1"/>
    </ext>
    <ext xmlns:x15="http://schemas.microsoft.com/office/spreadsheetml/2010/11/main" uri="{E67621CE-5B39-4880-91FE-76760E9C1902}">
      <x15:pivotTableUISettings>
        <x15:activeTabTopLevelEntity name="[dim_app_day]"/>
        <x15:activeTabTopLevelEntity name="[Merge]"/>
        <x15:activeTabTopLevelEntity name="[dim_payment_type]"/>
        <x15:activeTabTopLevelEntity name="[dim_status]"/>
      </x15:pivotTableUISettings>
    </ext>
  </extLst>
</pivotTableDefinition>
</file>

<file path=xl/pivotTables/pivotTable8.xml><?xml version="1.0" encoding="utf-8"?>
<pivotTableDefinition xmlns="http://schemas.openxmlformats.org/spreadsheetml/2006/main" name="application_amount" cacheId="5422" applyNumberFormats="0" applyBorderFormats="0" applyFontFormats="0" applyPatternFormats="0" applyAlignmentFormats="0" applyWidthHeightFormats="1" dataCaption="Values" tag="844b44af-d6ce-4af5-ae49-463de95bd401" updatedVersion="6" minRefreshableVersion="3" useAutoFormatting="1" subtotalHiddenItems="1" itemPrintTitles="1" createdVersion="6" indent="0" outline="1" outlineData="1" multipleFieldFilters="0" chartFormat="4" rowHeaderCaption="Application Amount Band">
  <location ref="R5:X10" firstHeaderRow="0" firstDataRow="1" firstDataCol="1"/>
  <pivotFields count="9">
    <pivotField axis="axisRow" allDrilled="1" showAll="0" dataSourceSort="1" defaultAttributeDrillState="1">
      <items count="5">
        <item x="0"/>
        <item x="1"/>
        <item x="2"/>
        <item x="3"/>
        <item t="default"/>
      </items>
    </pivotField>
    <pivotField dataField="1" showAll="0"/>
    <pivotField dataField="1" showAl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s>
  <rowFields count="1">
    <field x="0"/>
  </rowFields>
  <rowItems count="5">
    <i>
      <x/>
    </i>
    <i>
      <x v="1"/>
    </i>
    <i>
      <x v="2"/>
    </i>
    <i>
      <x v="3"/>
    </i>
    <i t="grand">
      <x/>
    </i>
  </rowItems>
  <colFields count="1">
    <field x="-2"/>
  </colFields>
  <colItems count="6">
    <i>
      <x/>
    </i>
    <i i="1">
      <x v="1"/>
    </i>
    <i i="2">
      <x v="2"/>
    </i>
    <i i="3">
      <x v="3"/>
    </i>
    <i i="4">
      <x v="4"/>
    </i>
    <i i="5">
      <x v="5"/>
    </i>
  </colItems>
  <dataFields count="6">
    <dataField name="Application Amount" fld="2" baseField="0" baseItem="0" numFmtId="166"/>
    <dataField name="Credit Amount" fld="1" baseField="0" baseItem="0" numFmtId="166"/>
    <dataField fld="3" subtotal="count" baseField="0" baseItem="0"/>
    <dataField fld="4" subtotal="count" baseField="0" baseItem="0"/>
    <dataField fld="5" subtotal="count" baseField="0" baseItem="0"/>
    <dataField fld="6" subtotal="count" baseField="0" baseItem="0"/>
  </dataFields>
  <chartFormats count="18">
    <chartFormat chart="1" format="6" series="1">
      <pivotArea type="data" outline="0" fieldPosition="0">
        <references count="1">
          <reference field="4294967294" count="1" selected="0">
            <x v="0"/>
          </reference>
        </references>
      </pivotArea>
    </chartFormat>
    <chartFormat chart="1" format="7" series="1">
      <pivotArea type="data" outline="0" fieldPosition="0">
        <references count="1">
          <reference field="4294967294" count="1" selected="0">
            <x v="1"/>
          </reference>
        </references>
      </pivotArea>
    </chartFormat>
    <chartFormat chart="1" format="8" series="1">
      <pivotArea type="data" outline="0" fieldPosition="0">
        <references count="1">
          <reference field="4294967294" count="1" selected="0">
            <x v="2"/>
          </reference>
        </references>
      </pivotArea>
    </chartFormat>
    <chartFormat chart="1" format="9" series="1">
      <pivotArea type="data" outline="0" fieldPosition="0">
        <references count="1">
          <reference field="4294967294" count="1" selected="0">
            <x v="3"/>
          </reference>
        </references>
      </pivotArea>
    </chartFormat>
    <chartFormat chart="1" format="10" series="1">
      <pivotArea type="data" outline="0" fieldPosition="0">
        <references count="1">
          <reference field="4294967294" count="1" selected="0">
            <x v="4"/>
          </reference>
        </references>
      </pivotArea>
    </chartFormat>
    <chartFormat chart="1" format="11" series="1">
      <pivotArea type="data" outline="0" fieldPosition="0">
        <references count="1">
          <reference field="4294967294" count="1" selected="0">
            <x v="5"/>
          </reference>
        </references>
      </pivotArea>
    </chartFormat>
    <chartFormat chart="2" format="12" series="1">
      <pivotArea type="data" outline="0" fieldPosition="0">
        <references count="1">
          <reference field="4294967294" count="1" selected="0">
            <x v="0"/>
          </reference>
        </references>
      </pivotArea>
    </chartFormat>
    <chartFormat chart="2" format="13" series="1">
      <pivotArea type="data" outline="0" fieldPosition="0">
        <references count="1">
          <reference field="4294967294" count="1" selected="0">
            <x v="1"/>
          </reference>
        </references>
      </pivotArea>
    </chartFormat>
    <chartFormat chart="2" format="14" series="1">
      <pivotArea type="data" outline="0" fieldPosition="0">
        <references count="1">
          <reference field="4294967294" count="1" selected="0">
            <x v="2"/>
          </reference>
        </references>
      </pivotArea>
    </chartFormat>
    <chartFormat chart="2" format="15" series="1">
      <pivotArea type="data" outline="0" fieldPosition="0">
        <references count="1">
          <reference field="4294967294" count="1" selected="0">
            <x v="3"/>
          </reference>
        </references>
      </pivotArea>
    </chartFormat>
    <chartFormat chart="2" format="16" series="1">
      <pivotArea type="data" outline="0" fieldPosition="0">
        <references count="1">
          <reference field="4294967294" count="1" selected="0">
            <x v="4"/>
          </reference>
        </references>
      </pivotArea>
    </chartFormat>
    <chartFormat chart="2" format="17"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app_day].[Day_Of_Application].&amp;[Tuesday]"/>
      </members>
    </pivotHierarchy>
    <pivotHierarchy dragToData="1"/>
    <pivotHierarchy multipleItemSelectionAllowed="1" dragToData="1">
      <members count="1" level="1">
        <member name="[dim_contract].[Contract_Type].&amp;[Consumer]"/>
      </members>
    </pivotHierarchy>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redit Amount"/>
    <pivotHierarchy dragToData="1" caption="Application Amount"/>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9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activeTabTopLevelEntity name="[column description]"/>
      </x15:pivotTableUISettings>
    </ext>
  </extLst>
</pivotTableDefinition>
</file>

<file path=xl/pivotTables/pivotTable9.xml><?xml version="1.0" encoding="utf-8"?>
<pivotTableDefinition xmlns="http://schemas.openxmlformats.org/spreadsheetml/2006/main" name="PivotTable11" cacheId="5416" applyNumberFormats="0" applyBorderFormats="0" applyFontFormats="0" applyPatternFormats="0" applyAlignmentFormats="0" applyWidthHeightFormats="1" dataCaption="Values" tag="ad270a94-6668-470d-b56e-54257132356d" updatedVersion="6" minRefreshableVersion="3" useAutoFormatting="1" subtotalHiddenItems="1" itemPrintTitles="1" createdVersion="6" indent="0" outline="1" outlineData="1" multipleFieldFilters="0">
  <location ref="D12:F13" firstHeaderRow="0" firstDataRow="1" firstDataCol="0"/>
  <pivotFields count="5">
    <pivotField dataField="1" showAll="0"/>
    <pivotField dataField="1" showAll="0"/>
    <pivotField dataField="1" showAll="0"/>
    <pivotField allDrilled="1" showAll="0" dataSourceSort="1" defaultAttributeDrillState="1"/>
    <pivotField allDrilled="1" showAll="0" dataSourceSort="1" defaultAttributeDrillState="1"/>
  </pivotFields>
  <rowItems count="1">
    <i/>
  </rowItems>
  <colFields count="1">
    <field x="-2"/>
  </colFields>
  <colItems count="3">
    <i>
      <x/>
    </i>
    <i i="1">
      <x v="1"/>
    </i>
    <i i="2">
      <x v="2"/>
    </i>
  </colItems>
  <dataFields count="3">
    <dataField fld="2" subtotal="count" baseField="0" baseItem="0"/>
    <dataField fld="0" subtotal="count" baseField="0" baseItem="0"/>
    <dataField fld="1" subtotal="count" baseField="0" baseItem="0" numFmtId="166"/>
  </dataField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app_day].[Day_Of_Application].&amp;[Tuesday]"/>
      </members>
    </pivotHierarchy>
    <pivotHierarchy dragToData="1"/>
    <pivotHierarchy multipleItemSelectionAllowed="1" dragToData="1">
      <members count="1" level="1">
        <member name="[dim_contract].[Contract_Type].&amp;[Consumer]"/>
      </members>
    </pivotHierarchy>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pivotTableUISettings>
    </ext>
  </extLst>
</pivotTableDefinition>
</file>

<file path=xl/pivotTables/pivotTable10.xml><?xml version="1.0" encoding="utf-8"?>
<pivotTableDefinition xmlns="http://schemas.openxmlformats.org/spreadsheetml/2006/main" name="PivotTable10" cacheId="5413" applyNumberFormats="0" applyBorderFormats="0" applyFontFormats="0" applyPatternFormats="0" applyAlignmentFormats="0" applyWidthHeightFormats="1" dataCaption="Values" tag="a0005338-20c4-4891-bbf7-14e8a1061f32" updatedVersion="6" minRefreshableVersion="3" useAutoFormatting="1" subtotalHiddenItems="1" itemPrintTitles="1" createdVersion="6" indent="0" outline="1" outlineData="1" multipleFieldFilters="0">
  <location ref="B9:G10" firstHeaderRow="0" firstDataRow="1" firstDataCol="0"/>
  <pivotFields count="9">
    <pivotField dataField="1" showAll="0"/>
    <pivotField dataField="1" showAl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 allDrilled="1" showAll="0" dataSourceSort="1" defaultAttributeDrillState="1"/>
  </pivotFields>
  <rowItems count="1">
    <i/>
  </rowItems>
  <colFields count="1">
    <field x="-2"/>
  </colFields>
  <colItems count="6">
    <i>
      <x/>
    </i>
    <i i="1">
      <x v="1"/>
    </i>
    <i i="2">
      <x v="2"/>
    </i>
    <i i="3">
      <x v="3"/>
    </i>
    <i i="4">
      <x v="4"/>
    </i>
    <i i="5">
      <x v="5"/>
    </i>
  </colItems>
  <dataFields count="6">
    <dataField fld="0" subtotal="count" baseField="0" baseItem="1" numFmtId="166"/>
    <dataField fld="1" subtotal="count" baseField="0" baseItem="1" numFmtId="166"/>
    <dataField fld="2" subtotal="count" baseField="0" baseItem="0" numFmtId="166"/>
    <dataField fld="3" subtotal="count" baseField="0" baseItem="0" numFmtId="166"/>
    <dataField fld="4" subtotal="count" baseField="0" baseItem="0" numFmtId="166"/>
    <dataField fld="5" subtotal="count" baseField="0" baseItem="0"/>
  </dataFields>
  <formats count="1">
    <format dxfId="0">
      <pivotArea outline="0" collapsedLevelsAreSubtotals="1" fieldPosition="0">
        <references count="1">
          <reference field="4294967294" count="3" selected="0">
            <x v="2"/>
            <x v="3"/>
            <x v="4"/>
          </reference>
        </references>
      </pivotArea>
    </format>
  </format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app_day].[Day_Of_Application].&amp;[Tuesday]"/>
      </members>
    </pivotHierarchy>
    <pivotHierarchy dragToData="1"/>
    <pivotHierarchy multipleItemSelectionAllowed="1" dragToData="1">
      <members count="1" level="1">
        <member name="[dim_contract].[Contract_Type].&amp;[Consumer]"/>
      </members>
    </pivotHierarchy>
    <pivotHierarchy dragToData="1"/>
    <pivotHierarchy multipleItemSelectionAllowed="1" dragToData="1"/>
    <pivotHierarchy dragToData="1"/>
    <pivotHierarchy multipleItemSelectionAllowed="1" dragToData="1"/>
    <pivotHierarchy dragToData="1"/>
    <pivotHierarchy multipleItemSelectionAllowed="1" dragToData="1"/>
    <pivotHierarchy multipleItemSelectionAllowed="1" dragToData="1">
      <members count="1" level="1">
        <member name="[dim_status].[Status_Key].&amp;[1.]"/>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activeTabTopLevelEntity name="[dim_rejection]"/>
        <x15:activeTabTopLevelEntity name="[dim_app_day]"/>
        <x15:activeTabTopLevelEntity name="[dim_payment_type]"/>
        <x15:activeTabTopLevelEntity name="[dim_contract]"/>
        <x15:activeTabTopLevelEntity name="[dim_purpose]"/>
        <x15:activeTabTopLevelEntity name="[dim_status]"/>
      </x15:pivotTableUISettings>
    </ext>
  </extLst>
</pivotTableDefinition>
</file>

<file path=xl/pivotTables/pivotTable11.xml><?xml version="1.0" encoding="utf-8"?>
<pivotTableDefinition xmlns="http://schemas.openxmlformats.org/spreadsheetml/2006/main" name="PivotTable9" cacheId="5419" applyNumberFormats="0" applyBorderFormats="0" applyFontFormats="0" applyPatternFormats="0" applyAlignmentFormats="0" applyWidthHeightFormats="1" dataCaption="Values" tag="35e70a8d-8926-4073-8d2b-37b7e1b2124e" updatedVersion="6" minRefreshableVersion="3" useAutoFormatting="1" subtotalHiddenItems="1" itemPrintTitles="1" createdVersion="6" indent="0" outline="1" outlineData="1" multipleFieldFilters="0">
  <location ref="B6:G7" firstHeaderRow="0" firstDataRow="1" firstDataCol="0"/>
  <pivotFields count="8">
    <pivotField dataField="1" showAll="0"/>
    <pivotField dataField="1" showAl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s>
  <rowItems count="1">
    <i/>
  </rowItems>
  <colFields count="1">
    <field x="-2"/>
  </colFields>
  <colItems count="6">
    <i>
      <x/>
    </i>
    <i i="1">
      <x v="1"/>
    </i>
    <i i="2">
      <x v="2"/>
    </i>
    <i i="3">
      <x v="3"/>
    </i>
    <i i="4">
      <x v="4"/>
    </i>
    <i i="5">
      <x v="5"/>
    </i>
  </colItems>
  <dataFields count="6">
    <dataField fld="0" subtotal="count" baseField="0" baseItem="0"/>
    <dataField fld="1" subtotal="count" baseField="0" baseItem="0"/>
    <dataField fld="2" subtotal="count" baseField="0" baseItem="0"/>
    <dataField fld="3" subtotal="count" baseField="0" baseItem="0"/>
    <dataField fld="4" subtotal="count" baseField="0" baseItem="0"/>
    <dataField name="Total Applications" fld="5" subtotal="count" baseField="0" baseItem="5"/>
  </dataField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app_day].[Day_Of_Application].&amp;[Tuesday]"/>
      </members>
    </pivotHierarchy>
    <pivotHierarchy dragToData="1"/>
    <pivotHierarchy multipleItemSelectionAllowed="1" dragToData="1">
      <members count="1" level="1">
        <member name="[dim_contract].[Contract_Type].&amp;[Consumer]"/>
      </members>
    </pivotHierarchy>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Applications"/>
    <pivotHierarchy dragToRow="0" dragToCol="0" dragToPage="0" dragToData="1" caption="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pivotTableUISettings>
    </ext>
  </extLst>
</pivotTableDefinition>
</file>

<file path=xl/pivotTables/pivotTable12.xml><?xml version="1.0" encoding="utf-8"?>
<pivotTableDefinition xmlns="http://schemas.openxmlformats.org/spreadsheetml/2006/main" name="PivotTable4" cacheId="5410" applyNumberFormats="0" applyBorderFormats="0" applyFontFormats="0" applyPatternFormats="0" applyAlignmentFormats="0" applyWidthHeightFormats="1" dataCaption="Values" tag="100e82e5-0c69-4bdb-b904-6319be46725b" updatedVersion="6" minRefreshableVersion="3" useAutoFormatting="1" subtotalHiddenItems="1" itemPrintTitles="1" createdVersion="6" indent="0" outline="1" outlineData="1" multipleFieldFilters="0" rowHeaderCaption="Days">
  <location ref="AH55:AW57" firstHeaderRow="0" firstDataRow="1" firstDataCol="1"/>
  <pivotFields count="17">
    <pivotField axis="axisRow" allDrilled="1" showAll="0" dataSourceSort="1" defaultAttributeDrillState="1">
      <items count="2">
        <item s="1" x="0"/>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Fields count="1">
    <field x="0"/>
  </rowFields>
  <rowItems count="2">
    <i>
      <x/>
    </i>
    <i t="grand">
      <x/>
    </i>
  </rowItems>
  <colFields count="1">
    <field x="-2"/>
  </colFields>
  <colItems count="15">
    <i>
      <x/>
    </i>
    <i i="1">
      <x v="1"/>
    </i>
    <i i="2">
      <x v="2"/>
    </i>
    <i i="3">
      <x v="3"/>
    </i>
    <i i="4">
      <x v="4"/>
    </i>
    <i i="5">
      <x v="5"/>
    </i>
    <i i="6">
      <x v="6"/>
    </i>
    <i i="7">
      <x v="7"/>
    </i>
    <i i="8">
      <x v="8"/>
    </i>
    <i i="9">
      <x v="9"/>
    </i>
    <i i="10">
      <x v="10"/>
    </i>
    <i i="11">
      <x v="11"/>
    </i>
    <i i="12">
      <x v="12"/>
    </i>
    <i i="13">
      <x v="13"/>
    </i>
    <i i="14">
      <x v="14"/>
    </i>
  </colItems>
  <dataFields count="15">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 fld="11" subtotal="count" baseField="0" baseItem="0"/>
    <dataField fld="12" subtotal="count" baseField="0" baseItem="0"/>
    <dataField fld="13" subtotal="count" baseField="0" baseItem="0"/>
    <dataField fld="14" subtotal="count" baseField="0" baseItem="0"/>
    <dataField fld="15" subtotal="count" baseField="0" baseItem="0"/>
  </dataField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_contract].[Contract_Type].&amp;[Consumer]"/>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app_day]"/>
        <x15:activeTabTopLevelEntity name="[Merge]"/>
      </x15:pivotTableUISettings>
    </ext>
  </extLst>
</pivotTableDefinition>
</file>

<file path=xl/pivotTables/pivotTable13.xml><?xml version="1.0" encoding="utf-8"?>
<pivotTableDefinition xmlns="http://schemas.openxmlformats.org/spreadsheetml/2006/main" name="performance_1" cacheId="5401" applyNumberFormats="0" applyBorderFormats="0" applyFontFormats="0" applyPatternFormats="0" applyAlignmentFormats="0" applyWidthHeightFormats="1" dataCaption="Values" tag="539544fc-87fb-4d5f-bcc2-bdeec9a37c96" updatedVersion="6" minRefreshableVersion="3" useAutoFormatting="1" subtotalHiddenItems="1" itemPrintTitles="1" createdVersion="6" indent="0" outline="1" outlineData="1" multipleFieldFilters="0">
  <location ref="AK9:AP10" firstHeaderRow="0" firstDataRow="1" firstDataCol="0"/>
  <pivotFields count="7">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6">
    <i>
      <x/>
    </i>
    <i i="1">
      <x v="1"/>
    </i>
    <i i="2">
      <x v="2"/>
    </i>
    <i i="3">
      <x v="3"/>
    </i>
    <i i="4">
      <x v="4"/>
    </i>
    <i i="5">
      <x v="5"/>
    </i>
  </colItems>
  <dataFields count="6">
    <dataField fld="0" subtotal="count" baseField="0" baseItem="0"/>
    <dataField fld="1" subtotal="count" baseField="0" baseItem="0"/>
    <dataField fld="2" subtotal="count" baseField="0" baseItem="0"/>
    <dataField fld="3" subtotal="count" baseField="0" baseItem="0"/>
    <dataField fld="4" subtotal="count" baseField="0" baseItem="0"/>
    <dataField name="Total Applications" fld="5" subtotal="count" baseField="0" baseItem="5"/>
  </dataField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app_day].[Day_Of_Application].&amp;[Tuesd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Applications"/>
    <pivotHierarchy dragToRow="0" dragToCol="0" dragToPage="0" dragToData="1" caption="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activeTabTopLevelEntity name="[dim_app_day]"/>
        <x15:activeTabTopLevelEntity name="[dim_status]"/>
      </x15:pivotTableUISettings>
    </ext>
  </extLst>
</pivotTableDefinition>
</file>

<file path=xl/pivotTables/pivotTable14.xml><?xml version="1.0" encoding="utf-8"?>
<pivotTableDefinition xmlns="http://schemas.openxmlformats.org/spreadsheetml/2006/main" name="Performance_2" cacheId="5404" applyNumberFormats="0" applyBorderFormats="0" applyFontFormats="0" applyPatternFormats="0" applyAlignmentFormats="0" applyWidthHeightFormats="1" dataCaption="Values" tag="7913f017-d3e8-4c9d-bbfc-1daf778fd931" updatedVersion="6" minRefreshableVersion="3" useAutoFormatting="1" subtotalHiddenItems="1" itemPrintTitles="1" createdVersion="6" indent="0" outline="1" outlineData="1" multipleFieldFilters="0">
  <location ref="AK12:AP13" firstHeaderRow="0" firstDataRow="1" firstDataCol="0"/>
  <pivotFields count="10">
    <pivotField dataField="1" showAll="0"/>
    <pivotField dataField="1" showAl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Items count="1">
    <i/>
  </rowItems>
  <colFields count="1">
    <field x="-2"/>
  </colFields>
  <colItems count="6">
    <i>
      <x/>
    </i>
    <i i="1">
      <x v="1"/>
    </i>
    <i i="2">
      <x v="2"/>
    </i>
    <i i="3">
      <x v="3"/>
    </i>
    <i i="4">
      <x v="4"/>
    </i>
    <i i="5">
      <x v="5"/>
    </i>
  </colItems>
  <dataFields count="6">
    <dataField fld="0" subtotal="count" baseField="0" baseItem="1" numFmtId="166"/>
    <dataField fld="1" subtotal="count" baseField="0" baseItem="1" numFmtId="166"/>
    <dataField fld="2" subtotal="count" baseField="0" baseItem="0" numFmtId="166"/>
    <dataField fld="3" subtotal="count" baseField="0" baseItem="0" numFmtId="166"/>
    <dataField fld="4" subtotal="count" baseField="0" baseItem="0" numFmtId="166"/>
    <dataField fld="5" subtotal="count" baseField="0" baseItem="0"/>
  </dataFields>
  <formats count="1">
    <format dxfId="1">
      <pivotArea outline="0" collapsedLevelsAreSubtotals="1" fieldPosition="0">
        <references count="1">
          <reference field="4294967294" count="3" selected="0">
            <x v="2"/>
            <x v="3"/>
            <x v="4"/>
          </reference>
        </references>
      </pivotArea>
    </format>
  </format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app_day].[Day_Of_Application].&amp;[Tuesday]"/>
      </members>
    </pivotHierarchy>
    <pivotHierarchy dragToData="1"/>
    <pivotHierarchy multipleItemSelectionAllowed="1" dragToData="1">
      <members count="1" level="1">
        <member name="[dim_contract].[Contract_Type].&amp;[Cash]"/>
      </members>
    </pivotHierarchy>
    <pivotHierarchy dragToData="1"/>
    <pivotHierarchy multipleItemSelectionAllowed="1" dragToData="1">
      <members count="1" level="1">
        <member name="[dim_payment_type].[Payment_Type].&amp;[Cashless from the account of the employer]"/>
      </members>
    </pivotHierarchy>
    <pivotHierarchy dragToData="1"/>
    <pivotHierarchy multipleItemSelectionAllowed="1" dragToData="1"/>
    <pivotHierarchy dragToData="1"/>
    <pivotHierarchy multipleItemSelectionAllowed="1" dragToData="1"/>
    <pivotHierarchy multipleItemSelectionAllowed="1" dragToData="1">
      <members count="1" level="1">
        <member name="[dim_status].[Status_Key].&amp;[1.]"/>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activeTabTopLevelEntity name="[dim_rejection]"/>
        <x15:activeTabTopLevelEntity name="[dim_app_day]"/>
        <x15:activeTabTopLevelEntity name="[dim_payment_type]"/>
        <x15:activeTabTopLevelEntity name="[dim_contract]"/>
        <x15:activeTabTopLevelEntity name="[dim_purpose]"/>
        <x15:activeTabTopLevelEntity name="[dim_status]"/>
      </x15:pivotTableUISettings>
    </ext>
  </extLst>
</pivotTableDefinition>
</file>

<file path=xl/pivotTables/pivotTable15.xml><?xml version="1.0" encoding="utf-8"?>
<pivotTableDefinition xmlns="http://schemas.openxmlformats.org/spreadsheetml/2006/main" name="Performance_3" cacheId="5407" applyNumberFormats="0" applyBorderFormats="0" applyFontFormats="0" applyPatternFormats="0" applyAlignmentFormats="0" applyWidthHeightFormats="1" dataCaption="Values" tag="9ad54c46-7585-4c4a-a8e1-b69f63c79535" updatedVersion="6" minRefreshableVersion="3" useAutoFormatting="1" subtotalHiddenItems="1" itemPrintTitles="1" createdVersion="6" indent="0" outline="1" outlineData="1" multipleFieldFilters="0">
  <location ref="AM15:AO16" firstHeaderRow="0" firstDataRow="1" firstDataCol="0"/>
  <pivotFields count="4">
    <pivotField dataField="1" showAll="0"/>
    <pivotField dataField="1" showAll="0"/>
    <pivotField dataField="1" showAll="0"/>
    <pivotField allDrilled="1" showAll="0" dataSourceSort="1" defaultAttributeDrillState="1"/>
  </pivotFields>
  <rowItems count="1">
    <i/>
  </rowItems>
  <colFields count="1">
    <field x="-2"/>
  </colFields>
  <colItems count="3">
    <i>
      <x/>
    </i>
    <i i="1">
      <x v="1"/>
    </i>
    <i i="2">
      <x v="2"/>
    </i>
  </colItems>
  <dataFields count="3">
    <dataField fld="2" subtotal="count" baseField="0" baseItem="0"/>
    <dataField fld="0" subtotal="count" baseField="0" baseItem="0"/>
    <dataField fld="1" subtotal="count" baseField="0" baseItem="0" numFmtId="166"/>
  </dataField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app_day].[Day_Of_Application].&amp;[Tuesd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y_Of_Application" sourceName="[dim_app_day].[Day_Of_Application]">
  <pivotTables>
    <pivotTable tabId="12" name="performance_1"/>
    <pivotTable tabId="12" name="Performance_2"/>
    <pivotTable tabId="12" name="Performance_3"/>
    <pivotTable tabId="12" name="PivotTable4"/>
    <pivotTable tabId="11" name="PivotTable10"/>
    <pivotTable tabId="11" name="PivotTable11"/>
    <pivotTable tabId="11" name="PivotTable9"/>
    <pivotTable tabId="2" name="application_amount"/>
    <pivotTable tabId="2" name="application_day"/>
    <pivotTable tabId="2" name="application_hour"/>
    <pivotTable tabId="2" name="decision_speed"/>
    <pivotTable tabId="2" name="loan_purpose"/>
    <pivotTable tabId="2" name="loan_type"/>
    <pivotTable tabId="2" name="reject_reason"/>
    <pivotTable tabId="2" name="time_band"/>
  </pivotTables>
  <data>
    <olap pivotCacheId="42">
      <levels count="2">
        <level uniqueName="[dim_app_day].[Day_Of_Application].[(All)]" sourceCaption="(All)" count="0"/>
        <level uniqueName="[dim_app_day].[Day_Of_Application].[Day_Of_Application]" sourceCaption="Day_Of_Application" count="7">
          <ranges>
            <range startItem="0">
              <i n="[dim_app_day].[Day_Of_Application].&amp;[Friday]" c="Friday"/>
              <i n="[dim_app_day].[Day_Of_Application].&amp;[Monday]" c="Monday"/>
              <i n="[dim_app_day].[Day_Of_Application].&amp;[Saturday]" c="Saturday"/>
              <i n="[dim_app_day].[Day_Of_Application].&amp;[Sunday]" c="Sunday"/>
              <i n="[dim_app_day].[Day_Of_Application].&amp;[Thursday]" c="Thursday"/>
              <i n="[dim_app_day].[Day_Of_Application].&amp;[Tuesday]" c="Tuesday"/>
              <i n="[dim_app_day].[Day_Of_Application].&amp;[Wednesday]" c="Wednesday"/>
            </range>
          </ranges>
        </level>
      </levels>
      <selections count="1">
        <selection n="[dim_app_day].[Day_Of_Application].&amp;[Tuesday]"/>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ontract_Type" sourceName="[dim_contract].[Contract_Type]">
  <pivotTables>
    <pivotTable tabId="12" name="PivotTable4"/>
    <pivotTable tabId="11" name="PivotTable10"/>
    <pivotTable tabId="11" name="PivotTable11"/>
    <pivotTable tabId="11" name="PivotTable9"/>
    <pivotTable tabId="2" name="application_amount"/>
    <pivotTable tabId="2" name="application_day"/>
    <pivotTable tabId="2" name="application_hour"/>
    <pivotTable tabId="2" name="decision_speed"/>
    <pivotTable tabId="2" name="loan_purpose"/>
    <pivotTable tabId="2" name="loan_type"/>
    <pivotTable tabId="2" name="reject_reason"/>
    <pivotTable tabId="2" name="time_band"/>
  </pivotTables>
  <data>
    <olap pivotCacheId="42">
      <levels count="2">
        <level uniqueName="[dim_contract].[Contract_Type].[(All)]" sourceCaption="(All)" count="0"/>
        <level uniqueName="[dim_contract].[Contract_Type].[Contract_Type]" sourceCaption="Contract_Type" count="3">
          <ranges>
            <range startItem="0">
              <i n="[dim_contract].[Contract_Type].&amp;[Cash]" c="Cash"/>
              <i n="[dim_contract].[Contract_Type].&amp;[Consumer]" c="Consumer"/>
              <i n="[dim_contract].[Contract_Type].&amp;[Revolving]" c="Revolving"/>
            </range>
          </ranges>
        </level>
      </levels>
      <selections count="1">
        <selection n="[dim_contract].[Contract_Type].&amp;[Consumer]"/>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y_Of_Application" cache="Slicer_Day_Of_Application" caption="Day_Of_Application" level="1" rowHeight="234950"/>
  <slicer name="Contract_Type" cache="Slicer_Contract_Type" caption="Contract_Type" level="1" rowHeight="234950"/>
</slicers>
</file>

<file path=xl/tables/table1.xml><?xml version="1.0" encoding="utf-8"?>
<table xmlns="http://schemas.openxmlformats.org/spreadsheetml/2006/main" id="1" name="AppDOD" displayName="AppDOD" ref="AH46:AJ53" totalsRowShown="0">
  <autoFilter ref="AH46:AJ53"/>
  <tableColumns count="3">
    <tableColumn id="1" name="Days" dataDxfId="15"/>
    <tableColumn id="2" name="Total Applications" dataDxfId="14"/>
    <tableColumn id="3" name="DoD" dataDxfId="3" dataCellStyle="Percent">
      <calculatedColumnFormula>IFERROR((AI47-AI46)/AI47, 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ApprovedDOD" displayName="ApprovedDOD" ref="AH32:AJ39" totalsRowShown="0">
  <autoFilter ref="AH32:AJ39"/>
  <tableColumns count="3">
    <tableColumn id="1" name="Days" dataDxfId="13"/>
    <tableColumn id="2" name="Approved " dataDxfId="4"/>
    <tableColumn id="3" name="DoD" dataDxfId="2" dataCellStyle="Percent">
      <calculatedColumnFormula>IFERROR((ApprovedDOD[[#This Row],[Approved ]]-AI32)/ApprovedDOD[[#This Row],[Approved ]], 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reqCredChange" displayName="reqCredChange" ref="AL32:AO40" totalsRowCount="1">
  <autoFilter ref="AL32:AO40"/>
  <tableColumns count="4">
    <tableColumn id="1" name="Days" dataDxfId="12" totalsRowDxfId="8"/>
    <tableColumn id="2" name="Credit" totalsRowFunction="custom" dataDxfId="11" totalsRowDxfId="7">
      <totalsRowFormula>SUM(AM33:AM39)</totalsRowFormula>
    </tableColumn>
    <tableColumn id="4" name="Request" totalsRowFunction="custom" dataDxfId="10" totalsRowDxfId="6">
      <totalsRowFormula>SUM(AN33:AN39)</totalsRowFormula>
    </tableColumn>
    <tableColumn id="3" name="Change in %" totalsRowFunction="custom" dataDxfId="9" totalsRowDxfId="5" dataCellStyle="Percent">
      <calculatedColumnFormula>(reqCredChange[[#This Row],[Credit]]-reqCredChange[[#This Row],[Request]])/reqCredChange[[#This Row],[Request]]</calculatedColumnFormula>
      <totalsRowFormula>(reqCredChange[[#Totals],[Credit]]-reqCredChange[[#Totals],[Request]])/reqCredChange[[#Totals],[Request]]</totalsRow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pivotTable" Target="../pivotTables/pivotTable14.xml"/><Relationship Id="rId7" Type="http://schemas.openxmlformats.org/officeDocument/2006/relationships/table" Target="../tables/table2.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pivotTable" Target="../pivotTables/pivotTable15.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X38"/>
  <sheetViews>
    <sheetView zoomScale="40" workbookViewId="0">
      <selection activeCell="P10" sqref="P10"/>
    </sheetView>
  </sheetViews>
  <sheetFormatPr defaultRowHeight="14.4" x14ac:dyDescent="0.3"/>
  <cols>
    <col min="1" max="1" width="4.77734375" customWidth="1"/>
    <col min="2" max="2" width="12.6640625" customWidth="1"/>
    <col min="3" max="3" width="16.5546875" customWidth="1"/>
    <col min="4" max="4" width="20.5546875" customWidth="1"/>
    <col min="5" max="5" width="19.109375" customWidth="1"/>
    <col min="6" max="6" width="20" customWidth="1"/>
    <col min="7" max="7" width="13.77734375" customWidth="1"/>
    <col min="8" max="8" width="11.5546875" customWidth="1"/>
    <col min="11" max="11" width="8.109375" customWidth="1"/>
    <col min="12" max="12" width="16.5546875" customWidth="1"/>
    <col min="13" max="13" width="20.5546875" customWidth="1"/>
    <col min="14" max="14" width="19.109375" customWidth="1"/>
    <col min="15" max="15" width="20" customWidth="1"/>
    <col min="16" max="16" width="13.77734375" customWidth="1"/>
    <col min="17" max="17" width="18.109375" customWidth="1"/>
    <col min="18" max="18" width="12.88671875" customWidth="1"/>
    <col min="19" max="19" width="16.5546875" customWidth="1"/>
    <col min="20" max="20" width="20.5546875" customWidth="1"/>
    <col min="21" max="21" width="19.109375" customWidth="1"/>
    <col min="22" max="22" width="20" customWidth="1"/>
    <col min="23" max="23" width="13.77734375" customWidth="1"/>
    <col min="24" max="24" width="11.5546875" customWidth="1"/>
    <col min="25" max="25" width="19.6640625" customWidth="1"/>
    <col min="26" max="26" width="13.6640625" customWidth="1"/>
    <col min="27" max="27" width="11.33203125" bestFit="1" customWidth="1"/>
  </cols>
  <sheetData>
    <row r="3" spans="2:24" x14ac:dyDescent="0.3">
      <c r="C3" s="10" t="s">
        <v>6</v>
      </c>
      <c r="D3" s="12"/>
      <c r="E3" s="12"/>
      <c r="K3" s="10" t="s">
        <v>50</v>
      </c>
      <c r="L3" s="10"/>
      <c r="M3" s="10"/>
      <c r="N3" s="10"/>
      <c r="O3" s="10"/>
      <c r="P3" s="10"/>
      <c r="R3" s="11" t="s">
        <v>39</v>
      </c>
      <c r="S3" s="11"/>
      <c r="T3" s="11"/>
      <c r="U3" s="11"/>
      <c r="V3" s="11"/>
      <c r="W3" s="11"/>
      <c r="X3" s="11"/>
    </row>
    <row r="5" spans="2:24" x14ac:dyDescent="0.3">
      <c r="B5" s="1" t="s">
        <v>5</v>
      </c>
      <c r="C5" t="s">
        <v>2</v>
      </c>
      <c r="D5" t="s">
        <v>3</v>
      </c>
      <c r="E5" t="s">
        <v>4</v>
      </c>
      <c r="F5" t="s">
        <v>43</v>
      </c>
      <c r="G5" t="s">
        <v>44</v>
      </c>
      <c r="H5" t="s">
        <v>14</v>
      </c>
      <c r="K5" s="1" t="s">
        <v>24</v>
      </c>
      <c r="L5" t="s">
        <v>2</v>
      </c>
      <c r="M5" t="s">
        <v>3</v>
      </c>
      <c r="N5" t="s">
        <v>4</v>
      </c>
      <c r="O5" t="s">
        <v>43</v>
      </c>
      <c r="P5" t="s">
        <v>44</v>
      </c>
      <c r="R5" s="1" t="s">
        <v>40</v>
      </c>
      <c r="S5" t="s">
        <v>41</v>
      </c>
      <c r="T5" t="s">
        <v>42</v>
      </c>
      <c r="U5" t="s">
        <v>2</v>
      </c>
      <c r="V5" t="s">
        <v>3</v>
      </c>
      <c r="W5" t="s">
        <v>4</v>
      </c>
      <c r="X5" t="s">
        <v>43</v>
      </c>
    </row>
    <row r="6" spans="2:24" x14ac:dyDescent="0.3">
      <c r="B6" s="2" t="s">
        <v>0</v>
      </c>
      <c r="C6" s="3">
        <v>79</v>
      </c>
      <c r="D6" s="3">
        <v>72</v>
      </c>
      <c r="E6" s="3">
        <v>6</v>
      </c>
      <c r="F6" s="3"/>
      <c r="G6" s="6">
        <v>0.91139240506329111</v>
      </c>
      <c r="H6" s="6">
        <v>7.5949367088607597E-2</v>
      </c>
      <c r="K6" s="2" t="s">
        <v>22</v>
      </c>
      <c r="L6" s="3">
        <v>79</v>
      </c>
      <c r="M6" s="3">
        <v>72</v>
      </c>
      <c r="N6" s="3">
        <v>6</v>
      </c>
      <c r="O6" s="3"/>
      <c r="P6" s="6">
        <v>0.91139240506329111</v>
      </c>
      <c r="R6" s="2" t="s">
        <v>32</v>
      </c>
      <c r="S6" s="7">
        <v>364230</v>
      </c>
      <c r="T6" s="7">
        <v>364230</v>
      </c>
      <c r="U6" s="3">
        <v>1</v>
      </c>
      <c r="V6" s="3">
        <v>1</v>
      </c>
      <c r="W6" s="3"/>
      <c r="X6" s="3"/>
    </row>
    <row r="7" spans="2:24" x14ac:dyDescent="0.3">
      <c r="B7" s="5" t="s">
        <v>1</v>
      </c>
      <c r="C7" s="3">
        <v>79</v>
      </c>
      <c r="D7" s="3">
        <v>72</v>
      </c>
      <c r="E7" s="3">
        <v>6</v>
      </c>
      <c r="F7" s="3"/>
      <c r="G7" s="6">
        <v>0.91139240506329111</v>
      </c>
      <c r="H7" s="6">
        <v>7.5949367088607597E-2</v>
      </c>
      <c r="K7" s="2" t="s">
        <v>1</v>
      </c>
      <c r="L7" s="3">
        <v>79</v>
      </c>
      <c r="M7" s="3">
        <v>72</v>
      </c>
      <c r="N7" s="3">
        <v>6</v>
      </c>
      <c r="O7" s="3"/>
      <c r="P7" s="6">
        <v>0.91139240506329111</v>
      </c>
      <c r="R7" s="2" t="s">
        <v>26</v>
      </c>
      <c r="S7" s="7">
        <v>2665035.4950000001</v>
      </c>
      <c r="T7" s="7">
        <v>2588377.5</v>
      </c>
      <c r="U7" s="3">
        <v>48</v>
      </c>
      <c r="V7" s="3">
        <v>44</v>
      </c>
      <c r="W7" s="3">
        <v>4</v>
      </c>
      <c r="X7" s="3"/>
    </row>
    <row r="8" spans="2:24" x14ac:dyDescent="0.3">
      <c r="R8" s="2" t="s">
        <v>29</v>
      </c>
      <c r="S8" s="7">
        <v>4377823.1549999993</v>
      </c>
      <c r="T8" s="7">
        <v>4387207.5</v>
      </c>
      <c r="U8" s="3">
        <v>28</v>
      </c>
      <c r="V8" s="3">
        <v>26</v>
      </c>
      <c r="W8" s="3">
        <v>1</v>
      </c>
      <c r="X8" s="3"/>
    </row>
    <row r="9" spans="2:24" x14ac:dyDescent="0.3">
      <c r="R9" s="2" t="s">
        <v>34</v>
      </c>
      <c r="S9" s="7">
        <v>1641375</v>
      </c>
      <c r="T9" s="7">
        <v>1528875</v>
      </c>
      <c r="U9" s="3">
        <v>2</v>
      </c>
      <c r="V9" s="3">
        <v>1</v>
      </c>
      <c r="W9" s="3">
        <v>1</v>
      </c>
      <c r="X9" s="3"/>
    </row>
    <row r="10" spans="2:24" x14ac:dyDescent="0.3">
      <c r="R10" s="2" t="s">
        <v>1</v>
      </c>
      <c r="S10" s="7">
        <v>9048463.6500000022</v>
      </c>
      <c r="T10" s="7">
        <v>8868690</v>
      </c>
      <c r="U10" s="3">
        <v>79</v>
      </c>
      <c r="V10" s="3">
        <v>72</v>
      </c>
      <c r="W10" s="3">
        <v>6</v>
      </c>
      <c r="X10" s="3"/>
    </row>
    <row r="11" spans="2:24" x14ac:dyDescent="0.3">
      <c r="C11" s="10" t="s">
        <v>7</v>
      </c>
      <c r="D11" s="10"/>
      <c r="E11" s="10"/>
    </row>
    <row r="12" spans="2:24" x14ac:dyDescent="0.3">
      <c r="R12" s="10" t="s">
        <v>46</v>
      </c>
      <c r="S12" s="12"/>
      <c r="T12" s="12"/>
      <c r="U12" s="12"/>
      <c r="V12" s="12"/>
      <c r="W12" s="12"/>
      <c r="X12" s="12"/>
    </row>
    <row r="13" spans="2:24" x14ac:dyDescent="0.3">
      <c r="B13" s="1" t="s">
        <v>16</v>
      </c>
      <c r="C13" t="s">
        <v>2</v>
      </c>
      <c r="D13" t="s">
        <v>3</v>
      </c>
      <c r="E13" t="s">
        <v>4</v>
      </c>
      <c r="F13" t="s">
        <v>43</v>
      </c>
      <c r="R13" s="2"/>
      <c r="S13" s="3"/>
      <c r="T13" s="7"/>
      <c r="U13" s="3"/>
      <c r="V13" s="3"/>
      <c r="W13" s="6"/>
      <c r="X13" s="6"/>
    </row>
    <row r="14" spans="2:24" x14ac:dyDescent="0.3">
      <c r="B14" s="2" t="s">
        <v>8</v>
      </c>
      <c r="C14" s="3">
        <v>79</v>
      </c>
      <c r="D14" s="3">
        <v>72</v>
      </c>
      <c r="E14" s="3">
        <v>6</v>
      </c>
      <c r="F14" s="3"/>
      <c r="R14" s="1" t="s">
        <v>48</v>
      </c>
      <c r="S14" t="s">
        <v>2</v>
      </c>
      <c r="T14" t="s">
        <v>4</v>
      </c>
      <c r="U14" t="s">
        <v>3</v>
      </c>
      <c r="V14" t="s">
        <v>43</v>
      </c>
      <c r="W14" t="s">
        <v>44</v>
      </c>
      <c r="X14" t="s">
        <v>14</v>
      </c>
    </row>
    <row r="15" spans="2:24" x14ac:dyDescent="0.3">
      <c r="B15" s="2" t="s">
        <v>1</v>
      </c>
      <c r="C15" s="3">
        <v>79</v>
      </c>
      <c r="D15" s="3">
        <v>72</v>
      </c>
      <c r="E15" s="3">
        <v>6</v>
      </c>
      <c r="F15" s="3"/>
      <c r="K15" s="10" t="s">
        <v>49</v>
      </c>
      <c r="L15" s="10"/>
      <c r="M15" s="10"/>
      <c r="N15" s="10"/>
      <c r="O15" s="10"/>
      <c r="P15" s="10"/>
      <c r="R15" s="2" t="s">
        <v>35</v>
      </c>
      <c r="S15" s="3">
        <v>2</v>
      </c>
      <c r="T15" s="3"/>
      <c r="U15" s="3">
        <v>2</v>
      </c>
      <c r="V15" s="3"/>
      <c r="W15" s="6">
        <v>1</v>
      </c>
      <c r="X15" s="6"/>
    </row>
    <row r="16" spans="2:24" x14ac:dyDescent="0.3">
      <c r="R16" s="2" t="s">
        <v>31</v>
      </c>
      <c r="S16" s="3">
        <v>2</v>
      </c>
      <c r="T16" s="3">
        <v>1</v>
      </c>
      <c r="U16" s="3">
        <v>1</v>
      </c>
      <c r="V16" s="3"/>
      <c r="W16" s="6">
        <v>0.5</v>
      </c>
      <c r="X16" s="6">
        <v>0.5</v>
      </c>
    </row>
    <row r="17" spans="2:24" x14ac:dyDescent="0.3">
      <c r="K17" s="1" t="s">
        <v>37</v>
      </c>
      <c r="L17" t="s">
        <v>2</v>
      </c>
      <c r="M17" t="s">
        <v>3</v>
      </c>
      <c r="N17" t="s">
        <v>4</v>
      </c>
      <c r="O17" t="s">
        <v>43</v>
      </c>
      <c r="P17" t="s">
        <v>44</v>
      </c>
      <c r="R17" s="2" t="s">
        <v>30</v>
      </c>
      <c r="S17" s="3">
        <v>8</v>
      </c>
      <c r="T17" s="3"/>
      <c r="U17" s="3">
        <v>8</v>
      </c>
      <c r="V17" s="3"/>
      <c r="W17" s="6">
        <v>1</v>
      </c>
      <c r="X17" s="6"/>
    </row>
    <row r="18" spans="2:24" x14ac:dyDescent="0.3">
      <c r="K18" s="2">
        <v>5</v>
      </c>
      <c r="L18" s="3">
        <v>1</v>
      </c>
      <c r="M18" s="3">
        <v>1</v>
      </c>
      <c r="N18" s="3"/>
      <c r="O18" s="3"/>
      <c r="P18" s="6">
        <v>1</v>
      </c>
      <c r="R18" s="2" t="s">
        <v>36</v>
      </c>
      <c r="S18" s="3">
        <v>1</v>
      </c>
      <c r="T18" s="3"/>
      <c r="U18" s="3">
        <v>1</v>
      </c>
      <c r="V18" s="3"/>
      <c r="W18" s="6">
        <v>1</v>
      </c>
      <c r="X18" s="6"/>
    </row>
    <row r="19" spans="2:24" x14ac:dyDescent="0.3">
      <c r="K19" s="2">
        <v>6</v>
      </c>
      <c r="L19" s="3">
        <v>1</v>
      </c>
      <c r="M19" s="3">
        <v>1</v>
      </c>
      <c r="N19" s="3"/>
      <c r="O19" s="3"/>
      <c r="P19" s="6">
        <v>1</v>
      </c>
      <c r="R19" s="2" t="s">
        <v>27</v>
      </c>
      <c r="S19" s="3">
        <v>66</v>
      </c>
      <c r="T19" s="3">
        <v>5</v>
      </c>
      <c r="U19" s="3">
        <v>60</v>
      </c>
      <c r="V19" s="3"/>
      <c r="W19" s="6">
        <v>0.90909090909090906</v>
      </c>
      <c r="X19" s="6">
        <v>7.575757575757576E-2</v>
      </c>
    </row>
    <row r="20" spans="2:24" x14ac:dyDescent="0.3">
      <c r="K20" s="2">
        <v>7</v>
      </c>
      <c r="L20" s="3">
        <v>3</v>
      </c>
      <c r="M20" s="3">
        <v>3</v>
      </c>
      <c r="N20" s="3"/>
      <c r="O20" s="3"/>
      <c r="P20" s="6">
        <v>1</v>
      </c>
      <c r="R20" s="2" t="s">
        <v>1</v>
      </c>
      <c r="S20" s="3">
        <v>79</v>
      </c>
      <c r="T20" s="3">
        <v>6</v>
      </c>
      <c r="U20" s="3">
        <v>72</v>
      </c>
      <c r="V20" s="3"/>
      <c r="W20" s="6">
        <v>0.91139240506329111</v>
      </c>
      <c r="X20" s="6">
        <v>7.5949367088607597E-2</v>
      </c>
    </row>
    <row r="21" spans="2:24" x14ac:dyDescent="0.3">
      <c r="K21" s="2">
        <v>8</v>
      </c>
      <c r="L21" s="3">
        <v>4</v>
      </c>
      <c r="M21" s="3">
        <v>3</v>
      </c>
      <c r="N21" s="3">
        <v>1</v>
      </c>
      <c r="O21" s="3"/>
      <c r="P21" s="6">
        <v>0.75</v>
      </c>
    </row>
    <row r="22" spans="2:24" x14ac:dyDescent="0.3">
      <c r="K22" s="2">
        <v>9</v>
      </c>
      <c r="L22" s="3">
        <v>1</v>
      </c>
      <c r="M22" s="3">
        <v>1</v>
      </c>
      <c r="N22" s="3"/>
      <c r="O22" s="3"/>
      <c r="P22" s="6">
        <v>1</v>
      </c>
      <c r="R22" s="10" t="s">
        <v>51</v>
      </c>
      <c r="S22" s="10"/>
      <c r="T22" s="10"/>
      <c r="U22" s="10"/>
      <c r="V22" s="10"/>
      <c r="W22" s="10"/>
    </row>
    <row r="23" spans="2:24" x14ac:dyDescent="0.3">
      <c r="K23" s="2">
        <v>10</v>
      </c>
      <c r="L23" s="3">
        <v>7</v>
      </c>
      <c r="M23" s="3">
        <v>6</v>
      </c>
      <c r="N23" s="3">
        <v>1</v>
      </c>
      <c r="O23" s="3"/>
      <c r="P23" s="6">
        <v>0.8571428571428571</v>
      </c>
    </row>
    <row r="24" spans="2:24" x14ac:dyDescent="0.3">
      <c r="K24" s="2">
        <v>11</v>
      </c>
      <c r="L24" s="3">
        <v>6</v>
      </c>
      <c r="M24" s="3">
        <v>5</v>
      </c>
      <c r="N24" s="3">
        <v>1</v>
      </c>
      <c r="O24" s="3"/>
      <c r="P24" s="6">
        <v>0.83333333333333337</v>
      </c>
      <c r="R24" s="1" t="s">
        <v>38</v>
      </c>
      <c r="S24" t="s">
        <v>2</v>
      </c>
      <c r="T24" t="s">
        <v>3</v>
      </c>
      <c r="U24" t="s">
        <v>4</v>
      </c>
      <c r="V24" t="s">
        <v>43</v>
      </c>
      <c r="W24" t="s">
        <v>44</v>
      </c>
      <c r="X24" t="s">
        <v>14</v>
      </c>
    </row>
    <row r="25" spans="2:24" x14ac:dyDescent="0.3">
      <c r="K25" s="2">
        <v>12</v>
      </c>
      <c r="L25" s="3">
        <v>10</v>
      </c>
      <c r="M25" s="3">
        <v>9</v>
      </c>
      <c r="N25" s="3">
        <v>1</v>
      </c>
      <c r="O25" s="3"/>
      <c r="P25" s="6">
        <v>0.9</v>
      </c>
      <c r="R25" s="2" t="s">
        <v>28</v>
      </c>
      <c r="S25" s="3">
        <v>79</v>
      </c>
      <c r="T25" s="3">
        <v>72</v>
      </c>
      <c r="U25" s="3">
        <v>6</v>
      </c>
      <c r="V25" s="3"/>
      <c r="W25" s="6">
        <v>0.91139240506329111</v>
      </c>
      <c r="X25" s="6">
        <v>7.5949367088607597E-2</v>
      </c>
    </row>
    <row r="26" spans="2:24" x14ac:dyDescent="0.3">
      <c r="K26" s="2">
        <v>13</v>
      </c>
      <c r="L26" s="3">
        <v>10</v>
      </c>
      <c r="M26" s="3">
        <v>8</v>
      </c>
      <c r="N26" s="3">
        <v>2</v>
      </c>
      <c r="O26" s="3"/>
      <c r="P26" s="6">
        <v>0.8</v>
      </c>
      <c r="R26" s="2" t="s">
        <v>1</v>
      </c>
      <c r="S26" s="3">
        <v>79</v>
      </c>
      <c r="T26" s="3">
        <v>72</v>
      </c>
      <c r="U26" s="3">
        <v>6</v>
      </c>
      <c r="V26" s="3"/>
      <c r="W26" s="6">
        <v>0.91139240506329111</v>
      </c>
      <c r="X26" s="6">
        <v>7.5949367088607597E-2</v>
      </c>
    </row>
    <row r="27" spans="2:24" x14ac:dyDescent="0.3">
      <c r="K27" s="2">
        <v>14</v>
      </c>
      <c r="L27" s="3">
        <v>9</v>
      </c>
      <c r="M27" s="3">
        <v>9</v>
      </c>
      <c r="N27" s="3"/>
      <c r="O27" s="3"/>
      <c r="P27" s="6">
        <v>1</v>
      </c>
    </row>
    <row r="28" spans="2:24" x14ac:dyDescent="0.3">
      <c r="K28" s="2">
        <v>15</v>
      </c>
      <c r="L28" s="3">
        <v>12</v>
      </c>
      <c r="M28" s="3">
        <v>12</v>
      </c>
      <c r="N28" s="3"/>
      <c r="O28" s="3"/>
      <c r="P28" s="6">
        <v>1</v>
      </c>
    </row>
    <row r="29" spans="2:24" x14ac:dyDescent="0.3">
      <c r="C29" s="10" t="s">
        <v>45</v>
      </c>
      <c r="D29" s="10"/>
      <c r="E29" s="10"/>
      <c r="K29" s="2">
        <v>16</v>
      </c>
      <c r="L29" s="3">
        <v>5</v>
      </c>
      <c r="M29" s="3">
        <v>5</v>
      </c>
      <c r="N29" s="3"/>
      <c r="O29" s="3"/>
      <c r="P29" s="6">
        <v>1</v>
      </c>
    </row>
    <row r="30" spans="2:24" x14ac:dyDescent="0.3">
      <c r="K30" s="2">
        <v>17</v>
      </c>
      <c r="L30" s="3">
        <v>2</v>
      </c>
      <c r="M30" s="3">
        <v>2</v>
      </c>
      <c r="N30" s="3"/>
      <c r="O30" s="3"/>
      <c r="P30" s="6">
        <v>1</v>
      </c>
    </row>
    <row r="31" spans="2:24" x14ac:dyDescent="0.3">
      <c r="B31" s="1" t="s">
        <v>15</v>
      </c>
      <c r="C31" t="s">
        <v>2</v>
      </c>
      <c r="K31" s="2">
        <v>18</v>
      </c>
      <c r="L31" s="3">
        <v>5</v>
      </c>
      <c r="M31" s="3">
        <v>5</v>
      </c>
      <c r="N31" s="3"/>
      <c r="O31" s="3"/>
      <c r="P31" s="6">
        <v>1</v>
      </c>
    </row>
    <row r="32" spans="2:24" x14ac:dyDescent="0.3">
      <c r="B32" s="2" t="s">
        <v>25</v>
      </c>
      <c r="C32" s="3">
        <v>72</v>
      </c>
      <c r="K32" s="2">
        <v>19</v>
      </c>
      <c r="L32" s="3">
        <v>2</v>
      </c>
      <c r="M32" s="3">
        <v>1</v>
      </c>
      <c r="N32" s="3"/>
      <c r="O32" s="3"/>
      <c r="P32" s="6">
        <v>0.5</v>
      </c>
    </row>
    <row r="33" spans="2:16" x14ac:dyDescent="0.3">
      <c r="B33" s="2" t="s">
        <v>33</v>
      </c>
      <c r="C33" s="3">
        <v>1</v>
      </c>
      <c r="K33" s="2">
        <v>20</v>
      </c>
      <c r="L33" s="3">
        <v>1</v>
      </c>
      <c r="M33" s="3">
        <v>1</v>
      </c>
      <c r="N33" s="3"/>
      <c r="O33" s="3"/>
      <c r="P33" s="6">
        <v>1</v>
      </c>
    </row>
    <row r="34" spans="2:16" x14ac:dyDescent="0.3">
      <c r="B34" s="2" t="s">
        <v>12</v>
      </c>
      <c r="C34" s="3">
        <v>1</v>
      </c>
    </row>
    <row r="35" spans="2:16" x14ac:dyDescent="0.3">
      <c r="B35" s="2" t="s">
        <v>13</v>
      </c>
      <c r="C35" s="3">
        <v>3</v>
      </c>
    </row>
    <row r="36" spans="2:16" x14ac:dyDescent="0.3">
      <c r="B36" s="2" t="s">
        <v>11</v>
      </c>
      <c r="C36" s="3">
        <v>1</v>
      </c>
    </row>
    <row r="37" spans="2:16" x14ac:dyDescent="0.3">
      <c r="B37" s="2" t="s">
        <v>10</v>
      </c>
      <c r="C37" s="3">
        <v>1</v>
      </c>
    </row>
    <row r="38" spans="2:16" x14ac:dyDescent="0.3">
      <c r="B38" s="2" t="s">
        <v>1</v>
      </c>
      <c r="C38" s="3">
        <v>79</v>
      </c>
    </row>
  </sheetData>
  <mergeCells count="8">
    <mergeCell ref="C29:E29"/>
    <mergeCell ref="K3:P3"/>
    <mergeCell ref="K15:P15"/>
    <mergeCell ref="R22:W22"/>
    <mergeCell ref="R3:X3"/>
    <mergeCell ref="R12:X12"/>
    <mergeCell ref="C3:E3"/>
    <mergeCell ref="C11:E11"/>
  </mergeCells>
  <pageMargins left="0.7" right="0.7" top="0.75" bottom="0.75" header="0.3" footer="0.3"/>
  <pageSetup orientation="portrait"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G13"/>
  <sheetViews>
    <sheetView workbookViewId="0">
      <selection activeCell="W35" sqref="W35"/>
    </sheetView>
  </sheetViews>
  <sheetFormatPr defaultRowHeight="14.4" x14ac:dyDescent="0.3"/>
  <cols>
    <col min="2" max="2" width="20.33203125" customWidth="1"/>
    <col min="3" max="3" width="18.77734375" customWidth="1"/>
    <col min="4" max="4" width="19.6640625" customWidth="1"/>
    <col min="5" max="5" width="13.6640625" customWidth="1"/>
    <col min="6" max="6" width="11.33203125" customWidth="1"/>
    <col min="7" max="7" width="16.109375" customWidth="1"/>
    <col min="8" max="8" width="10.5546875" customWidth="1"/>
    <col min="9" max="9" width="25.5546875" bestFit="1" customWidth="1"/>
  </cols>
  <sheetData>
    <row r="3" spans="2:7" x14ac:dyDescent="0.3">
      <c r="C3" s="13" t="s">
        <v>59</v>
      </c>
      <c r="D3" s="13"/>
      <c r="E3" s="13"/>
      <c r="F3" s="13"/>
      <c r="G3" s="13"/>
    </row>
    <row r="4" spans="2:7" x14ac:dyDescent="0.3">
      <c r="C4" s="13"/>
      <c r="D4" s="13"/>
      <c r="E4" s="13"/>
      <c r="F4" s="13"/>
      <c r="G4" s="13"/>
    </row>
    <row r="6" spans="2:7" x14ac:dyDescent="0.3">
      <c r="B6" t="s">
        <v>3</v>
      </c>
      <c r="C6" t="s">
        <v>4</v>
      </c>
      <c r="D6" t="s">
        <v>43</v>
      </c>
      <c r="E6" t="s">
        <v>44</v>
      </c>
      <c r="F6" t="s">
        <v>14</v>
      </c>
      <c r="G6" t="s">
        <v>2</v>
      </c>
    </row>
    <row r="7" spans="2:7" x14ac:dyDescent="0.3">
      <c r="B7" s="3">
        <v>72</v>
      </c>
      <c r="C7" s="3">
        <v>6</v>
      </c>
      <c r="D7" s="3"/>
      <c r="E7" s="6">
        <v>0.91139240506329111</v>
      </c>
      <c r="F7" s="6">
        <v>7.5949367088607597E-2</v>
      </c>
      <c r="G7" s="9">
        <v>79</v>
      </c>
    </row>
    <row r="9" spans="2:7" x14ac:dyDescent="0.3">
      <c r="B9" t="s">
        <v>9</v>
      </c>
      <c r="C9" t="s">
        <v>52</v>
      </c>
      <c r="D9" t="s">
        <v>53</v>
      </c>
      <c r="E9" t="s">
        <v>54</v>
      </c>
      <c r="F9" t="s">
        <v>55</v>
      </c>
      <c r="G9" t="s">
        <v>56</v>
      </c>
    </row>
    <row r="10" spans="2:7" x14ac:dyDescent="0.3">
      <c r="B10" s="7">
        <v>8868690</v>
      </c>
      <c r="C10" s="7">
        <v>112261.89873417722</v>
      </c>
      <c r="D10" s="7">
        <v>114537.51455696205</v>
      </c>
      <c r="E10" s="7">
        <v>12527.209615384616</v>
      </c>
      <c r="F10" s="7">
        <v>508107.14999999997</v>
      </c>
      <c r="G10" s="8">
        <v>1314.1012658227849</v>
      </c>
    </row>
    <row r="12" spans="2:7" x14ac:dyDescent="0.3">
      <c r="D12" t="s">
        <v>57</v>
      </c>
      <c r="E12" t="s">
        <v>47</v>
      </c>
      <c r="F12" t="s">
        <v>58</v>
      </c>
    </row>
    <row r="13" spans="2:7" x14ac:dyDescent="0.3">
      <c r="D13" s="4">
        <v>7702123.5</v>
      </c>
      <c r="E13" s="4">
        <v>9048463.6500000022</v>
      </c>
      <c r="F13" s="7">
        <v>1176366.645</v>
      </c>
    </row>
  </sheetData>
  <mergeCells count="1">
    <mergeCell ref="C3:G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D6:AW57"/>
  <sheetViews>
    <sheetView showGridLines="0" tabSelected="1" topLeftCell="B6" zoomScale="42" zoomScaleNormal="55" workbookViewId="0">
      <selection activeCell="AH55" sqref="AH55"/>
    </sheetView>
  </sheetViews>
  <sheetFormatPr defaultRowHeight="14.4" x14ac:dyDescent="0.3"/>
  <cols>
    <col min="30" max="30" width="17.109375" customWidth="1"/>
    <col min="31" max="31" width="25.5546875" customWidth="1"/>
    <col min="32" max="32" width="31.44140625" customWidth="1"/>
    <col min="33" max="33" width="29.33203125" customWidth="1"/>
    <col min="34" max="34" width="14.88671875" customWidth="1"/>
    <col min="35" max="35" width="22.33203125" customWidth="1"/>
    <col min="36" max="36" width="27.5546875" customWidth="1"/>
    <col min="37" max="37" width="26" customWidth="1"/>
    <col min="38" max="38" width="27.5546875" customWidth="1"/>
    <col min="39" max="39" width="18.44140625" customWidth="1"/>
    <col min="40" max="40" width="16.21875" customWidth="1"/>
    <col min="41" max="41" width="29.77734375" customWidth="1"/>
    <col min="42" max="42" width="24.109375" customWidth="1"/>
    <col min="43" max="43" width="28" customWidth="1"/>
    <col min="44" max="44" width="34.21875" customWidth="1"/>
    <col min="45" max="45" width="20.33203125" customWidth="1"/>
    <col min="46" max="46" width="24.77734375" customWidth="1"/>
    <col min="47" max="47" width="28" customWidth="1"/>
    <col min="48" max="48" width="29.44140625" customWidth="1"/>
    <col min="49" max="49" width="34.21875" customWidth="1"/>
  </cols>
  <sheetData>
    <row r="6" spans="37:42" x14ac:dyDescent="0.3">
      <c r="AL6" s="13" t="s">
        <v>59</v>
      </c>
      <c r="AM6" s="13"/>
      <c r="AN6" s="13"/>
      <c r="AO6" s="13"/>
      <c r="AP6" s="13"/>
    </row>
    <row r="7" spans="37:42" x14ac:dyDescent="0.3">
      <c r="AL7" s="13"/>
      <c r="AM7" s="13"/>
      <c r="AN7" s="13"/>
      <c r="AO7" s="13"/>
      <c r="AP7" s="13"/>
    </row>
    <row r="9" spans="37:42" x14ac:dyDescent="0.3">
      <c r="AK9" t="s">
        <v>3</v>
      </c>
      <c r="AL9" t="s">
        <v>4</v>
      </c>
      <c r="AM9" t="s">
        <v>43</v>
      </c>
      <c r="AN9" t="s">
        <v>44</v>
      </c>
      <c r="AO9" t="s">
        <v>14</v>
      </c>
      <c r="AP9" t="s">
        <v>2</v>
      </c>
    </row>
    <row r="10" spans="37:42" x14ac:dyDescent="0.3">
      <c r="AK10" s="3">
        <v>101</v>
      </c>
      <c r="AL10" s="3">
        <v>23</v>
      </c>
      <c r="AM10" s="3">
        <v>21</v>
      </c>
      <c r="AN10" s="6">
        <v>0.69178082191780821</v>
      </c>
      <c r="AO10" s="6">
        <v>0.15753424657534246</v>
      </c>
      <c r="AP10" s="9">
        <v>146</v>
      </c>
    </row>
    <row r="12" spans="37:42" x14ac:dyDescent="0.3">
      <c r="AK12" t="s">
        <v>9</v>
      </c>
      <c r="AL12" t="s">
        <v>52</v>
      </c>
      <c r="AM12" t="s">
        <v>53</v>
      </c>
      <c r="AN12" t="s">
        <v>54</v>
      </c>
      <c r="AO12" t="s">
        <v>55</v>
      </c>
      <c r="AP12" t="s">
        <v>56</v>
      </c>
    </row>
    <row r="13" spans="37:42" x14ac:dyDescent="0.3">
      <c r="AK13" s="7">
        <v>25651687.5</v>
      </c>
      <c r="AL13" s="7">
        <v>175696.48972602739</v>
      </c>
      <c r="AM13" s="7">
        <v>151760.02499999999</v>
      </c>
      <c r="AN13" s="7">
        <v>16207.027875000009</v>
      </c>
      <c r="AO13" s="7">
        <v>508107.14999999997</v>
      </c>
      <c r="AP13" s="8">
        <v>892.38356164383561</v>
      </c>
    </row>
    <row r="15" spans="37:42" x14ac:dyDescent="0.3">
      <c r="AM15" t="s">
        <v>57</v>
      </c>
      <c r="AN15" t="s">
        <v>47</v>
      </c>
      <c r="AO15" t="s">
        <v>58</v>
      </c>
    </row>
    <row r="16" spans="37:42" x14ac:dyDescent="0.3">
      <c r="AM16" s="4">
        <v>19490760</v>
      </c>
      <c r="AN16" s="4">
        <v>22156963.649999999</v>
      </c>
      <c r="AO16" s="7">
        <v>5248866.6449999996</v>
      </c>
    </row>
    <row r="32" spans="34:41" x14ac:dyDescent="0.3">
      <c r="AH32" s="2" t="s">
        <v>60</v>
      </c>
      <c r="AI32" t="s">
        <v>61</v>
      </c>
      <c r="AJ32" t="s">
        <v>62</v>
      </c>
      <c r="AL32" s="2" t="s">
        <v>60</v>
      </c>
      <c r="AM32" t="s">
        <v>63</v>
      </c>
      <c r="AN32" t="s">
        <v>64</v>
      </c>
      <c r="AO32" t="s">
        <v>65</v>
      </c>
    </row>
    <row r="33" spans="30:41" x14ac:dyDescent="0.3">
      <c r="AH33" s="2" t="s">
        <v>17</v>
      </c>
      <c r="AI33" s="3">
        <v>105</v>
      </c>
      <c r="AJ33" s="15">
        <f>IFERROR((ApprovedDOD[[#This Row],[Approved ]]-AI32)/ApprovedDOD[[#This Row],[Approved ]], 0)</f>
        <v>0</v>
      </c>
      <c r="AL33" s="2" t="s">
        <v>17</v>
      </c>
      <c r="AM33" s="4">
        <v>25397723.609999999</v>
      </c>
      <c r="AN33" s="4">
        <v>22451933.16</v>
      </c>
      <c r="AO33" s="14">
        <f>(reqCredChange[[#This Row],[Credit]]-reqCredChange[[#This Row],[Request]])/reqCredChange[[#This Row],[Request]]</f>
        <v>0.13120431229717769</v>
      </c>
    </row>
    <row r="34" spans="30:41" x14ac:dyDescent="0.3">
      <c r="AH34" s="2" t="s">
        <v>18</v>
      </c>
      <c r="AI34" s="3">
        <v>87</v>
      </c>
      <c r="AJ34" s="15">
        <f>IFERROR((ApprovedDOD[[#This Row],[Approved ]]-AI33)/ApprovedDOD[[#This Row],[Approved ]], 0)</f>
        <v>-0.20689655172413793</v>
      </c>
      <c r="AL34" s="2" t="s">
        <v>18</v>
      </c>
      <c r="AM34" s="4">
        <v>26295781.5</v>
      </c>
      <c r="AN34" s="4">
        <v>22451487.614999998</v>
      </c>
      <c r="AO34" s="14">
        <f>(reqCredChange[[#This Row],[Credit]]-reqCredChange[[#This Row],[Request]])/reqCredChange[[#This Row],[Request]]</f>
        <v>0.17122668889127871</v>
      </c>
    </row>
    <row r="35" spans="30:41" x14ac:dyDescent="0.3">
      <c r="AH35" s="2" t="s">
        <v>19</v>
      </c>
      <c r="AI35" s="3">
        <v>104</v>
      </c>
      <c r="AJ35" s="15">
        <f>IFERROR((ApprovedDOD[[#This Row],[Approved ]]-AI34)/ApprovedDOD[[#This Row],[Approved ]], 0)</f>
        <v>0.16346153846153846</v>
      </c>
      <c r="AL35" s="2" t="s">
        <v>19</v>
      </c>
      <c r="AM35" s="4">
        <v>21561722.549999997</v>
      </c>
      <c r="AN35" s="4">
        <v>19456741.98</v>
      </c>
      <c r="AO35" s="14">
        <f>(reqCredChange[[#This Row],[Credit]]-reqCredChange[[#This Row],[Request]])/reqCredChange[[#This Row],[Request]]</f>
        <v>0.10818772085088814</v>
      </c>
    </row>
    <row r="36" spans="30:41" x14ac:dyDescent="0.3">
      <c r="AH36" s="2" t="s">
        <v>20</v>
      </c>
      <c r="AI36" s="3">
        <v>70</v>
      </c>
      <c r="AJ36" s="15">
        <f>IFERROR((ApprovedDOD[[#This Row],[Approved ]]-AI35)/ApprovedDOD[[#This Row],[Approved ]], 0)</f>
        <v>-0.48571428571428571</v>
      </c>
      <c r="AL36" s="2" t="s">
        <v>20</v>
      </c>
      <c r="AM36" s="4">
        <v>14465982.15</v>
      </c>
      <c r="AN36" s="4">
        <v>13260573.630000003</v>
      </c>
      <c r="AO36" s="14">
        <f>(reqCredChange[[#This Row],[Credit]]-reqCredChange[[#This Row],[Request]])/reqCredChange[[#This Row],[Request]]</f>
        <v>9.0901687486048627E-2</v>
      </c>
    </row>
    <row r="37" spans="30:41" x14ac:dyDescent="0.3">
      <c r="AH37" s="2" t="s">
        <v>21</v>
      </c>
      <c r="AI37" s="3">
        <v>96</v>
      </c>
      <c r="AJ37" s="15">
        <f>IFERROR((ApprovedDOD[[#This Row],[Approved ]]-AI36)/ApprovedDOD[[#This Row],[Approved ]], 0)</f>
        <v>0.27083333333333331</v>
      </c>
      <c r="AL37" s="2" t="s">
        <v>21</v>
      </c>
      <c r="AM37" s="4">
        <v>28982182.004999999</v>
      </c>
      <c r="AN37" s="4">
        <v>25632341.954999998</v>
      </c>
      <c r="AO37" s="14">
        <f>(reqCredChange[[#This Row],[Credit]]-reqCredChange[[#This Row],[Request]])/reqCredChange[[#This Row],[Request]]</f>
        <v>0.13068802124600873</v>
      </c>
    </row>
    <row r="38" spans="30:41" x14ac:dyDescent="0.3">
      <c r="AH38" s="2" t="s">
        <v>22</v>
      </c>
      <c r="AI38" s="3">
        <v>101</v>
      </c>
      <c r="AJ38" s="15">
        <f>IFERROR((ApprovedDOD[[#This Row],[Approved ]]-AI37)/ApprovedDOD[[#This Row],[Approved ]], 0)</f>
        <v>4.9504950495049507E-2</v>
      </c>
      <c r="AL38" s="2" t="s">
        <v>22</v>
      </c>
      <c r="AM38" s="4">
        <v>25651687.5</v>
      </c>
      <c r="AN38" s="4">
        <v>22156963.649999999</v>
      </c>
      <c r="AO38" s="14">
        <f>(reqCredChange[[#This Row],[Credit]]-reqCredChange[[#This Row],[Request]])/reqCredChange[[#This Row],[Request]]</f>
        <v>0.15772575634477795</v>
      </c>
    </row>
    <row r="39" spans="30:41" x14ac:dyDescent="0.3">
      <c r="AH39" s="2" t="s">
        <v>23</v>
      </c>
      <c r="AI39" s="3">
        <v>88</v>
      </c>
      <c r="AJ39" s="15">
        <f>IFERROR((ApprovedDOD[[#This Row],[Approved ]]-AI38)/ApprovedDOD[[#This Row],[Approved ]], 0)</f>
        <v>-0.14772727272727273</v>
      </c>
      <c r="AL39" s="2" t="s">
        <v>23</v>
      </c>
      <c r="AM39" s="4">
        <v>26659027.530000001</v>
      </c>
      <c r="AN39" s="4">
        <v>24801020.190000001</v>
      </c>
      <c r="AO39" s="14">
        <f>(reqCredChange[[#This Row],[Credit]]-reqCredChange[[#This Row],[Request]])/reqCredChange[[#This Row],[Request]]</f>
        <v>7.4916568986511514E-2</v>
      </c>
    </row>
    <row r="40" spans="30:41" x14ac:dyDescent="0.3">
      <c r="AL40" s="2"/>
      <c r="AM40" s="4">
        <f>SUM(AM33:AM39)</f>
        <v>169014106.845</v>
      </c>
      <c r="AN40" s="4">
        <f>SUM(AN33:AN39)</f>
        <v>150211062.17999998</v>
      </c>
      <c r="AO40" s="16">
        <f>(reqCredChange[[#Totals],[Credit]]-reqCredChange[[#Totals],[Request]])/reqCredChange[[#Totals],[Request]]</f>
        <v>0.12517749619843627</v>
      </c>
    </row>
    <row r="42" spans="30:41" x14ac:dyDescent="0.3">
      <c r="AF42" s="17"/>
    </row>
    <row r="43" spans="30:41" x14ac:dyDescent="0.3">
      <c r="AD43" s="2"/>
      <c r="AE43" s="9"/>
    </row>
    <row r="44" spans="30:41" x14ac:dyDescent="0.3">
      <c r="AD44" s="2"/>
      <c r="AE44" s="9"/>
    </row>
    <row r="45" spans="30:41" x14ac:dyDescent="0.3">
      <c r="AD45" s="2"/>
      <c r="AE45" s="9"/>
    </row>
    <row r="46" spans="30:41" x14ac:dyDescent="0.3">
      <c r="AD46" s="2"/>
      <c r="AE46" s="9"/>
      <c r="AH46" s="2" t="s">
        <v>60</v>
      </c>
      <c r="AI46" t="s">
        <v>2</v>
      </c>
      <c r="AJ46" t="s">
        <v>62</v>
      </c>
    </row>
    <row r="47" spans="30:41" x14ac:dyDescent="0.3">
      <c r="AD47" s="2"/>
      <c r="AE47" s="9"/>
      <c r="AH47" s="2" t="s">
        <v>17</v>
      </c>
      <c r="AI47" s="3">
        <v>163</v>
      </c>
      <c r="AJ47" s="15">
        <f t="shared" ref="AJ47:AJ53" si="0">IFERROR((AI47-AI46)/AI47, 0)</f>
        <v>0</v>
      </c>
    </row>
    <row r="48" spans="30:41" x14ac:dyDescent="0.3">
      <c r="AD48" s="2"/>
      <c r="AE48" s="9"/>
      <c r="AH48" s="2" t="s">
        <v>18</v>
      </c>
      <c r="AI48" s="3">
        <v>135</v>
      </c>
      <c r="AJ48" s="15">
        <f t="shared" si="0"/>
        <v>-0.2074074074074074</v>
      </c>
    </row>
    <row r="49" spans="30:49" x14ac:dyDescent="0.3">
      <c r="AD49" s="2"/>
      <c r="AE49" s="9"/>
      <c r="AH49" s="2" t="s">
        <v>19</v>
      </c>
      <c r="AI49" s="3">
        <v>153</v>
      </c>
      <c r="AJ49" s="15">
        <f t="shared" si="0"/>
        <v>0.11764705882352941</v>
      </c>
    </row>
    <row r="50" spans="30:49" x14ac:dyDescent="0.3">
      <c r="AD50" s="2"/>
      <c r="AE50" s="9"/>
      <c r="AH50" s="2" t="s">
        <v>20</v>
      </c>
      <c r="AI50" s="3">
        <v>96</v>
      </c>
      <c r="AJ50" s="15">
        <f t="shared" si="0"/>
        <v>-0.59375</v>
      </c>
    </row>
    <row r="51" spans="30:49" x14ac:dyDescent="0.3">
      <c r="AH51" s="2" t="s">
        <v>21</v>
      </c>
      <c r="AI51" s="3">
        <v>156</v>
      </c>
      <c r="AJ51" s="15">
        <f t="shared" si="0"/>
        <v>0.38461538461538464</v>
      </c>
    </row>
    <row r="52" spans="30:49" x14ac:dyDescent="0.3">
      <c r="AH52" s="2" t="s">
        <v>22</v>
      </c>
      <c r="AI52" s="3">
        <v>146</v>
      </c>
      <c r="AJ52" s="15">
        <f t="shared" si="0"/>
        <v>-6.8493150684931503E-2</v>
      </c>
    </row>
    <row r="53" spans="30:49" x14ac:dyDescent="0.3">
      <c r="AH53" s="2" t="s">
        <v>23</v>
      </c>
      <c r="AI53" s="3">
        <v>151</v>
      </c>
      <c r="AJ53" s="15">
        <f t="shared" si="0"/>
        <v>3.3112582781456956E-2</v>
      </c>
    </row>
    <row r="55" spans="30:49" x14ac:dyDescent="0.3">
      <c r="AH55" s="1" t="s">
        <v>60</v>
      </c>
      <c r="AI55" t="s">
        <v>2</v>
      </c>
      <c r="AJ55" t="s">
        <v>3</v>
      </c>
      <c r="AK55" t="s">
        <v>4</v>
      </c>
      <c r="AL55" t="s">
        <v>43</v>
      </c>
      <c r="AM55" t="s">
        <v>44</v>
      </c>
      <c r="AN55" t="s">
        <v>14</v>
      </c>
      <c r="AO55" t="s">
        <v>47</v>
      </c>
      <c r="AP55" t="s">
        <v>9</v>
      </c>
      <c r="AQ55" t="s">
        <v>52</v>
      </c>
      <c r="AR55" t="s">
        <v>53</v>
      </c>
      <c r="AS55" t="s">
        <v>54</v>
      </c>
      <c r="AT55" t="s">
        <v>55</v>
      </c>
      <c r="AU55" t="s">
        <v>56</v>
      </c>
      <c r="AV55" t="s">
        <v>57</v>
      </c>
      <c r="AW55" t="s">
        <v>58</v>
      </c>
    </row>
    <row r="56" spans="30:49" x14ac:dyDescent="0.3">
      <c r="AH56" s="2" t="s">
        <v>22</v>
      </c>
      <c r="AI56" s="3">
        <v>79</v>
      </c>
      <c r="AJ56" s="3">
        <v>72</v>
      </c>
      <c r="AK56" s="3">
        <v>6</v>
      </c>
      <c r="AL56" s="3"/>
      <c r="AM56" s="6">
        <v>0.91139240506329111</v>
      </c>
      <c r="AN56" s="6">
        <v>7.5949367088607597E-2</v>
      </c>
      <c r="AO56" s="4">
        <v>9048463.6500000022</v>
      </c>
      <c r="AP56" s="4">
        <v>8868690</v>
      </c>
      <c r="AQ56" s="4">
        <v>112261.89873417722</v>
      </c>
      <c r="AR56" s="4">
        <v>114537.51455696205</v>
      </c>
      <c r="AS56" s="4">
        <v>12527.209615384616</v>
      </c>
      <c r="AT56" s="4">
        <v>508107.14999999997</v>
      </c>
      <c r="AU56" s="8">
        <v>1314.1012658227849</v>
      </c>
      <c r="AV56" s="4">
        <v>7702123.5</v>
      </c>
      <c r="AW56" s="9">
        <v>1176366.645</v>
      </c>
    </row>
    <row r="57" spans="30:49" x14ac:dyDescent="0.3">
      <c r="AH57" s="2" t="s">
        <v>1</v>
      </c>
      <c r="AI57" s="3">
        <v>79</v>
      </c>
      <c r="AJ57" s="3">
        <v>72</v>
      </c>
      <c r="AK57" s="3">
        <v>6</v>
      </c>
      <c r="AL57" s="3"/>
      <c r="AM57" s="6">
        <v>0.91139240506329111</v>
      </c>
      <c r="AN57" s="6">
        <v>7.5949367088607597E-2</v>
      </c>
      <c r="AO57" s="4">
        <v>9048463.6500000022</v>
      </c>
      <c r="AP57" s="4">
        <v>8868690</v>
      </c>
      <c r="AQ57" s="4">
        <v>112261.89873417722</v>
      </c>
      <c r="AR57" s="4">
        <v>114537.51455696205</v>
      </c>
      <c r="AS57" s="4">
        <v>12527.209615384616</v>
      </c>
      <c r="AT57" s="4">
        <v>508107.14999999997</v>
      </c>
      <c r="AU57" s="8">
        <v>1314.1012658227849</v>
      </c>
      <c r="AV57" s="4">
        <v>7702123.5</v>
      </c>
      <c r="AW57" s="9">
        <v>1176366.645</v>
      </c>
    </row>
  </sheetData>
  <mergeCells count="1">
    <mergeCell ref="AL6:AP7"/>
  </mergeCells>
  <dataValidations count="1">
    <dataValidation type="list" allowBlank="1" showInputMessage="1" showErrorMessage="1" sqref="B2">
      <formula1>"Monday,Tuesday,Wednesday,Thursday,Friday,Saturday,Sunday"</formula1>
    </dataValidation>
  </dataValidations>
  <pageMargins left="0.7" right="0.7" top="0.75" bottom="0.75" header="0.3" footer="0.3"/>
  <drawing r:id="rId5"/>
  <tableParts count="3">
    <tablePart r:id="rId6"/>
    <tablePart r:id="rId7"/>
    <tablePart r:id="rId8"/>
  </tableParts>
  <extLst>
    <ext xmlns:x14="http://schemas.microsoft.com/office/spreadsheetml/2009/9/main" uri="{A8765BA9-456A-4dab-B4F3-ACF838C121DE}">
      <x14:slicerList>
        <x14:slicer r:id="rId9"/>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Props1.xml><?xml version="1.0" encoding="utf-8"?>
<ds:datastoreItem xmlns:ds="http://schemas.openxmlformats.org/officeDocument/2006/customXml" ds:itemID="{562A0DEA-0C80-45D5-9C11-884501963956}">
  <ds:schemaRefs/>
</ds:datastoreItem>
</file>

<file path=customXml/itemProps2.xml><?xml version="1.0" encoding="utf-8"?>
<ds:datastoreItem xmlns:ds="http://schemas.openxmlformats.org/officeDocument/2006/customXml" ds:itemID="{427F6109-2DE5-4097-A642-1DACE5185380}">
  <ds:schemaRefs/>
</ds:datastoreItem>
</file>

<file path=customXml/itemProps3.xml><?xml version="1.0" encoding="utf-8"?>
<ds:datastoreItem xmlns:ds="http://schemas.openxmlformats.org/officeDocument/2006/customXml" ds:itemID="{EB4915F9-5F45-4B66-8736-DAA1A1E61974}">
  <ds:schemaRefs/>
</ds:datastoreItem>
</file>

<file path=customXml/itemProps4.xml><?xml version="1.0" encoding="utf-8"?>
<ds:datastoreItem xmlns:ds="http://schemas.openxmlformats.org/officeDocument/2006/customXml" ds:itemID="{EA419A2C-9F2A-4737-8A2E-FFEDF5EB4773}">
  <ds:schemaRefs/>
</ds:datastoreItem>
</file>

<file path=customXml/itemProps5.xml><?xml version="1.0" encoding="utf-8"?>
<ds:datastoreItem xmlns:ds="http://schemas.openxmlformats.org/officeDocument/2006/customXml" ds:itemID="{3E1C46B3-2873-49AF-AF33-64BD0568A769}">
  <ds:schemaRefs/>
</ds:datastoreItem>
</file>

<file path=customXml/itemProps6.xml><?xml version="1.0" encoding="utf-8"?>
<ds:datastoreItem xmlns:ds="http://schemas.openxmlformats.org/officeDocument/2006/customXml" ds:itemID="{28533900-0022-4A10-BA39-94BBBCD21D65}">
  <ds:schemaRefs/>
</ds:datastoreItem>
</file>

<file path=customXml/itemProps7.xml><?xml version="1.0" encoding="utf-8"?>
<ds:datastoreItem xmlns:ds="http://schemas.openxmlformats.org/officeDocument/2006/customXml" ds:itemID="{B1D06E01-1D75-4B8A-9A22-EA0FBE3A9D10}">
  <ds:schemaRefs/>
</ds:datastoreItem>
</file>

<file path=customXml/itemProps8.xml><?xml version="1.0" encoding="utf-8"?>
<ds:datastoreItem xmlns:ds="http://schemas.openxmlformats.org/officeDocument/2006/customXml" ds:itemID="{9F045631-0267-40AE-B64D-2019F15EC5A2}">
  <ds:schemaRefs/>
</ds:datastoreItem>
</file>

<file path=customXml/itemProps9.xml><?xml version="1.0" encoding="utf-8"?>
<ds:datastoreItem xmlns:ds="http://schemas.openxmlformats.org/officeDocument/2006/customXml" ds:itemID="{38D17509-4EE5-4EAE-A28C-9CDDDFDF926B}">
  <ds:schemaRefs/>
</ds:datastoreItem>
</file>

<file path=customXml/itemProps10.xml><?xml version="1.0" encoding="utf-8"?>
<ds:datastoreItem xmlns:ds="http://schemas.openxmlformats.org/officeDocument/2006/customXml" ds:itemID="{B0A372C3-3325-43CD-B991-CFA5122E4AB2}">
  <ds:schemaRefs/>
</ds:datastoreItem>
</file>

<file path=customXml/itemProps11.xml><?xml version="1.0" encoding="utf-8"?>
<ds:datastoreItem xmlns:ds="http://schemas.openxmlformats.org/officeDocument/2006/customXml" ds:itemID="{949487E2-7063-480A-8DD0-CFA3E900ABE5}">
  <ds:schemaRefs/>
</ds:datastoreItem>
</file>

<file path=customXml/itemProps12.xml><?xml version="1.0" encoding="utf-8"?>
<ds:datastoreItem xmlns:ds="http://schemas.openxmlformats.org/officeDocument/2006/customXml" ds:itemID="{FDE8ECDC-2BBD-489D-8E0D-C78D01AB87DB}">
  <ds:schemaRefs/>
</ds:datastoreItem>
</file>

<file path=customXml/itemProps13.xml><?xml version="1.0" encoding="utf-8"?>
<ds:datastoreItem xmlns:ds="http://schemas.openxmlformats.org/officeDocument/2006/customXml" ds:itemID="{A5C2C613-213B-45FA-A50C-93B815D4D64E}">
  <ds:schemaRefs/>
</ds:datastoreItem>
</file>

<file path=customXml/itemProps14.xml><?xml version="1.0" encoding="utf-8"?>
<ds:datastoreItem xmlns:ds="http://schemas.openxmlformats.org/officeDocument/2006/customXml" ds:itemID="{135FC229-5E1F-46CA-9581-47384BF65992}">
  <ds:schemaRefs/>
</ds:datastoreItem>
</file>

<file path=customXml/itemProps15.xml><?xml version="1.0" encoding="utf-8"?>
<ds:datastoreItem xmlns:ds="http://schemas.openxmlformats.org/officeDocument/2006/customXml" ds:itemID="{26D2A048-C3BD-4697-9B2F-CB134D44390D}">
  <ds:schemaRefs/>
</ds:datastoreItem>
</file>

<file path=customXml/itemProps16.xml><?xml version="1.0" encoding="utf-8"?>
<ds:datastoreItem xmlns:ds="http://schemas.openxmlformats.org/officeDocument/2006/customXml" ds:itemID="{0C2F9EEA-24B8-43A9-95EA-5175AD43414C}">
  <ds:schemaRefs/>
</ds:datastoreItem>
</file>

<file path=customXml/itemProps17.xml><?xml version="1.0" encoding="utf-8"?>
<ds:datastoreItem xmlns:ds="http://schemas.openxmlformats.org/officeDocument/2006/customXml" ds:itemID="{B64E0057-051B-49D8-B82C-6A7A2FF9944A}">
  <ds:schemaRefs>
    <ds:schemaRef ds:uri="http://schemas.microsoft.com/DataMashup"/>
  </ds:schemaRefs>
</ds:datastoreItem>
</file>

<file path=customXml/itemProps18.xml><?xml version="1.0" encoding="utf-8"?>
<ds:datastoreItem xmlns:ds="http://schemas.openxmlformats.org/officeDocument/2006/customXml" ds:itemID="{1FD2AE09-481C-477C-8F1C-A1FC90536852}">
  <ds:schemaRefs/>
</ds:datastoreItem>
</file>

<file path=customXml/itemProps19.xml><?xml version="1.0" encoding="utf-8"?>
<ds:datastoreItem xmlns:ds="http://schemas.openxmlformats.org/officeDocument/2006/customXml" ds:itemID="{6F8F57E9-E37E-467B-A8FE-1F2CA38E2285}">
  <ds:schemaRefs/>
</ds:datastoreItem>
</file>

<file path=customXml/itemProps20.xml><?xml version="1.0" encoding="utf-8"?>
<ds:datastoreItem xmlns:ds="http://schemas.openxmlformats.org/officeDocument/2006/customXml" ds:itemID="{3E0564CA-71CD-4E69-9903-E8791C59ADC1}">
  <ds:schemaRefs/>
</ds:datastoreItem>
</file>

<file path=customXml/itemProps21.xml><?xml version="1.0" encoding="utf-8"?>
<ds:datastoreItem xmlns:ds="http://schemas.openxmlformats.org/officeDocument/2006/customXml" ds:itemID="{5FC1C5E7-E013-463F-AF44-A1029B42C1CD}">
  <ds:schemaRefs/>
</ds:datastoreItem>
</file>

<file path=customXml/itemProps22.xml><?xml version="1.0" encoding="utf-8"?>
<ds:datastoreItem xmlns:ds="http://schemas.openxmlformats.org/officeDocument/2006/customXml" ds:itemID="{0CC603D7-E7AF-478D-95AD-134B484A3973}">
  <ds:schemaRefs/>
</ds:datastoreItem>
</file>

<file path=customXml/itemProps23.xml><?xml version="1.0" encoding="utf-8"?>
<ds:datastoreItem xmlns:ds="http://schemas.openxmlformats.org/officeDocument/2006/customXml" ds:itemID="{32FD79E0-E4B8-425B-97D0-722B09735593}">
  <ds:schemaRefs/>
</ds:datastoreItem>
</file>

<file path=customXml/itemProps24.xml><?xml version="1.0" encoding="utf-8"?>
<ds:datastoreItem xmlns:ds="http://schemas.openxmlformats.org/officeDocument/2006/customXml" ds:itemID="{4CE8CAA9-3764-414A-853D-DC8FCD6FB78D}">
  <ds:schemaRefs/>
</ds:datastoreItem>
</file>

<file path=customXml/itemProps25.xml><?xml version="1.0" encoding="utf-8"?>
<ds:datastoreItem xmlns:ds="http://schemas.openxmlformats.org/officeDocument/2006/customXml" ds:itemID="{389E75E3-1A02-4F2D-B92D-FA3C7221F801}">
  <ds:schemaRefs/>
</ds:datastoreItem>
</file>

<file path=customXml/itemProps26.xml><?xml version="1.0" encoding="utf-8"?>
<ds:datastoreItem xmlns:ds="http://schemas.openxmlformats.org/officeDocument/2006/customXml" ds:itemID="{68F0D6E7-977C-4628-90BE-D9E74CE98E3D}">
  <ds:schemaRefs/>
</ds:datastoreItem>
</file>

<file path=customXml/itemProps27.xml><?xml version="1.0" encoding="utf-8"?>
<ds:datastoreItem xmlns:ds="http://schemas.openxmlformats.org/officeDocument/2006/customXml" ds:itemID="{4C485266-9133-40D2-AE6F-BF9148BD1240}">
  <ds:schemaRefs/>
</ds:datastoreItem>
</file>

<file path=customXml/itemProps28.xml><?xml version="1.0" encoding="utf-8"?>
<ds:datastoreItem xmlns:ds="http://schemas.openxmlformats.org/officeDocument/2006/customXml" ds:itemID="{3034AD45-BEBD-4987-8EA3-2484C2A93C7B}">
  <ds:schemaRefs/>
</ds:datastoreItem>
</file>

<file path=customXml/itemProps29.xml><?xml version="1.0" encoding="utf-8"?>
<ds:datastoreItem xmlns:ds="http://schemas.openxmlformats.org/officeDocument/2006/customXml" ds:itemID="{A6D19B53-A0F9-41DD-ABB3-474EF3188AED}">
  <ds:schemaRefs/>
</ds:datastoreItem>
</file>

<file path=customXml/itemProps30.xml><?xml version="1.0" encoding="utf-8"?>
<ds:datastoreItem xmlns:ds="http://schemas.openxmlformats.org/officeDocument/2006/customXml" ds:itemID="{1DA435D7-95B7-4704-95D4-0BD56EF531FE}">
  <ds:schemaRefs/>
</ds:datastoreItem>
</file>

<file path=customXml/itemProps31.xml><?xml version="1.0" encoding="utf-8"?>
<ds:datastoreItem xmlns:ds="http://schemas.openxmlformats.org/officeDocument/2006/customXml" ds:itemID="{AF2C2E5B-8410-45AA-8313-F2F851698D89}">
  <ds:schemaRefs/>
</ds:datastoreItem>
</file>

<file path=customXml/itemProps32.xml><?xml version="1.0" encoding="utf-8"?>
<ds:datastoreItem xmlns:ds="http://schemas.openxmlformats.org/officeDocument/2006/customXml" ds:itemID="{A2A2B391-B2FF-4AE0-9BA0-8B55C173894D}">
  <ds:schemaRefs/>
</ds:datastoreItem>
</file>

<file path=customXml/itemProps33.xml><?xml version="1.0" encoding="utf-8"?>
<ds:datastoreItem xmlns:ds="http://schemas.openxmlformats.org/officeDocument/2006/customXml" ds:itemID="{7A247F6B-D990-4229-A9A2-A107017C7AC2}">
  <ds:schemaRefs/>
</ds:datastoreItem>
</file>

<file path=customXml/itemProps34.xml><?xml version="1.0" encoding="utf-8"?>
<ds:datastoreItem xmlns:ds="http://schemas.openxmlformats.org/officeDocument/2006/customXml" ds:itemID="{8C571DFF-5BED-43DD-A3B8-547DC59CEE8C}">
  <ds:schemaRefs/>
</ds:datastoreItem>
</file>

<file path=customXml/itemProps35.xml><?xml version="1.0" encoding="utf-8"?>
<ds:datastoreItem xmlns:ds="http://schemas.openxmlformats.org/officeDocument/2006/customXml" ds:itemID="{7A260BFB-21C8-4561-B017-DC89E3C002B4}">
  <ds:schemaRefs/>
</ds:datastoreItem>
</file>

<file path=customXml/itemProps36.xml><?xml version="1.0" encoding="utf-8"?>
<ds:datastoreItem xmlns:ds="http://schemas.openxmlformats.org/officeDocument/2006/customXml" ds:itemID="{276E2538-E41A-41C1-8C42-F565BBB79440}">
  <ds:schemaRefs/>
</ds:datastoreItem>
</file>

<file path=customXml/itemProps37.xml><?xml version="1.0" encoding="utf-8"?>
<ds:datastoreItem xmlns:ds="http://schemas.openxmlformats.org/officeDocument/2006/customXml" ds:itemID="{A07E511D-DC46-4CC7-9B5E-7790867B7130}">
  <ds:schemaRefs/>
</ds:datastoreItem>
</file>

<file path=customXml/itemProps38.xml><?xml version="1.0" encoding="utf-8"?>
<ds:datastoreItem xmlns:ds="http://schemas.openxmlformats.org/officeDocument/2006/customXml" ds:itemID="{6C205FB8-15DE-42CD-886A-529934C33105}">
  <ds:schemaRefs/>
</ds:datastoreItem>
</file>

<file path=customXml/itemProps39.xml><?xml version="1.0" encoding="utf-8"?>
<ds:datastoreItem xmlns:ds="http://schemas.openxmlformats.org/officeDocument/2006/customXml" ds:itemID="{F47BC04E-832A-467C-BA48-7613C43CF97C}">
  <ds:schemaRefs/>
</ds:datastoreItem>
</file>

<file path=customXml/itemProps40.xml><?xml version="1.0" encoding="utf-8"?>
<ds:datastoreItem xmlns:ds="http://schemas.openxmlformats.org/officeDocument/2006/customXml" ds:itemID="{FEBD4660-39A7-4FA1-918C-1E4F56A65C03}">
  <ds:schemaRefs/>
</ds:datastoreItem>
</file>

<file path=customXml/itemProps41.xml><?xml version="1.0" encoding="utf-8"?>
<ds:datastoreItem xmlns:ds="http://schemas.openxmlformats.org/officeDocument/2006/customXml" ds:itemID="{FE652124-F8CF-45CD-A8DD-710904F91AE0}">
  <ds:schemaRefs/>
</ds:datastoreItem>
</file>

<file path=customXml/itemProps42.xml><?xml version="1.0" encoding="utf-8"?>
<ds:datastoreItem xmlns:ds="http://schemas.openxmlformats.org/officeDocument/2006/customXml" ds:itemID="{481B306F-5CE8-4360-9374-96335A045F1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Report</vt:lpstr>
      <vt:lpstr>Performance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zacham</dc:creator>
  <cp:lastModifiedBy>zacham</cp:lastModifiedBy>
  <dcterms:created xsi:type="dcterms:W3CDTF">2026-09-14T10:57:52Z</dcterms:created>
  <dcterms:modified xsi:type="dcterms:W3CDTF">2026-09-17T20:26:00Z</dcterms:modified>
</cp:coreProperties>
</file>