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Industrial Decarbonization/Industrial-decarb/state_fact_sheets/data/modified/"/>
    </mc:Choice>
  </mc:AlternateContent>
  <xr:revisionPtr revIDLastSave="0" documentId="13_ncr:1_{8AAC985C-8984-6241-BAD5-24F2608FB318}" xr6:coauthVersionLast="47" xr6:coauthVersionMax="47" xr10:uidLastSave="{00000000-0000-0000-0000-000000000000}"/>
  <bookViews>
    <workbookView xWindow="1220" yWindow="1280" windowWidth="50000" windowHeight="24220" xr2:uid="{00000000-000D-0000-FFFF-FFFF00000000}"/>
  </bookViews>
  <sheets>
    <sheet name="Sheet1" sheetId="1" r:id="rId1"/>
  </sheets>
  <calcPr calcId="191029"/>
  <pivotCaches>
    <pivotCache cacheId="4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<sst xmlns="http://schemas.openxmlformats.org/spreadsheetml/2006/main" count="638" uniqueCount="84">
  <si>
    <t>sector</t>
  </si>
  <si>
    <t>naics_code</t>
  </si>
  <si>
    <t>description</t>
  </si>
  <si>
    <t>facility_id</t>
  </si>
  <si>
    <t>facility_name</t>
  </si>
  <si>
    <t>co2e_emission</t>
  </si>
  <si>
    <t>Food and Beverage</t>
  </si>
  <si>
    <t>311224</t>
  </si>
  <si>
    <t>Soybean and Other Oilseed Processing</t>
  </si>
  <si>
    <t>CHS OILSEED PROCESSING - FAIRMONT</t>
  </si>
  <si>
    <t>311313</t>
  </si>
  <si>
    <t>Beet Sugar Manufacturing</t>
  </si>
  <si>
    <t>AMERICAN CRYSTAL SUGAR - E GRAND FORKS</t>
  </si>
  <si>
    <t>SOUTHERN MINNESOTA BEET SUGAR COOPERATIVE</t>
  </si>
  <si>
    <t>Chemicals</t>
  </si>
  <si>
    <t>325193</t>
  </si>
  <si>
    <t>Ethyl Alcohol Manufacturing</t>
  </si>
  <si>
    <t>Poet Biorefining Lake Crystal, LLC</t>
  </si>
  <si>
    <t>HIGHWATER ETHANOL LLC</t>
  </si>
  <si>
    <t>GUARDIAN ENERGY LLC</t>
  </si>
  <si>
    <t>AMERICAN CRYSTAL SUGAR - MOORHEAD</t>
  </si>
  <si>
    <t>Pulp and Paper</t>
  </si>
  <si>
    <t>322120</t>
  </si>
  <si>
    <t>Paper Mills</t>
  </si>
  <si>
    <t>BOISE WHITE PAPER LLC</t>
  </si>
  <si>
    <t>311225</t>
  </si>
  <si>
    <t>Fats and Oils Refining and Blending</t>
  </si>
  <si>
    <t>ADM - MANKATO</t>
  </si>
  <si>
    <t>HERON LAKE BIOENERGY LLC</t>
  </si>
  <si>
    <t>POET Biorefining - Preston, LLC</t>
  </si>
  <si>
    <t>CHIPPEWA VALLEY ETHANOL COMPANY</t>
  </si>
  <si>
    <t>311513</t>
  </si>
  <si>
    <t>Cheese Manufacturing</t>
  </si>
  <si>
    <t>Melrose Dairy Proteins, LLC</t>
  </si>
  <si>
    <t>BUSHMILLS ETHANOL INC.</t>
  </si>
  <si>
    <t>VALERO WELCOME PLANT</t>
  </si>
  <si>
    <t>AL CORN CLEAN FUEL</t>
  </si>
  <si>
    <t>AG PROCESSING INCORPORATED A COOPERATIVE</t>
  </si>
  <si>
    <t>322130</t>
  </si>
  <si>
    <t>Paperboard Mills</t>
  </si>
  <si>
    <t>WestRock MN Corporation</t>
  </si>
  <si>
    <t>311613</t>
  </si>
  <si>
    <t>Rendering and Meat Byproduct Processing</t>
  </si>
  <si>
    <t>CENTRAL BI-PRODUCTS - REDWOOD FALLS</t>
  </si>
  <si>
    <t>AMERICAN CRYSTAL SUGAR - CROOKSTON</t>
  </si>
  <si>
    <t>CHS MANKATO</t>
  </si>
  <si>
    <t>MINNESOTA SOYBEAN PROCESSORS - BREWSTER</t>
  </si>
  <si>
    <t>GREEN PLAINS OTTER TAIL LLC</t>
  </si>
  <si>
    <t>311221</t>
  </si>
  <si>
    <t>Wet Corn Milling and Starch Manufacturing</t>
  </si>
  <si>
    <t>ARCHER DANIELS MIDLAND</t>
  </si>
  <si>
    <t>POET BIOREFINING GLENVILLE LLC</t>
  </si>
  <si>
    <t>CENTRAL BI-PRODUCTS - LONG PRAIRIE</t>
  </si>
  <si>
    <t>325998</t>
  </si>
  <si>
    <t>All Other Miscellaneous Chemical Product and Preparation Manufacturing</t>
  </si>
  <si>
    <t>3M Chemical Operations' Cottage Grove Facility</t>
  </si>
  <si>
    <t>SAPPI CLOQUET LLC</t>
  </si>
  <si>
    <t>Poet Bioprocessing-Bingham Lake</t>
  </si>
  <si>
    <t>311411</t>
  </si>
  <si>
    <t>Frozen Fruit, Juice, and Vegetable Manufacturing</t>
  </si>
  <si>
    <t>LAMB WESTON RDO FROZEN</t>
  </si>
  <si>
    <t>DENCO II, LLC</t>
  </si>
  <si>
    <t>311611</t>
  </si>
  <si>
    <t>Animal (except Poultry) Slaughtering</t>
  </si>
  <si>
    <t>SWIFT PORK CO - WORTHINGTON</t>
  </si>
  <si>
    <t>HEARTLAND CORN PRODUCTS</t>
  </si>
  <si>
    <t>Green Plains Fairmont LLC</t>
  </si>
  <si>
    <t>GRANITE FALLS ENERGY LLC</t>
  </si>
  <si>
    <t>Greenfield Global Winnebago LLC</t>
  </si>
  <si>
    <t>ST Paper 1 LLC</t>
  </si>
  <si>
    <t>325199</t>
  </si>
  <si>
    <t>All Other Basic Organic Chemical Manufacturing</t>
  </si>
  <si>
    <t>AGRI ENERGY LLC</t>
  </si>
  <si>
    <t>Row Labels</t>
  </si>
  <si>
    <t>Grand Total</t>
  </si>
  <si>
    <t>Sum of co2e_emission</t>
  </si>
  <si>
    <t>American Crystal Sugar - Crookston</t>
  </si>
  <si>
    <t>American Crystal Sugar - E Grand Forks</t>
  </si>
  <si>
    <t>American Crystal Sugar - Moorhead</t>
  </si>
  <si>
    <t>Southern Minnesota Beet Sugar Cooperative</t>
  </si>
  <si>
    <t>Plant Name</t>
  </si>
  <si>
    <t>NAICS Code</t>
  </si>
  <si>
    <t>Description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</si>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</sst>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" refreshedDate="45854.418347685183" createdVersion="8" refreshedVersion="8" minRefreshableVersion="3" recordCount="147" xr:uid="{7A746A09-0C94-8C49-9A74-ED0D84C6F0A6}">
  <cacheSource type="worksheet">
    <worksheetSource ref="A1:D148" sheet="Sheet1"/>
  </cacheSource>
  <cacheFields count="6">
    <cacheField name="sector" numFmtId="0">
      <sharedItems/>
    </cacheField>
    <cacheField name="naics_code" numFmtId="0">
      <sharedItems count="13">
        <s v="311224"/>
        <s v="311313"/>
        <s v="325193"/>
        <s v="322120"/>
        <s v="311225"/>
        <s v="311513"/>
        <s v="322130"/>
        <s v="311613"/>
        <s v="311221"/>
        <s v="325998"/>
        <s v="311411"/>
        <s v="311611"/>
        <s v="325199"/>
      </sharedItems>
    </cacheField>
    <cacheField name="description" numFmtId="0">
      <sharedItems count="13">
        <s v="Soybean and Other Oilseed Processing"/>
        <s v="Beet Sugar Manufacturing"/>
        <s v="Ethyl Alcohol Manufacturing"/>
        <s v="Paper Mills"/>
        <s v="Fats and Oils Refining and Blending"/>
        <s v="Cheese Manufacturing"/>
        <s v="Paperboard Mills"/>
        <s v="Rendering and Meat Byproduct Processing"/>
        <s v="Wet Corn Milling and Starch Manufacturing"/>
        <s v="All Other Miscellaneous Chemical Product and Preparation Manufacturing"/>
        <s v="Frozen Fruit, Juice, and Vegetable Manufacturing"/>
        <s v="Animal (except Poultry) Slaughtering"/>
        <s v="All Other Basic Organic Chemical Manufacturing"/>
      </sharedItems>
    </cacheField>
    <cacheField name="facility_id" numFmtId="0">
      <sharedItems containsSemiMixedTypes="0" containsString="0" containsNumber="1" containsInteger="1" minValue="1000610" maxValue="1014845"/>
    </cacheField>
    <cacheField name="facility_name" numFmtId="0">
      <sharedItems/>
    </cacheField>
    <cacheField name="co2e_emission" numFmtId="0">
      <sharedItems containsSemiMixedTypes="0" containsString="0" containsNumber="1" minValue="5.3" maxValue="88006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s v="Food and Beverage"/>
    <x v="0"/>
    <x v="0"/>
    <n v="1004657"/>
    <s v="CHS OILSEED PROCESSING - FAIRMONT"/>
    <n v="81648.5"/>
  </r>
  <r>
    <s v="Food and Beverage"/>
    <x v="0"/>
    <x v="0"/>
    <n v="1004657"/>
    <s v="CHS OILSEED PROCESSING - FAIRMONT"/>
    <n v="45.892000000000003"/>
  </r>
  <r>
    <s v="Food and Beverage"/>
    <x v="0"/>
    <x v="0"/>
    <n v="1004657"/>
    <s v="CHS OILSEED PROCESSING - FAIRMONT"/>
    <n v="38.5"/>
  </r>
  <r>
    <s v="Food and Beverage"/>
    <x v="1"/>
    <x v="1"/>
    <n v="1005751"/>
    <s v="AMERICAN CRYSTAL SUGAR - E GRAND FORKS"/>
    <n v="45119.5"/>
  </r>
  <r>
    <s v="Food and Beverage"/>
    <x v="1"/>
    <x v="1"/>
    <n v="1007098"/>
    <s v="SOUTHERN MINNESOTA BEET SUGAR COOPERATIVE"/>
    <n v="1694.4280000000001"/>
  </r>
  <r>
    <s v="Chemicals"/>
    <x v="2"/>
    <x v="2"/>
    <n v="1005020"/>
    <s v="Poet Biorefining Lake Crystal, LLC"/>
    <n v="81618.7"/>
  </r>
  <r>
    <s v="Chemicals"/>
    <x v="2"/>
    <x v="2"/>
    <n v="1005586"/>
    <s v="HIGHWATER ETHANOL LLC"/>
    <n v="81525.899999999994"/>
  </r>
  <r>
    <s v="Chemicals"/>
    <x v="2"/>
    <x v="2"/>
    <n v="1000872"/>
    <s v="GUARDIAN ENERGY LLC"/>
    <n v="184424.4"/>
  </r>
  <r>
    <s v="Chemicals"/>
    <x v="2"/>
    <x v="2"/>
    <n v="1000872"/>
    <s v="GUARDIAN ENERGY LLC"/>
    <n v="103.70399999999999"/>
  </r>
  <r>
    <s v="Food and Beverage"/>
    <x v="1"/>
    <x v="1"/>
    <n v="1006877"/>
    <s v="AMERICAN CRYSTAL SUGAR - MOORHEAD"/>
    <n v="611"/>
  </r>
  <r>
    <s v="Pulp and Paper"/>
    <x v="3"/>
    <x v="3"/>
    <n v="1007994"/>
    <s v="BOISE WHITE PAPER LLC"/>
    <n v="473.75"/>
  </r>
  <r>
    <s v="Food and Beverage"/>
    <x v="4"/>
    <x v="4"/>
    <n v="1002154"/>
    <s v="ADM - MANKATO"/>
    <n v="37.75"/>
  </r>
  <r>
    <s v="Chemicals"/>
    <x v="2"/>
    <x v="2"/>
    <n v="1005929"/>
    <s v="HERON LAKE BIOENERGY LLC"/>
    <n v="44.402000000000001"/>
  </r>
  <r>
    <s v="Chemicals"/>
    <x v="2"/>
    <x v="2"/>
    <n v="1004230"/>
    <s v="POET Biorefining - Preston, LLC"/>
    <n v="36.5"/>
  </r>
  <r>
    <s v="Chemicals"/>
    <x v="2"/>
    <x v="2"/>
    <n v="1000872"/>
    <s v="GUARDIAN ENERGY LLC"/>
    <n v="87"/>
  </r>
  <r>
    <s v="Chemicals"/>
    <x v="2"/>
    <x v="2"/>
    <n v="1001143"/>
    <s v="CHIPPEWA VALLEY ETHANOL COMPANY"/>
    <n v="35.5"/>
  </r>
  <r>
    <s v="Food and Beverage"/>
    <x v="5"/>
    <x v="5"/>
    <n v="1012554"/>
    <s v="Melrose Dairy Proteins, LLC"/>
    <n v="12.516"/>
  </r>
  <r>
    <s v="Chemicals"/>
    <x v="2"/>
    <x v="2"/>
    <n v="1003837"/>
    <s v="BUSHMILLS ETHANOL INC."/>
    <n v="53.25"/>
  </r>
  <r>
    <s v="Chemicals"/>
    <x v="2"/>
    <x v="2"/>
    <n v="1006946"/>
    <s v="VALERO WELCOME PLANT"/>
    <n v="188423.6"/>
  </r>
  <r>
    <s v="Chemicals"/>
    <x v="2"/>
    <x v="2"/>
    <n v="1005149"/>
    <s v="AL CORN CLEAN FUEL"/>
    <n v="193407.4"/>
  </r>
  <r>
    <s v="Food and Beverage"/>
    <x v="0"/>
    <x v="0"/>
    <n v="1002291"/>
    <s v="AG PROCESSING INCORPORATED A COOPERATIVE"/>
    <n v="21.754000000000001"/>
  </r>
  <r>
    <s v="Pulp and Paper"/>
    <x v="6"/>
    <x v="6"/>
    <n v="1006988"/>
    <s v="WestRock MN Corporation"/>
    <n v="62611.4"/>
  </r>
  <r>
    <s v="Food and Beverage"/>
    <x v="7"/>
    <x v="7"/>
    <n v="1003901"/>
    <s v="CENTRAL BI-PRODUCTS - REDWOOD FALLS"/>
    <n v="4109.1000000000004"/>
  </r>
  <r>
    <s v="Food and Beverage"/>
    <x v="1"/>
    <x v="1"/>
    <n v="1006354"/>
    <s v="AMERICAN CRYSTAL SUGAR - CROOKSTON"/>
    <n v="628.25"/>
  </r>
  <r>
    <s v="Food and Beverage"/>
    <x v="0"/>
    <x v="0"/>
    <n v="1004656"/>
    <s v="CHS MANKATO"/>
    <n v="40.5"/>
  </r>
  <r>
    <s v="Food and Beverage"/>
    <x v="0"/>
    <x v="0"/>
    <n v="1006609"/>
    <s v="MINNESOTA SOYBEAN PROCESSORS - BREWSTER"/>
    <n v="30.396000000000001"/>
  </r>
  <r>
    <s v="Chemicals"/>
    <x v="2"/>
    <x v="2"/>
    <n v="1004731"/>
    <s v="GREEN PLAINS OTTER TAIL LLC"/>
    <n v="48.872"/>
  </r>
  <r>
    <s v="Food and Beverage"/>
    <x v="8"/>
    <x v="8"/>
    <n v="1001945"/>
    <s v="ARCHER DANIELS MIDLAND"/>
    <n v="164990.5"/>
  </r>
  <r>
    <s v="Chemicals"/>
    <x v="2"/>
    <x v="2"/>
    <n v="1000857"/>
    <s v="POET BIOREFINING GLENVILLE LLC"/>
    <n v="76835.100000000006"/>
  </r>
  <r>
    <s v="Chemicals"/>
    <x v="2"/>
    <x v="2"/>
    <n v="1006946"/>
    <s v="VALERO WELCOME PLANT"/>
    <n v="88.75"/>
  </r>
  <r>
    <s v="Chemicals"/>
    <x v="2"/>
    <x v="2"/>
    <n v="1005929"/>
    <s v="HERON LAKE BIOENERGY LLC"/>
    <n v="37.25"/>
  </r>
  <r>
    <s v="Pulp and Paper"/>
    <x v="3"/>
    <x v="3"/>
    <n v="1007994"/>
    <s v="BOISE WHITE PAPER LLC"/>
    <n v="123439.8"/>
  </r>
  <r>
    <s v="Pulp and Paper"/>
    <x v="3"/>
    <x v="3"/>
    <n v="1007994"/>
    <s v="BOISE WHITE PAPER LLC"/>
    <n v="26628.1"/>
  </r>
  <r>
    <s v="Food and Beverage"/>
    <x v="7"/>
    <x v="7"/>
    <n v="1006809"/>
    <s v="CENTRAL BI-PRODUCTS - LONG PRAIRIE"/>
    <n v="25.33"/>
  </r>
  <r>
    <s v="Chemicals"/>
    <x v="9"/>
    <x v="9"/>
    <n v="1004836"/>
    <s v="3M Chemical Operations' Cottage Grove Facility"/>
    <n v="700"/>
  </r>
  <r>
    <s v="Chemicals"/>
    <x v="9"/>
    <x v="9"/>
    <n v="1004836"/>
    <s v="3M Chemical Operations' Cottage Grove Facility"/>
    <n v="18246.7"/>
  </r>
  <r>
    <s v="Food and Beverage"/>
    <x v="1"/>
    <x v="1"/>
    <n v="1006354"/>
    <s v="AMERICAN CRYSTAL SUGAR - CROOKSTON"/>
    <n v="249254.39999999999"/>
  </r>
  <r>
    <s v="Chemicals"/>
    <x v="2"/>
    <x v="2"/>
    <n v="1004230"/>
    <s v="POET Biorefining - Preston, LLC"/>
    <n v="43.508000000000003"/>
  </r>
  <r>
    <s v="Chemicals"/>
    <x v="2"/>
    <x v="2"/>
    <n v="1004230"/>
    <s v="POET Biorefining - Preston, LLC"/>
    <n v="77600.600000000006"/>
  </r>
  <r>
    <s v="Pulp and Paper"/>
    <x v="3"/>
    <x v="3"/>
    <n v="1001995"/>
    <s v="SAPPI CLOQUET LLC"/>
    <n v="115166.39999999999"/>
  </r>
  <r>
    <s v="Food and Beverage"/>
    <x v="1"/>
    <x v="1"/>
    <n v="1005751"/>
    <s v="AMERICAN CRYSTAL SUGAR - E GRAND FORKS"/>
    <n v="2063.0540000000001"/>
  </r>
  <r>
    <s v="Chemicals"/>
    <x v="2"/>
    <x v="2"/>
    <n v="1007830"/>
    <s v="Poet Bioprocessing-Bingham Lake"/>
    <n v="25"/>
  </r>
  <r>
    <s v="Food and Beverage"/>
    <x v="1"/>
    <x v="1"/>
    <n v="1005751"/>
    <s v="AMERICAN CRYSTAL SUGAR - E GRAND FORKS"/>
    <n v="205398.3"/>
  </r>
  <r>
    <s v="Food and Beverage"/>
    <x v="1"/>
    <x v="1"/>
    <n v="1005751"/>
    <s v="AMERICAN CRYSTAL SUGAR - E GRAND FORKS"/>
    <n v="74093"/>
  </r>
  <r>
    <s v="Food and Beverage"/>
    <x v="1"/>
    <x v="1"/>
    <n v="1007098"/>
    <s v="SOUTHERN MINNESOTA BEET SUGAR COOPERATIVE"/>
    <n v="982.5"/>
  </r>
  <r>
    <s v="Food and Beverage"/>
    <x v="1"/>
    <x v="1"/>
    <n v="1005751"/>
    <s v="AMERICAN CRYSTAL SUGAR - E GRAND FORKS"/>
    <n v="1191.75"/>
  </r>
  <r>
    <s v="Food and Beverage"/>
    <x v="10"/>
    <x v="10"/>
    <n v="1000610"/>
    <s v="LAMB WESTON RDO FROZEN"/>
    <n v="3468.75"/>
  </r>
  <r>
    <s v="Chemicals"/>
    <x v="2"/>
    <x v="2"/>
    <n v="1007830"/>
    <s v="Poet Bioprocessing-Bingham Lake"/>
    <n v="29.8"/>
  </r>
  <r>
    <s v="Food and Beverage"/>
    <x v="1"/>
    <x v="1"/>
    <n v="1007098"/>
    <s v="SOUTHERN MINNESOTA BEET SUGAR COOPERATIVE"/>
    <n v="1219.5999999999999"/>
  </r>
  <r>
    <s v="Chemicals"/>
    <x v="2"/>
    <x v="2"/>
    <n v="1002177"/>
    <s v="DENCO II, LLC"/>
    <n v="18.75"/>
  </r>
  <r>
    <s v="Food and Beverage"/>
    <x v="7"/>
    <x v="7"/>
    <n v="1006809"/>
    <s v="CENTRAL BI-PRODUCTS - LONG PRAIRIE"/>
    <n v="1517.4"/>
  </r>
  <r>
    <s v="Pulp and Paper"/>
    <x v="3"/>
    <x v="3"/>
    <n v="1007994"/>
    <s v="BOISE WHITE PAPER LLC"/>
    <n v="13.5"/>
  </r>
  <r>
    <s v="Food and Beverage"/>
    <x v="11"/>
    <x v="11"/>
    <n v="1005624"/>
    <s v="SWIFT PORK CO - WORTHINGTON"/>
    <n v="156.6"/>
  </r>
  <r>
    <s v="Food and Beverage"/>
    <x v="7"/>
    <x v="7"/>
    <n v="1003901"/>
    <s v="CENTRAL BI-PRODUCTS - REDWOOD FALLS"/>
    <n v="2949.25"/>
  </r>
  <r>
    <s v="Food and Beverage"/>
    <x v="8"/>
    <x v="8"/>
    <n v="1001945"/>
    <s v="ARCHER DANIELS MIDLAND"/>
    <n v="486.75"/>
  </r>
  <r>
    <s v="Food and Beverage"/>
    <x v="1"/>
    <x v="1"/>
    <n v="1006877"/>
    <s v="AMERICAN CRYSTAL SUGAR - MOORHEAD"/>
    <n v="43694.5"/>
  </r>
  <r>
    <s v="Chemicals"/>
    <x v="2"/>
    <x v="2"/>
    <n v="1002177"/>
    <s v="DENCO II, LLC"/>
    <n v="22.35"/>
  </r>
  <r>
    <s v="Food and Beverage"/>
    <x v="0"/>
    <x v="0"/>
    <n v="1002291"/>
    <s v="AG PROCESSING INCORPORATED A COOPERATIVE"/>
    <n v="38851.5"/>
  </r>
  <r>
    <s v="Chemicals"/>
    <x v="2"/>
    <x v="2"/>
    <n v="1005020"/>
    <s v="Poet Biorefining Lake Crystal, LLC"/>
    <n v="38.5"/>
  </r>
  <r>
    <s v="Food and Beverage"/>
    <x v="8"/>
    <x v="8"/>
    <n v="1001945"/>
    <s v="ARCHER DANIELS MIDLAND"/>
    <n v="81"/>
  </r>
  <r>
    <s v="Chemicals"/>
    <x v="2"/>
    <x v="2"/>
    <n v="1003907"/>
    <s v="HEARTLAND CORN PRODUCTS"/>
    <n v="94"/>
  </r>
  <r>
    <s v="Pulp and Paper"/>
    <x v="3"/>
    <x v="3"/>
    <n v="1001995"/>
    <s v="SAPPI CLOQUET LLC"/>
    <n v="228201"/>
  </r>
  <r>
    <s v="Chemicals"/>
    <x v="2"/>
    <x v="2"/>
    <n v="1005149"/>
    <s v="AL CORN CLEAN FUEL"/>
    <n v="91.25"/>
  </r>
  <r>
    <s v="Chemicals"/>
    <x v="2"/>
    <x v="2"/>
    <n v="1000857"/>
    <s v="POET BIOREFINING GLENVILLE LLC"/>
    <n v="36.25"/>
  </r>
  <r>
    <s v="Pulp and Paper"/>
    <x v="3"/>
    <x v="3"/>
    <n v="1007994"/>
    <s v="BOISE WHITE PAPER LLC"/>
    <n v="16.091999999999999"/>
  </r>
  <r>
    <s v="Pulp and Paper"/>
    <x v="3"/>
    <x v="3"/>
    <n v="1001995"/>
    <s v="SAPPI CLOQUET LLC"/>
    <n v="1179.1859999999999"/>
  </r>
  <r>
    <s v="Chemicals"/>
    <x v="2"/>
    <x v="2"/>
    <n v="1000857"/>
    <s v="POET BIOREFINING GLENVILLE LLC"/>
    <n v="43.21"/>
  </r>
  <r>
    <s v="Chemicals"/>
    <x v="9"/>
    <x v="9"/>
    <n v="1004836"/>
    <s v="3M Chemical Operations' Cottage Grove Facility"/>
    <n v="10.728"/>
  </r>
  <r>
    <s v="Food and Beverage"/>
    <x v="0"/>
    <x v="0"/>
    <n v="1004656"/>
    <s v="CHS MANKATO"/>
    <n v="86165.2"/>
  </r>
  <r>
    <s v="Chemicals"/>
    <x v="2"/>
    <x v="2"/>
    <n v="1001143"/>
    <s v="CHIPPEWA VALLEY ETHANOL COMPANY"/>
    <n v="44.402000000000001"/>
  </r>
  <r>
    <s v="Chemicals"/>
    <x v="2"/>
    <x v="2"/>
    <n v="1005526"/>
    <s v="Green Plains Fairmont LLC"/>
    <n v="89.4"/>
  </r>
  <r>
    <s v="Food and Beverage"/>
    <x v="1"/>
    <x v="1"/>
    <n v="1006877"/>
    <s v="AMERICAN CRYSTAL SUGAR - MOORHEAD"/>
    <n v="5.3"/>
  </r>
  <r>
    <s v="Chemicals"/>
    <x v="2"/>
    <x v="2"/>
    <n v="1002173"/>
    <s v="GRANITE FALLS ENERGY LLC"/>
    <n v="37.75"/>
  </r>
  <r>
    <s v="Food and Beverage"/>
    <x v="0"/>
    <x v="0"/>
    <n v="1006609"/>
    <s v="MINNESOTA SOYBEAN PROCESSORS - BREWSTER"/>
    <n v="54136.9"/>
  </r>
  <r>
    <s v="Food and Beverage"/>
    <x v="1"/>
    <x v="1"/>
    <n v="1006877"/>
    <s v="AMERICAN CRYSTAL SUGAR - MOORHEAD"/>
    <n v="244096.2"/>
  </r>
  <r>
    <s v="Food and Beverage"/>
    <x v="7"/>
    <x v="7"/>
    <n v="1003901"/>
    <s v="CENTRAL BI-PRODUCTS - REDWOOD FALLS"/>
    <n v="30.097999999999999"/>
  </r>
  <r>
    <s v="Chemicals"/>
    <x v="2"/>
    <x v="2"/>
    <n v="1002950"/>
    <s v="Greenfield Global Winnebago LLC"/>
    <n v="72439.899999999994"/>
  </r>
  <r>
    <s v="Food and Beverage"/>
    <x v="1"/>
    <x v="1"/>
    <n v="1006354"/>
    <s v="AMERICAN CRYSTAL SUGAR - CROOKSTON"/>
    <n v="21493.8"/>
  </r>
  <r>
    <s v="Food and Beverage"/>
    <x v="1"/>
    <x v="1"/>
    <n v="1006354"/>
    <s v="AMERICAN CRYSTAL SUGAR - CROOKSTON"/>
    <n v="32397.25"/>
  </r>
  <r>
    <s v="Food and Beverage"/>
    <x v="1"/>
    <x v="1"/>
    <n v="1006877"/>
    <s v="AMERICAN CRYSTAL SUGAR - MOORHEAD"/>
    <n v="23381"/>
  </r>
  <r>
    <s v="Food and Beverage"/>
    <x v="0"/>
    <x v="0"/>
    <n v="1002291"/>
    <s v="AG PROCESSING INCORPORATED A COOPERATIVE"/>
    <n v="18.25"/>
  </r>
  <r>
    <s v="Chemicals"/>
    <x v="9"/>
    <x v="9"/>
    <n v="1004836"/>
    <s v="3M Chemical Operations' Cottage Grove Facility"/>
    <n v="370"/>
  </r>
  <r>
    <s v="Chemicals"/>
    <x v="2"/>
    <x v="2"/>
    <n v="1007830"/>
    <s v="Poet Bioprocessing-Bingham Lake"/>
    <n v="53202.6"/>
  </r>
  <r>
    <s v="Food and Beverage"/>
    <x v="10"/>
    <x v="10"/>
    <n v="1000610"/>
    <s v="LAMB WESTON RDO FROZEN"/>
    <n v="23"/>
  </r>
  <r>
    <s v="Food and Beverage"/>
    <x v="10"/>
    <x v="10"/>
    <n v="1000610"/>
    <s v="LAMB WESTON RDO FROZEN"/>
    <n v="36.654000000000003"/>
  </r>
  <r>
    <s v="Food and Beverage"/>
    <x v="1"/>
    <x v="1"/>
    <n v="1007098"/>
    <s v="SOUTHERN MINNESOTA BEET SUGAR COOPERATIVE"/>
    <n v="82014"/>
  </r>
  <r>
    <s v="Chemicals"/>
    <x v="2"/>
    <x v="2"/>
    <n v="1002173"/>
    <s v="GRANITE FALLS ENERGY LLC"/>
    <n v="44.997999999999998"/>
  </r>
  <r>
    <s v="Pulp and Paper"/>
    <x v="3"/>
    <x v="3"/>
    <n v="1001995"/>
    <s v="SAPPI CLOQUET LLC"/>
    <n v="2670.9740000000002"/>
  </r>
  <r>
    <s v="Chemicals"/>
    <x v="2"/>
    <x v="2"/>
    <n v="1004731"/>
    <s v="GREEN PLAINS OTTER TAIL LLC"/>
    <n v="41"/>
  </r>
  <r>
    <s v="Food and Beverage"/>
    <x v="5"/>
    <x v="5"/>
    <n v="1012554"/>
    <s v="Melrose Dairy Proteins, LLC"/>
    <n v="10.5"/>
  </r>
  <r>
    <s v="Pulp and Paper"/>
    <x v="3"/>
    <x v="3"/>
    <n v="1001995"/>
    <s v="SAPPI CLOQUET LLC"/>
    <n v="492.75"/>
  </r>
  <r>
    <s v="Food and Beverage"/>
    <x v="0"/>
    <x v="0"/>
    <n v="1006609"/>
    <s v="MINNESOTA SOYBEAN PROCESSORS - BREWSTER"/>
    <n v="25.5"/>
  </r>
  <r>
    <s v="Food and Beverage"/>
    <x v="7"/>
    <x v="7"/>
    <n v="1006809"/>
    <s v="CENTRAL BI-PRODUCTS - LONG PRAIRIE"/>
    <n v="35894.300000000003"/>
  </r>
  <r>
    <s v="Chemicals"/>
    <x v="2"/>
    <x v="2"/>
    <n v="1003837"/>
    <s v="BUSHMILLS ETHANOL INC."/>
    <n v="63.473999999999997"/>
  </r>
  <r>
    <s v="Chemicals"/>
    <x v="9"/>
    <x v="9"/>
    <n v="1004836"/>
    <s v="3M Chemical Operations' Cottage Grove Facility"/>
    <n v="1040"/>
  </r>
  <r>
    <s v="Pulp and Paper"/>
    <x v="3"/>
    <x v="3"/>
    <n v="1014845"/>
    <s v="ST Paper 1 LLC"/>
    <n v="15.5"/>
  </r>
  <r>
    <s v="Food and Beverage"/>
    <x v="7"/>
    <x v="7"/>
    <n v="1003901"/>
    <s v="CENTRAL BI-PRODUCTS - REDWOOD FALLS"/>
    <n v="18.25"/>
  </r>
  <r>
    <s v="Food and Beverage"/>
    <x v="4"/>
    <x v="4"/>
    <n v="1002154"/>
    <s v="ADM - MANKATO"/>
    <n v="45.295999999999999"/>
  </r>
  <r>
    <s v="Chemicals"/>
    <x v="2"/>
    <x v="2"/>
    <n v="1001143"/>
    <s v="CHIPPEWA VALLEY ETHANOL COMPANY"/>
    <n v="73644.399999999994"/>
  </r>
  <r>
    <s v="Pulp and Paper"/>
    <x v="3"/>
    <x v="3"/>
    <n v="1001995"/>
    <s v="SAPPI CLOQUET LLC"/>
    <n v="56927.199999999997"/>
  </r>
  <r>
    <s v="Food and Beverage"/>
    <x v="8"/>
    <x v="8"/>
    <n v="1001945"/>
    <s v="ARCHER DANIELS MIDLAND"/>
    <n v="100.426"/>
  </r>
  <r>
    <s v="Chemicals"/>
    <x v="2"/>
    <x v="2"/>
    <n v="1002177"/>
    <s v="DENCO II, LLC"/>
    <n v="39540.9"/>
  </r>
  <r>
    <s v="Food and Beverage"/>
    <x v="1"/>
    <x v="1"/>
    <n v="1006877"/>
    <s v="AMERICAN CRYSTAL SUGAR - MOORHEAD"/>
    <n v="1051.046"/>
  </r>
  <r>
    <s v="Chemicals"/>
    <x v="2"/>
    <x v="2"/>
    <n v="1003907"/>
    <s v="HEARTLAND CORN PRODUCTS"/>
    <n v="112.048"/>
  </r>
  <r>
    <s v="Chemicals"/>
    <x v="2"/>
    <x v="2"/>
    <n v="1006946"/>
    <s v="VALERO WELCOME PLANT"/>
    <n v="105.79"/>
  </r>
  <r>
    <s v="Chemicals"/>
    <x v="9"/>
    <x v="9"/>
    <n v="1004836"/>
    <s v="3M Chemical Operations' Cottage Grove Facility"/>
    <n v="8.1"/>
  </r>
  <r>
    <s v="Pulp and Paper"/>
    <x v="3"/>
    <x v="3"/>
    <n v="1001995"/>
    <s v="SAPPI CLOQUET LLC"/>
    <n v="12653.5"/>
  </r>
  <r>
    <s v="Food and Beverage"/>
    <x v="8"/>
    <x v="8"/>
    <n v="1001945"/>
    <s v="ARCHER DANIELS MIDLAND"/>
    <n v="2166.9"/>
  </r>
  <r>
    <s v="Chemicals"/>
    <x v="2"/>
    <x v="2"/>
    <n v="1005020"/>
    <s v="Poet Biorefining Lake Crystal, LLC"/>
    <n v="46.19"/>
  </r>
  <r>
    <s v="Pulp and Paper"/>
    <x v="3"/>
    <x v="3"/>
    <n v="1007994"/>
    <s v="BOISE WHITE PAPER LLC"/>
    <n v="216502.1"/>
  </r>
  <r>
    <s v="Food and Beverage"/>
    <x v="7"/>
    <x v="7"/>
    <n v="1003901"/>
    <s v="CENTRAL BI-PRODUCTS - REDWOOD FALLS"/>
    <n v="24923.5"/>
  </r>
  <r>
    <s v="Pulp and Paper"/>
    <x v="3"/>
    <x v="3"/>
    <n v="1014845"/>
    <s v="ST Paper 1 LLC"/>
    <n v="32799.800000000003"/>
  </r>
  <r>
    <s v="Chemicals"/>
    <x v="2"/>
    <x v="2"/>
    <n v="1002950"/>
    <s v="Greenfield Global Winnebago LLC"/>
    <n v="40.826000000000001"/>
  </r>
  <r>
    <s v="Food and Beverage"/>
    <x v="4"/>
    <x v="4"/>
    <n v="1002154"/>
    <s v="ADM - MANKATO"/>
    <n v="80263.5"/>
  </r>
  <r>
    <s v="Food and Beverage"/>
    <x v="5"/>
    <x v="5"/>
    <n v="1012554"/>
    <s v="Melrose Dairy Proteins, LLC"/>
    <n v="22374"/>
  </r>
  <r>
    <s v="Food and Beverage"/>
    <x v="1"/>
    <x v="1"/>
    <n v="1005751"/>
    <s v="AMERICAN CRYSTAL SUGAR - E GRAND FORKS"/>
    <n v="5328.7"/>
  </r>
  <r>
    <s v="Food and Beverage"/>
    <x v="1"/>
    <x v="1"/>
    <n v="1007098"/>
    <s v="SOUTHERN MINNESOTA BEET SUGAR COOPERATIVE"/>
    <n v="437897.9"/>
  </r>
  <r>
    <s v="Food and Beverage"/>
    <x v="10"/>
    <x v="10"/>
    <n v="1000610"/>
    <s v="LAMB WESTON RDO FROZEN"/>
    <n v="31710.799999999999"/>
  </r>
  <r>
    <s v="Food and Beverage"/>
    <x v="10"/>
    <x v="10"/>
    <n v="1000610"/>
    <s v="LAMB WESTON RDO FROZEN"/>
    <n v="5227.7"/>
  </r>
  <r>
    <s v="Food and Beverage"/>
    <x v="11"/>
    <x v="11"/>
    <n v="1005624"/>
    <s v="SWIFT PORK CO - WORTHINGTON"/>
    <n v="21.754000000000001"/>
  </r>
  <r>
    <s v="Chemicals"/>
    <x v="2"/>
    <x v="2"/>
    <n v="1003837"/>
    <s v="BUSHMILLS ETHANOL INC."/>
    <n v="112968.5"/>
  </r>
  <r>
    <s v="Food and Beverage"/>
    <x v="7"/>
    <x v="7"/>
    <n v="1006809"/>
    <s v="CENTRAL BI-PRODUCTS - LONG PRAIRIE"/>
    <n v="19"/>
  </r>
  <r>
    <s v="Pulp and Paper"/>
    <x v="6"/>
    <x v="6"/>
    <n v="1006988"/>
    <s v="WestRock MN Corporation"/>
    <n v="35.164000000000001"/>
  </r>
  <r>
    <s v="Chemicals"/>
    <x v="2"/>
    <x v="2"/>
    <n v="1005149"/>
    <s v="AL CORN CLEAN FUEL"/>
    <n v="108.77"/>
  </r>
  <r>
    <s v="Food and Beverage"/>
    <x v="1"/>
    <x v="1"/>
    <n v="1006354"/>
    <s v="AMERICAN CRYSTAL SUGAR - CROOKSTON"/>
    <n v="1082.336"/>
  </r>
  <r>
    <s v="Chemicals"/>
    <x v="9"/>
    <x v="9"/>
    <n v="1004836"/>
    <s v="3M Chemical Operations' Cottage Grove Facility"/>
    <n v="440.7"/>
  </r>
  <r>
    <s v="Food and Beverage"/>
    <x v="0"/>
    <x v="0"/>
    <n v="1004656"/>
    <s v="CHS MANKATO"/>
    <n v="48.276000000000003"/>
  </r>
  <r>
    <s v="Chemicals"/>
    <x v="12"/>
    <x v="12"/>
    <n v="1005284"/>
    <s v="AGRI ENERGY LLC"/>
    <n v="9.6999999999999993"/>
  </r>
  <r>
    <s v="Chemicals"/>
    <x v="2"/>
    <x v="2"/>
    <n v="1005526"/>
    <s v="Green Plains Fairmont LLC"/>
    <n v="159343.1"/>
  </r>
  <r>
    <s v="Pulp and Paper"/>
    <x v="3"/>
    <x v="3"/>
    <n v="1007994"/>
    <s v="BOISE WHITE PAPER LLC"/>
    <n v="572585"/>
  </r>
  <r>
    <s v="Chemicals"/>
    <x v="2"/>
    <x v="2"/>
    <n v="1004731"/>
    <s v="GREEN PLAINS OTTER TAIL LLC"/>
    <n v="87171.6"/>
  </r>
  <r>
    <s v="Chemicals"/>
    <x v="2"/>
    <x v="2"/>
    <n v="1003907"/>
    <s v="HEARTLAND CORN PRODUCTS"/>
    <n v="199359.2"/>
  </r>
  <r>
    <s v="Chemicals"/>
    <x v="2"/>
    <x v="2"/>
    <n v="1002173"/>
    <s v="GRANITE FALLS ENERGY LLC"/>
    <n v="80059.8"/>
  </r>
  <r>
    <s v="Food and Beverage"/>
    <x v="11"/>
    <x v="11"/>
    <n v="1005624"/>
    <s v="SWIFT PORK CO - WORTHINGTON"/>
    <n v="38265.800000000003"/>
  </r>
  <r>
    <s v="Pulp and Paper"/>
    <x v="6"/>
    <x v="6"/>
    <n v="1006988"/>
    <s v="WestRock MN Corporation"/>
    <n v="29.5"/>
  </r>
  <r>
    <s v="Pulp and Paper"/>
    <x v="3"/>
    <x v="3"/>
    <n v="1001995"/>
    <s v="SAPPI CLOQUET LLC"/>
    <n v="880060.2"/>
  </r>
  <r>
    <s v="Chemicals"/>
    <x v="2"/>
    <x v="2"/>
    <n v="1005586"/>
    <s v="HIGHWATER ETHANOL LLC"/>
    <n v="45.892000000000003"/>
  </r>
  <r>
    <s v="Pulp and Paper"/>
    <x v="3"/>
    <x v="3"/>
    <n v="1014845"/>
    <s v="ST Paper 1 LLC"/>
    <n v="18.475999999999999"/>
  </r>
  <r>
    <s v="Chemicals"/>
    <x v="2"/>
    <x v="2"/>
    <n v="1005526"/>
    <s v="Green Plains Fairmont LLC"/>
    <n v="75"/>
  </r>
  <r>
    <s v="Chemicals"/>
    <x v="2"/>
    <x v="2"/>
    <n v="1005929"/>
    <s v="HERON LAKE BIOENERGY LLC"/>
    <n v="79127.899999999994"/>
  </r>
  <r>
    <s v="Pulp and Paper"/>
    <x v="3"/>
    <x v="3"/>
    <n v="1001995"/>
    <s v="SAPPI CLOQUET LLC"/>
    <n v="513.25"/>
  </r>
  <r>
    <s v="Chemicals"/>
    <x v="9"/>
    <x v="9"/>
    <n v="1004836"/>
    <s v="3M Chemical Operations' Cottage Grove Facility"/>
    <n v="8.75"/>
  </r>
  <r>
    <s v="Food and Beverage"/>
    <x v="7"/>
    <x v="7"/>
    <n v="1006809"/>
    <s v="CENTRAL BI-PRODUCTS - LONG PRAIRIE"/>
    <n v="4188.75"/>
  </r>
  <r>
    <s v="Chemicals"/>
    <x v="2"/>
    <x v="2"/>
    <n v="1005586"/>
    <s v="HIGHWATER ETHANOL LLC"/>
    <n v="38.5"/>
  </r>
  <r>
    <s v="Chemicals"/>
    <x v="2"/>
    <x v="2"/>
    <n v="1002950"/>
    <s v="Greenfield Global Winnebago LLC"/>
    <n v="34.25"/>
  </r>
  <r>
    <s v="Pulp and Paper"/>
    <x v="3"/>
    <x v="3"/>
    <n v="1007994"/>
    <s v="BOISE WHITE PAPER LLC"/>
    <n v="2545.5160000000001"/>
  </r>
  <r>
    <s v="Food and Beverage"/>
    <x v="11"/>
    <x v="11"/>
    <n v="1005624"/>
    <s v="SWIFT PORK CO - WORTHINGTON"/>
    <n v="18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D35C0-52E7-AB4B-B67F-6217C737701B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:H22" firstHeaderRow="1" firstDataRow="1" firstDataCol="1"/>
  <pivotFields count="6">
    <pivotField showAll="0"/>
    <pivotField axis="axisRow" showAll="0">
      <items count="14">
        <item x="8"/>
        <item x="0"/>
        <item x="4"/>
        <item x="1"/>
        <item x="10"/>
        <item x="5"/>
        <item x="11"/>
        <item x="7"/>
        <item x="3"/>
        <item x="6"/>
        <item x="2"/>
        <item x="12"/>
        <item x="9"/>
        <item t="default"/>
      </items>
    </pivotField>
    <pivotField showAll="0">
      <items count="14">
        <item x="12"/>
        <item x="9"/>
        <item x="11"/>
        <item x="1"/>
        <item x="5"/>
        <item x="2"/>
        <item x="4"/>
        <item x="10"/>
        <item x="3"/>
        <item x="6"/>
        <item x="7"/>
        <item x="0"/>
        <item x="8"/>
        <item t="default"/>
      </items>
    </pivotField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2e_emiss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topLeftCell="C1" zoomScale="194" workbookViewId="0">
      <selection activeCell="L2" sqref="L2:L25"/>
    </sheetView>
  </sheetViews>
  <sheetFormatPr baseColWidth="10" defaultColWidth="8.83203125" defaultRowHeight="15" x14ac:dyDescent="0.2"/>
  <cols>
    <col min="3" max="3" width="39.5" bestFit="1" customWidth="1"/>
    <col min="6" max="6" width="30.6640625" customWidth="1"/>
    <col min="7" max="7" width="12.1640625" bestFit="1" customWidth="1"/>
    <col min="8" max="8" width="18.33203125" bestFit="1" customWidth="1"/>
    <col min="10" max="10" width="36.6640625" bestFit="1" customWidth="1"/>
    <col min="11" max="11" width="10.1640625" bestFit="1" customWidth="1"/>
  </cols>
  <sheetData>
    <row r="1" spans="1:13" s="1" customForma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2</v>
      </c>
      <c r="J1" s="1" t="s">
        <v>80</v>
      </c>
      <c r="K1" s="1" t="s">
        <v>81</v>
      </c>
      <c r="L1" s="1" t="s">
        <v>82</v>
      </c>
      <c r="M1" s="1" t="s">
        <v>83</v>
      </c>
    </row>
    <row r="2" spans="1:13" x14ac:dyDescent="0.2">
      <c r="A2" t="s">
        <v>6</v>
      </c>
      <c r="B2">
        <v>1004657</v>
      </c>
      <c r="C2" t="s">
        <v>9</v>
      </c>
      <c r="D2">
        <v>81648.5</v>
      </c>
      <c r="E2" t="s">
        <v>7</v>
      </c>
      <c r="F2" t="s">
        <v>8</v>
      </c>
      <c r="J2" t="s">
        <v>56</v>
      </c>
      <c r="K2" t="str">
        <f>VLOOKUP($J2,$C$2:$F$148,3,FALSE)</f>
        <v>322120</v>
      </c>
      <c r="L2" t="str">
        <f>VLOOKUP($J2,$C$2:$F$148,4,FALSE)</f>
        <v>Paper Mills</v>
      </c>
      <c r="M2">
        <f>SUMIF($C$2:C148,$J2,$D$2:$D$148)</f>
        <v>1297864.46</v>
      </c>
    </row>
    <row r="3" spans="1:13" x14ac:dyDescent="0.2">
      <c r="A3" t="s">
        <v>6</v>
      </c>
      <c r="B3">
        <v>1004657</v>
      </c>
      <c r="C3" t="s">
        <v>9</v>
      </c>
      <c r="D3">
        <v>45.892000000000003</v>
      </c>
      <c r="E3" t="s">
        <v>7</v>
      </c>
      <c r="F3" t="s">
        <v>8</v>
      </c>
      <c r="J3" t="s">
        <v>24</v>
      </c>
      <c r="K3" t="str">
        <f t="shared" ref="K3:K25" si="0">VLOOKUP($J3,$C$2:$F$148,3,FALSE)</f>
        <v>322120</v>
      </c>
      <c r="L3" t="str">
        <f t="shared" ref="L3:L25" si="1">VLOOKUP($J3,$C$2:$F$148,4,FALSE)</f>
        <v>Paper Mills</v>
      </c>
      <c r="M3">
        <f ca="1">SUMIF($C$2:C149,$J3,$D$2:$D$148)</f>
        <v>942203.85799999989</v>
      </c>
    </row>
    <row r="4" spans="1:13" x14ac:dyDescent="0.2">
      <c r="A4" t="s">
        <v>6</v>
      </c>
      <c r="B4">
        <v>1004657</v>
      </c>
      <c r="C4" t="s">
        <v>9</v>
      </c>
      <c r="D4">
        <v>38.5</v>
      </c>
      <c r="E4" t="s">
        <v>7</v>
      </c>
      <c r="F4" t="s">
        <v>8</v>
      </c>
      <c r="J4" t="s">
        <v>40</v>
      </c>
      <c r="K4" t="str">
        <f t="shared" si="0"/>
        <v>322130</v>
      </c>
      <c r="L4" t="str">
        <f t="shared" si="1"/>
        <v>Paperboard Mills</v>
      </c>
      <c r="M4">
        <f ca="1">SUMIF($C$2:C150,$J4,$D$2:$D$148)</f>
        <v>62676.063999999998</v>
      </c>
    </row>
    <row r="5" spans="1:13" x14ac:dyDescent="0.2">
      <c r="A5" t="s">
        <v>6</v>
      </c>
      <c r="B5">
        <v>1005751</v>
      </c>
      <c r="C5" t="s">
        <v>12</v>
      </c>
      <c r="D5">
        <v>45119.5</v>
      </c>
      <c r="E5" t="s">
        <v>10</v>
      </c>
      <c r="F5" t="s">
        <v>11</v>
      </c>
      <c r="J5" s="5" t="s">
        <v>36</v>
      </c>
      <c r="K5" t="str">
        <f t="shared" si="0"/>
        <v>325193</v>
      </c>
      <c r="L5" t="str">
        <f t="shared" si="1"/>
        <v>Ethyl Alcohol Manufacturing</v>
      </c>
      <c r="M5">
        <f ca="1">SUMIF($C$2:C151,$J5,$D$2:$D$148)</f>
        <v>193607.41999999998</v>
      </c>
    </row>
    <row r="6" spans="1:13" x14ac:dyDescent="0.2">
      <c r="A6" t="s">
        <v>6</v>
      </c>
      <c r="B6">
        <v>1007098</v>
      </c>
      <c r="C6" t="s">
        <v>13</v>
      </c>
      <c r="D6">
        <v>1694.4280000000001</v>
      </c>
      <c r="E6" t="s">
        <v>10</v>
      </c>
      <c r="F6" t="s">
        <v>11</v>
      </c>
      <c r="J6" s="5" t="s">
        <v>34</v>
      </c>
      <c r="K6" t="str">
        <f t="shared" si="0"/>
        <v>325193</v>
      </c>
      <c r="L6" t="str">
        <f t="shared" si="1"/>
        <v>Ethyl Alcohol Manufacturing</v>
      </c>
      <c r="M6">
        <f ca="1">SUMIF($C$2:C152,$J6,$D$2:$D$148)</f>
        <v>113085.224</v>
      </c>
    </row>
    <row r="7" spans="1:13" x14ac:dyDescent="0.2">
      <c r="A7" t="s">
        <v>14</v>
      </c>
      <c r="B7">
        <v>1005020</v>
      </c>
      <c r="C7" t="s">
        <v>17</v>
      </c>
      <c r="D7">
        <v>81618.7</v>
      </c>
      <c r="E7" t="s">
        <v>15</v>
      </c>
      <c r="F7" t="s">
        <v>16</v>
      </c>
      <c r="J7" s="5" t="s">
        <v>30</v>
      </c>
      <c r="K7" t="str">
        <f t="shared" si="0"/>
        <v>325193</v>
      </c>
      <c r="L7" t="str">
        <f t="shared" si="1"/>
        <v>Ethyl Alcohol Manufacturing</v>
      </c>
      <c r="M7">
        <f ca="1">SUMIF($C$2:C153,$J7,$D$2:$D$148)</f>
        <v>73724.301999999996</v>
      </c>
    </row>
    <row r="8" spans="1:13" x14ac:dyDescent="0.2">
      <c r="A8" t="s">
        <v>14</v>
      </c>
      <c r="B8">
        <v>1005586</v>
      </c>
      <c r="C8" t="s">
        <v>18</v>
      </c>
      <c r="D8">
        <v>81525.899999999994</v>
      </c>
      <c r="E8" t="s">
        <v>15</v>
      </c>
      <c r="F8" t="s">
        <v>16</v>
      </c>
      <c r="G8" s="3" t="s">
        <v>73</v>
      </c>
      <c r="H8" t="s">
        <v>75</v>
      </c>
      <c r="J8" s="5" t="s">
        <v>61</v>
      </c>
      <c r="K8" t="str">
        <f t="shared" si="0"/>
        <v>325193</v>
      </c>
      <c r="L8" t="str">
        <f t="shared" si="1"/>
        <v>Ethyl Alcohol Manufacturing</v>
      </c>
      <c r="M8">
        <f ca="1">SUMIF($C$2:C154,$J8,$D$2:$D$148)</f>
        <v>39582</v>
      </c>
    </row>
    <row r="9" spans="1:13" x14ac:dyDescent="0.2">
      <c r="A9" t="s">
        <v>14</v>
      </c>
      <c r="B9">
        <v>1000872</v>
      </c>
      <c r="C9" t="s">
        <v>19</v>
      </c>
      <c r="D9">
        <v>184424.4</v>
      </c>
      <c r="E9" t="s">
        <v>15</v>
      </c>
      <c r="F9" t="s">
        <v>16</v>
      </c>
      <c r="G9" s="4" t="s">
        <v>48</v>
      </c>
      <c r="H9" s="2">
        <v>167825.576</v>
      </c>
      <c r="J9" s="5" t="s">
        <v>67</v>
      </c>
      <c r="K9" t="str">
        <f t="shared" si="0"/>
        <v>325193</v>
      </c>
      <c r="L9" t="str">
        <f t="shared" si="1"/>
        <v>Ethyl Alcohol Manufacturing</v>
      </c>
      <c r="M9">
        <f ca="1">SUMIF($C$2:C155,$J9,$D$2:$D$148)</f>
        <v>80142.54800000001</v>
      </c>
    </row>
    <row r="10" spans="1:13" x14ac:dyDescent="0.2">
      <c r="A10" t="s">
        <v>14</v>
      </c>
      <c r="B10">
        <v>1000872</v>
      </c>
      <c r="C10" t="s">
        <v>19</v>
      </c>
      <c r="D10">
        <v>103.70399999999999</v>
      </c>
      <c r="E10" t="s">
        <v>15</v>
      </c>
      <c r="F10" t="s">
        <v>16</v>
      </c>
      <c r="G10" s="4" t="s">
        <v>7</v>
      </c>
      <c r="H10" s="2">
        <v>261071.16800000001</v>
      </c>
      <c r="J10" s="5" t="s">
        <v>66</v>
      </c>
      <c r="K10" t="str">
        <f t="shared" si="0"/>
        <v>325193</v>
      </c>
      <c r="L10" t="str">
        <f t="shared" si="1"/>
        <v>Ethyl Alcohol Manufacturing</v>
      </c>
      <c r="M10">
        <f ca="1">SUMIF($C$2:C156,$J10,$D$2:$D$148)</f>
        <v>159507.5</v>
      </c>
    </row>
    <row r="11" spans="1:13" x14ac:dyDescent="0.2">
      <c r="A11" t="s">
        <v>6</v>
      </c>
      <c r="B11">
        <v>1006877</v>
      </c>
      <c r="C11" t="s">
        <v>20</v>
      </c>
      <c r="D11">
        <v>611</v>
      </c>
      <c r="E11" t="s">
        <v>10</v>
      </c>
      <c r="F11" t="s">
        <v>11</v>
      </c>
      <c r="G11" s="4" t="s">
        <v>25</v>
      </c>
      <c r="H11" s="2">
        <v>80346.546000000002</v>
      </c>
      <c r="J11" s="5" t="s">
        <v>47</v>
      </c>
      <c r="K11" t="str">
        <f t="shared" si="0"/>
        <v>325193</v>
      </c>
      <c r="L11" t="str">
        <f t="shared" si="1"/>
        <v>Ethyl Alcohol Manufacturing</v>
      </c>
      <c r="M11">
        <f ca="1">SUMIF($C$2:C157,$J11,$D$2:$D$148)</f>
        <v>87261.472000000009</v>
      </c>
    </row>
    <row r="12" spans="1:13" x14ac:dyDescent="0.2">
      <c r="A12" t="s">
        <v>21</v>
      </c>
      <c r="B12">
        <v>1007994</v>
      </c>
      <c r="C12" t="s">
        <v>24</v>
      </c>
      <c r="D12">
        <v>473.75</v>
      </c>
      <c r="E12" t="s">
        <v>22</v>
      </c>
      <c r="F12" t="s">
        <v>23</v>
      </c>
      <c r="G12" s="4" t="s">
        <v>10</v>
      </c>
      <c r="H12" s="2">
        <v>1474697.814</v>
      </c>
      <c r="J12" s="5" t="s">
        <v>68</v>
      </c>
      <c r="K12" t="str">
        <f t="shared" si="0"/>
        <v>325193</v>
      </c>
      <c r="L12" t="str">
        <f t="shared" si="1"/>
        <v>Ethyl Alcohol Manufacturing</v>
      </c>
      <c r="M12">
        <f ca="1">SUMIF($C$2:C158,$J12,$D$2:$D$148)</f>
        <v>72514.975999999995</v>
      </c>
    </row>
    <row r="13" spans="1:13" x14ac:dyDescent="0.2">
      <c r="A13" t="s">
        <v>6</v>
      </c>
      <c r="B13">
        <v>1002154</v>
      </c>
      <c r="C13" t="s">
        <v>27</v>
      </c>
      <c r="D13">
        <v>37.75</v>
      </c>
      <c r="E13" t="s">
        <v>25</v>
      </c>
      <c r="F13" t="s">
        <v>26</v>
      </c>
      <c r="G13" s="4" t="s">
        <v>58</v>
      </c>
      <c r="H13" s="2">
        <v>40466.903999999995</v>
      </c>
      <c r="J13" s="5" t="s">
        <v>19</v>
      </c>
      <c r="K13" t="str">
        <f t="shared" si="0"/>
        <v>325193</v>
      </c>
      <c r="L13" t="str">
        <f t="shared" si="1"/>
        <v>Ethyl Alcohol Manufacturing</v>
      </c>
      <c r="M13">
        <f ca="1">SUMIF($C$2:C159,$J13,$D$2:$D$148)</f>
        <v>184615.10399999999</v>
      </c>
    </row>
    <row r="14" spans="1:13" x14ac:dyDescent="0.2">
      <c r="A14" t="s">
        <v>14</v>
      </c>
      <c r="B14">
        <v>1005929</v>
      </c>
      <c r="C14" t="s">
        <v>28</v>
      </c>
      <c r="D14">
        <v>44.402000000000001</v>
      </c>
      <c r="E14" t="s">
        <v>15</v>
      </c>
      <c r="F14" t="s">
        <v>16</v>
      </c>
      <c r="G14" s="4" t="s">
        <v>31</v>
      </c>
      <c r="H14" s="2">
        <v>22397.016</v>
      </c>
      <c r="J14" s="5" t="s">
        <v>65</v>
      </c>
      <c r="K14" t="str">
        <f t="shared" si="0"/>
        <v>325193</v>
      </c>
      <c r="L14" t="str">
        <f t="shared" si="1"/>
        <v>Ethyl Alcohol Manufacturing</v>
      </c>
      <c r="M14">
        <f ca="1">SUMIF($C$2:C160,$J14,$D$2:$D$148)</f>
        <v>199565.24800000002</v>
      </c>
    </row>
    <row r="15" spans="1:13" x14ac:dyDescent="0.2">
      <c r="A15" t="s">
        <v>14</v>
      </c>
      <c r="B15">
        <v>1004230</v>
      </c>
      <c r="C15" t="s">
        <v>29</v>
      </c>
      <c r="D15">
        <v>36.5</v>
      </c>
      <c r="E15" t="s">
        <v>15</v>
      </c>
      <c r="F15" t="s">
        <v>16</v>
      </c>
      <c r="G15" s="4" t="s">
        <v>62</v>
      </c>
      <c r="H15" s="2">
        <v>38462.404000000002</v>
      </c>
      <c r="J15" s="5" t="s">
        <v>28</v>
      </c>
      <c r="K15" t="str">
        <f t="shared" si="0"/>
        <v>325193</v>
      </c>
      <c r="L15" t="str">
        <f t="shared" si="1"/>
        <v>Ethyl Alcohol Manufacturing</v>
      </c>
      <c r="M15">
        <f ca="1">SUMIF($C$2:C161,$J15,$D$2:$D$148)</f>
        <v>79209.551999999996</v>
      </c>
    </row>
    <row r="16" spans="1:13" x14ac:dyDescent="0.2">
      <c r="A16" t="s">
        <v>14</v>
      </c>
      <c r="B16">
        <v>1000872</v>
      </c>
      <c r="C16" t="s">
        <v>19</v>
      </c>
      <c r="D16">
        <v>87</v>
      </c>
      <c r="E16" t="s">
        <v>15</v>
      </c>
      <c r="F16" t="s">
        <v>16</v>
      </c>
      <c r="G16" s="4" t="s">
        <v>41</v>
      </c>
      <c r="H16" s="2">
        <v>73674.978000000003</v>
      </c>
      <c r="J16" s="5" t="s">
        <v>18</v>
      </c>
      <c r="K16" t="str">
        <f t="shared" si="0"/>
        <v>325193</v>
      </c>
      <c r="L16" t="str">
        <f t="shared" si="1"/>
        <v>Ethyl Alcohol Manufacturing</v>
      </c>
      <c r="M16">
        <f ca="1">SUMIF($C$2:C162,$J16,$D$2:$D$148)</f>
        <v>81610.292000000001</v>
      </c>
    </row>
    <row r="17" spans="1:13" x14ac:dyDescent="0.2">
      <c r="A17" t="s">
        <v>14</v>
      </c>
      <c r="B17">
        <v>1001143</v>
      </c>
      <c r="C17" t="s">
        <v>30</v>
      </c>
      <c r="D17">
        <v>35.5</v>
      </c>
      <c r="E17" t="s">
        <v>15</v>
      </c>
      <c r="F17" t="s">
        <v>16</v>
      </c>
      <c r="G17" s="4" t="s">
        <v>22</v>
      </c>
      <c r="H17" s="2">
        <v>2272902.0939999996</v>
      </c>
      <c r="J17" s="5" t="s">
        <v>57</v>
      </c>
      <c r="K17" t="str">
        <f t="shared" si="0"/>
        <v>325193</v>
      </c>
      <c r="L17" t="str">
        <f t="shared" si="1"/>
        <v>Ethyl Alcohol Manufacturing</v>
      </c>
      <c r="M17">
        <f ca="1">SUMIF($C$2:C163,$J17,$D$2:$D$148)</f>
        <v>53257.4</v>
      </c>
    </row>
    <row r="18" spans="1:13" x14ac:dyDescent="0.2">
      <c r="A18" t="s">
        <v>6</v>
      </c>
      <c r="B18">
        <v>1012554</v>
      </c>
      <c r="C18" t="s">
        <v>33</v>
      </c>
      <c r="D18">
        <v>12.516</v>
      </c>
      <c r="E18" t="s">
        <v>31</v>
      </c>
      <c r="F18" t="s">
        <v>32</v>
      </c>
      <c r="G18" s="4" t="s">
        <v>38</v>
      </c>
      <c r="H18" s="2">
        <v>62676.063999999998</v>
      </c>
      <c r="J18" s="5" t="s">
        <v>29</v>
      </c>
      <c r="K18" t="str">
        <f t="shared" si="0"/>
        <v>325193</v>
      </c>
      <c r="L18" t="str">
        <f t="shared" si="1"/>
        <v>Ethyl Alcohol Manufacturing</v>
      </c>
      <c r="M18">
        <f ca="1">SUMIF($C$2:C164,$J18,$D$2:$D$148)</f>
        <v>77680.608000000007</v>
      </c>
    </row>
    <row r="19" spans="1:13" x14ac:dyDescent="0.2">
      <c r="A19" t="s">
        <v>14</v>
      </c>
      <c r="B19">
        <v>1003837</v>
      </c>
      <c r="C19" t="s">
        <v>34</v>
      </c>
      <c r="D19">
        <v>53.25</v>
      </c>
      <c r="E19" t="s">
        <v>15</v>
      </c>
      <c r="F19" t="s">
        <v>16</v>
      </c>
      <c r="G19" s="4" t="s">
        <v>15</v>
      </c>
      <c r="H19" s="2">
        <v>1842599.7359999998</v>
      </c>
      <c r="J19" s="5" t="s">
        <v>51</v>
      </c>
      <c r="K19" t="str">
        <f t="shared" si="0"/>
        <v>325193</v>
      </c>
      <c r="L19" t="str">
        <f t="shared" si="1"/>
        <v>Ethyl Alcohol Manufacturing</v>
      </c>
      <c r="M19">
        <f ca="1">SUMIF($C$2:C165,$J19,$D$2:$D$148)</f>
        <v>76914.560000000012</v>
      </c>
    </row>
    <row r="20" spans="1:13" x14ac:dyDescent="0.2">
      <c r="A20" t="s">
        <v>14</v>
      </c>
      <c r="B20">
        <v>1006946</v>
      </c>
      <c r="C20" t="s">
        <v>35</v>
      </c>
      <c r="D20">
        <v>188423.6</v>
      </c>
      <c r="E20" t="s">
        <v>15</v>
      </c>
      <c r="F20" t="s">
        <v>16</v>
      </c>
      <c r="G20" s="4" t="s">
        <v>70</v>
      </c>
      <c r="H20" s="2">
        <v>9.6999999999999993</v>
      </c>
      <c r="J20" s="5" t="s">
        <v>17</v>
      </c>
      <c r="K20" t="str">
        <f t="shared" si="0"/>
        <v>325193</v>
      </c>
      <c r="L20" t="str">
        <f t="shared" si="1"/>
        <v>Ethyl Alcohol Manufacturing</v>
      </c>
      <c r="M20">
        <f ca="1">SUMIF($C$2:C166,$J20,$D$2:$D$148)</f>
        <v>81703.39</v>
      </c>
    </row>
    <row r="21" spans="1:13" x14ac:dyDescent="0.2">
      <c r="A21" t="s">
        <v>14</v>
      </c>
      <c r="B21">
        <v>1005149</v>
      </c>
      <c r="C21" t="s">
        <v>36</v>
      </c>
      <c r="D21">
        <v>193407.4</v>
      </c>
      <c r="E21" t="s">
        <v>15</v>
      </c>
      <c r="F21" t="s">
        <v>16</v>
      </c>
      <c r="G21" s="4" t="s">
        <v>53</v>
      </c>
      <c r="H21" s="2">
        <v>20824.977999999999</v>
      </c>
      <c r="J21" s="5" t="s">
        <v>35</v>
      </c>
      <c r="K21" t="str">
        <f t="shared" si="0"/>
        <v>325193</v>
      </c>
      <c r="L21" t="str">
        <f t="shared" si="1"/>
        <v>Ethyl Alcohol Manufacturing</v>
      </c>
      <c r="M21">
        <f ca="1">SUMIF($C$2:C167,$J21,$D$2:$D$148)</f>
        <v>188618.14</v>
      </c>
    </row>
    <row r="22" spans="1:13" x14ac:dyDescent="0.2">
      <c r="A22" t="s">
        <v>6</v>
      </c>
      <c r="B22">
        <v>1002291</v>
      </c>
      <c r="C22" t="s">
        <v>37</v>
      </c>
      <c r="D22">
        <v>21.754000000000001</v>
      </c>
      <c r="E22" t="s">
        <v>7</v>
      </c>
      <c r="F22" t="s">
        <v>8</v>
      </c>
      <c r="G22" s="4" t="s">
        <v>74</v>
      </c>
      <c r="H22" s="2">
        <v>6357954.9780000001</v>
      </c>
      <c r="J22" s="5" t="s">
        <v>76</v>
      </c>
      <c r="K22" t="str">
        <f t="shared" si="0"/>
        <v>311313</v>
      </c>
      <c r="L22" t="str">
        <f t="shared" si="1"/>
        <v>Beet Sugar Manufacturing</v>
      </c>
      <c r="M22">
        <f ca="1">SUMIF($C$2:C168,$J22,$D$2:$D$148)</f>
        <v>304856.03600000002</v>
      </c>
    </row>
    <row r="23" spans="1:13" x14ac:dyDescent="0.2">
      <c r="A23" t="s">
        <v>21</v>
      </c>
      <c r="B23">
        <v>1006988</v>
      </c>
      <c r="C23" t="s">
        <v>40</v>
      </c>
      <c r="D23">
        <v>62611.4</v>
      </c>
      <c r="E23" t="s">
        <v>38</v>
      </c>
      <c r="F23" t="s">
        <v>39</v>
      </c>
      <c r="J23" s="5" t="s">
        <v>77</v>
      </c>
      <c r="K23" t="str">
        <f t="shared" si="0"/>
        <v>311313</v>
      </c>
      <c r="L23" t="str">
        <f t="shared" si="1"/>
        <v>Beet Sugar Manufacturing</v>
      </c>
      <c r="M23">
        <f ca="1">SUMIF($C$2:C169,$J23,$D$2:$D$148)</f>
        <v>333194.304</v>
      </c>
    </row>
    <row r="24" spans="1:13" x14ac:dyDescent="0.2">
      <c r="A24" t="s">
        <v>6</v>
      </c>
      <c r="B24">
        <v>1003901</v>
      </c>
      <c r="C24" t="s">
        <v>43</v>
      </c>
      <c r="D24">
        <v>4109.1000000000004</v>
      </c>
      <c r="E24" t="s">
        <v>41</v>
      </c>
      <c r="F24" t="s">
        <v>42</v>
      </c>
      <c r="J24" s="5" t="s">
        <v>78</v>
      </c>
      <c r="K24" t="str">
        <f t="shared" si="0"/>
        <v>311313</v>
      </c>
      <c r="L24" t="str">
        <f t="shared" si="1"/>
        <v>Beet Sugar Manufacturing</v>
      </c>
      <c r="M24">
        <f ca="1">SUMIF($C$2:C170,$J24,$D$2:$D$148)</f>
        <v>312839.04599999997</v>
      </c>
    </row>
    <row r="25" spans="1:13" x14ac:dyDescent="0.2">
      <c r="A25" t="s">
        <v>6</v>
      </c>
      <c r="B25">
        <v>1006354</v>
      </c>
      <c r="C25" t="s">
        <v>44</v>
      </c>
      <c r="D25">
        <v>628.25</v>
      </c>
      <c r="E25" t="s">
        <v>10</v>
      </c>
      <c r="F25" t="s">
        <v>11</v>
      </c>
      <c r="J25" s="5" t="s">
        <v>79</v>
      </c>
      <c r="K25" t="str">
        <f t="shared" si="0"/>
        <v>311313</v>
      </c>
      <c r="L25" t="str">
        <f t="shared" si="1"/>
        <v>Beet Sugar Manufacturing</v>
      </c>
      <c r="M25">
        <f ca="1">SUMIF($C$2:C171,$J25,$D$2:$D$148)</f>
        <v>523808.42800000001</v>
      </c>
    </row>
    <row r="26" spans="1:13" x14ac:dyDescent="0.2">
      <c r="A26" t="s">
        <v>6</v>
      </c>
      <c r="B26">
        <v>1004656</v>
      </c>
      <c r="C26" t="s">
        <v>45</v>
      </c>
      <c r="D26">
        <v>40.5</v>
      </c>
      <c r="E26" t="s">
        <v>7</v>
      </c>
      <c r="F26" t="s">
        <v>8</v>
      </c>
    </row>
    <row r="27" spans="1:13" x14ac:dyDescent="0.2">
      <c r="A27" t="s">
        <v>6</v>
      </c>
      <c r="B27">
        <v>1006609</v>
      </c>
      <c r="C27" t="s">
        <v>46</v>
      </c>
      <c r="D27">
        <v>30.396000000000001</v>
      </c>
      <c r="E27" t="s">
        <v>7</v>
      </c>
      <c r="F27" t="s">
        <v>8</v>
      </c>
    </row>
    <row r="28" spans="1:13" x14ac:dyDescent="0.2">
      <c r="A28" t="s">
        <v>14</v>
      </c>
      <c r="B28">
        <v>1004731</v>
      </c>
      <c r="C28" t="s">
        <v>47</v>
      </c>
      <c r="D28">
        <v>48.872</v>
      </c>
      <c r="E28" t="s">
        <v>15</v>
      </c>
      <c r="F28" t="s">
        <v>16</v>
      </c>
    </row>
    <row r="29" spans="1:13" x14ac:dyDescent="0.2">
      <c r="A29" t="s">
        <v>6</v>
      </c>
      <c r="B29">
        <v>1001945</v>
      </c>
      <c r="C29" t="s">
        <v>50</v>
      </c>
      <c r="D29">
        <v>164990.5</v>
      </c>
      <c r="E29" t="s">
        <v>48</v>
      </c>
      <c r="F29" t="s">
        <v>49</v>
      </c>
    </row>
    <row r="30" spans="1:13" x14ac:dyDescent="0.2">
      <c r="A30" t="s">
        <v>14</v>
      </c>
      <c r="B30">
        <v>1000857</v>
      </c>
      <c r="C30" t="s">
        <v>51</v>
      </c>
      <c r="D30">
        <v>76835.100000000006</v>
      </c>
      <c r="E30" t="s">
        <v>15</v>
      </c>
      <c r="F30" t="s">
        <v>16</v>
      </c>
    </row>
    <row r="31" spans="1:13" x14ac:dyDescent="0.2">
      <c r="A31" t="s">
        <v>14</v>
      </c>
      <c r="B31">
        <v>1006946</v>
      </c>
      <c r="C31" t="s">
        <v>35</v>
      </c>
      <c r="D31">
        <v>88.75</v>
      </c>
      <c r="E31" t="s">
        <v>15</v>
      </c>
      <c r="F31" t="s">
        <v>16</v>
      </c>
    </row>
    <row r="32" spans="1:13" x14ac:dyDescent="0.2">
      <c r="A32" t="s">
        <v>14</v>
      </c>
      <c r="B32">
        <v>1005929</v>
      </c>
      <c r="C32" t="s">
        <v>28</v>
      </c>
      <c r="D32">
        <v>37.25</v>
      </c>
      <c r="E32" t="s">
        <v>15</v>
      </c>
      <c r="F32" t="s">
        <v>16</v>
      </c>
    </row>
    <row r="33" spans="1:6" x14ac:dyDescent="0.2">
      <c r="A33" t="s">
        <v>21</v>
      </c>
      <c r="B33">
        <v>1007994</v>
      </c>
      <c r="C33" t="s">
        <v>24</v>
      </c>
      <c r="D33">
        <v>123439.8</v>
      </c>
      <c r="E33" t="s">
        <v>22</v>
      </c>
      <c r="F33" t="s">
        <v>23</v>
      </c>
    </row>
    <row r="34" spans="1:6" x14ac:dyDescent="0.2">
      <c r="A34" t="s">
        <v>21</v>
      </c>
      <c r="B34">
        <v>1007994</v>
      </c>
      <c r="C34" t="s">
        <v>24</v>
      </c>
      <c r="D34">
        <v>26628.1</v>
      </c>
      <c r="E34" t="s">
        <v>22</v>
      </c>
      <c r="F34" t="s">
        <v>23</v>
      </c>
    </row>
    <row r="35" spans="1:6" x14ac:dyDescent="0.2">
      <c r="A35" t="s">
        <v>6</v>
      </c>
      <c r="B35">
        <v>1006809</v>
      </c>
      <c r="C35" t="s">
        <v>52</v>
      </c>
      <c r="D35">
        <v>25.33</v>
      </c>
      <c r="E35" t="s">
        <v>41</v>
      </c>
      <c r="F35" t="s">
        <v>42</v>
      </c>
    </row>
    <row r="36" spans="1:6" x14ac:dyDescent="0.2">
      <c r="A36" t="s">
        <v>14</v>
      </c>
      <c r="B36">
        <v>1004836</v>
      </c>
      <c r="C36" t="s">
        <v>55</v>
      </c>
      <c r="D36">
        <v>700</v>
      </c>
      <c r="E36" t="s">
        <v>53</v>
      </c>
      <c r="F36" t="s">
        <v>54</v>
      </c>
    </row>
    <row r="37" spans="1:6" x14ac:dyDescent="0.2">
      <c r="A37" t="s">
        <v>14</v>
      </c>
      <c r="B37">
        <v>1004836</v>
      </c>
      <c r="C37" t="s">
        <v>55</v>
      </c>
      <c r="D37">
        <v>18246.7</v>
      </c>
      <c r="E37" t="s">
        <v>53</v>
      </c>
      <c r="F37" t="s">
        <v>54</v>
      </c>
    </row>
    <row r="38" spans="1:6" x14ac:dyDescent="0.2">
      <c r="A38" t="s">
        <v>6</v>
      </c>
      <c r="B38">
        <v>1006354</v>
      </c>
      <c r="C38" t="s">
        <v>44</v>
      </c>
      <c r="D38">
        <v>249254.39999999999</v>
      </c>
      <c r="E38" t="s">
        <v>10</v>
      </c>
      <c r="F38" t="s">
        <v>11</v>
      </c>
    </row>
    <row r="39" spans="1:6" x14ac:dyDescent="0.2">
      <c r="A39" t="s">
        <v>14</v>
      </c>
      <c r="B39">
        <v>1004230</v>
      </c>
      <c r="C39" t="s">
        <v>29</v>
      </c>
      <c r="D39">
        <v>43.508000000000003</v>
      </c>
      <c r="E39" t="s">
        <v>15</v>
      </c>
      <c r="F39" t="s">
        <v>16</v>
      </c>
    </row>
    <row r="40" spans="1:6" x14ac:dyDescent="0.2">
      <c r="A40" t="s">
        <v>14</v>
      </c>
      <c r="B40">
        <v>1004230</v>
      </c>
      <c r="C40" t="s">
        <v>29</v>
      </c>
      <c r="D40">
        <v>77600.600000000006</v>
      </c>
      <c r="E40" t="s">
        <v>15</v>
      </c>
      <c r="F40" t="s">
        <v>16</v>
      </c>
    </row>
    <row r="41" spans="1:6" x14ac:dyDescent="0.2">
      <c r="A41" t="s">
        <v>21</v>
      </c>
      <c r="B41">
        <v>1001995</v>
      </c>
      <c r="C41" t="s">
        <v>56</v>
      </c>
      <c r="D41">
        <v>115166.39999999999</v>
      </c>
      <c r="E41" t="s">
        <v>22</v>
      </c>
      <c r="F41" t="s">
        <v>23</v>
      </c>
    </row>
    <row r="42" spans="1:6" x14ac:dyDescent="0.2">
      <c r="A42" t="s">
        <v>6</v>
      </c>
      <c r="B42">
        <v>1005751</v>
      </c>
      <c r="C42" t="s">
        <v>12</v>
      </c>
      <c r="D42">
        <v>2063.0540000000001</v>
      </c>
      <c r="E42" t="s">
        <v>10</v>
      </c>
      <c r="F42" t="s">
        <v>11</v>
      </c>
    </row>
    <row r="43" spans="1:6" x14ac:dyDescent="0.2">
      <c r="A43" t="s">
        <v>14</v>
      </c>
      <c r="B43">
        <v>1007830</v>
      </c>
      <c r="C43" t="s">
        <v>57</v>
      </c>
      <c r="D43">
        <v>25</v>
      </c>
      <c r="E43" t="s">
        <v>15</v>
      </c>
      <c r="F43" t="s">
        <v>16</v>
      </c>
    </row>
    <row r="44" spans="1:6" x14ac:dyDescent="0.2">
      <c r="A44" t="s">
        <v>6</v>
      </c>
      <c r="B44">
        <v>1005751</v>
      </c>
      <c r="C44" t="s">
        <v>12</v>
      </c>
      <c r="D44">
        <v>205398.3</v>
      </c>
      <c r="E44" t="s">
        <v>10</v>
      </c>
      <c r="F44" t="s">
        <v>11</v>
      </c>
    </row>
    <row r="45" spans="1:6" x14ac:dyDescent="0.2">
      <c r="A45" t="s">
        <v>6</v>
      </c>
      <c r="B45">
        <v>1005751</v>
      </c>
      <c r="C45" t="s">
        <v>12</v>
      </c>
      <c r="D45">
        <v>74093</v>
      </c>
      <c r="E45" t="s">
        <v>10</v>
      </c>
      <c r="F45" t="s">
        <v>11</v>
      </c>
    </row>
    <row r="46" spans="1:6" x14ac:dyDescent="0.2">
      <c r="A46" t="s">
        <v>6</v>
      </c>
      <c r="B46">
        <v>1007098</v>
      </c>
      <c r="C46" t="s">
        <v>13</v>
      </c>
      <c r="D46">
        <v>982.5</v>
      </c>
      <c r="E46" t="s">
        <v>10</v>
      </c>
      <c r="F46" t="s">
        <v>11</v>
      </c>
    </row>
    <row r="47" spans="1:6" x14ac:dyDescent="0.2">
      <c r="A47" t="s">
        <v>6</v>
      </c>
      <c r="B47">
        <v>1005751</v>
      </c>
      <c r="C47" t="s">
        <v>12</v>
      </c>
      <c r="D47">
        <v>1191.75</v>
      </c>
      <c r="E47" t="s">
        <v>10</v>
      </c>
      <c r="F47" t="s">
        <v>11</v>
      </c>
    </row>
    <row r="48" spans="1:6" x14ac:dyDescent="0.2">
      <c r="A48" t="s">
        <v>6</v>
      </c>
      <c r="B48">
        <v>1000610</v>
      </c>
      <c r="C48" t="s">
        <v>60</v>
      </c>
      <c r="D48">
        <v>3468.75</v>
      </c>
      <c r="E48" t="s">
        <v>58</v>
      </c>
      <c r="F48" t="s">
        <v>59</v>
      </c>
    </row>
    <row r="49" spans="1:6" x14ac:dyDescent="0.2">
      <c r="A49" t="s">
        <v>14</v>
      </c>
      <c r="B49">
        <v>1007830</v>
      </c>
      <c r="C49" t="s">
        <v>57</v>
      </c>
      <c r="D49">
        <v>29.8</v>
      </c>
      <c r="E49" t="s">
        <v>15</v>
      </c>
      <c r="F49" t="s">
        <v>16</v>
      </c>
    </row>
    <row r="50" spans="1:6" x14ac:dyDescent="0.2">
      <c r="A50" t="s">
        <v>6</v>
      </c>
      <c r="B50">
        <v>1007098</v>
      </c>
      <c r="C50" t="s">
        <v>13</v>
      </c>
      <c r="D50">
        <v>1219.5999999999999</v>
      </c>
      <c r="E50" t="s">
        <v>10</v>
      </c>
      <c r="F50" t="s">
        <v>11</v>
      </c>
    </row>
    <row r="51" spans="1:6" x14ac:dyDescent="0.2">
      <c r="A51" t="s">
        <v>14</v>
      </c>
      <c r="B51">
        <v>1002177</v>
      </c>
      <c r="C51" t="s">
        <v>61</v>
      </c>
      <c r="D51">
        <v>18.75</v>
      </c>
      <c r="E51" t="s">
        <v>15</v>
      </c>
      <c r="F51" t="s">
        <v>16</v>
      </c>
    </row>
    <row r="52" spans="1:6" x14ac:dyDescent="0.2">
      <c r="A52" t="s">
        <v>6</v>
      </c>
      <c r="B52">
        <v>1006809</v>
      </c>
      <c r="C52" t="s">
        <v>52</v>
      </c>
      <c r="D52">
        <v>1517.4</v>
      </c>
      <c r="E52" t="s">
        <v>41</v>
      </c>
      <c r="F52" t="s">
        <v>42</v>
      </c>
    </row>
    <row r="53" spans="1:6" x14ac:dyDescent="0.2">
      <c r="A53" t="s">
        <v>21</v>
      </c>
      <c r="B53">
        <v>1007994</v>
      </c>
      <c r="C53" t="s">
        <v>24</v>
      </c>
      <c r="D53">
        <v>13.5</v>
      </c>
      <c r="E53" t="s">
        <v>22</v>
      </c>
      <c r="F53" t="s">
        <v>23</v>
      </c>
    </row>
    <row r="54" spans="1:6" x14ac:dyDescent="0.2">
      <c r="A54" t="s">
        <v>6</v>
      </c>
      <c r="B54">
        <v>1005624</v>
      </c>
      <c r="C54" t="s">
        <v>64</v>
      </c>
      <c r="D54">
        <v>156.6</v>
      </c>
      <c r="E54" t="s">
        <v>62</v>
      </c>
      <c r="F54" t="s">
        <v>63</v>
      </c>
    </row>
    <row r="55" spans="1:6" x14ac:dyDescent="0.2">
      <c r="A55" t="s">
        <v>6</v>
      </c>
      <c r="B55">
        <v>1003901</v>
      </c>
      <c r="C55" t="s">
        <v>43</v>
      </c>
      <c r="D55">
        <v>2949.25</v>
      </c>
      <c r="E55" t="s">
        <v>41</v>
      </c>
      <c r="F55" t="s">
        <v>42</v>
      </c>
    </row>
    <row r="56" spans="1:6" x14ac:dyDescent="0.2">
      <c r="A56" t="s">
        <v>6</v>
      </c>
      <c r="B56">
        <v>1001945</v>
      </c>
      <c r="C56" t="s">
        <v>50</v>
      </c>
      <c r="D56">
        <v>486.75</v>
      </c>
      <c r="E56" t="s">
        <v>48</v>
      </c>
      <c r="F56" t="s">
        <v>49</v>
      </c>
    </row>
    <row r="57" spans="1:6" x14ac:dyDescent="0.2">
      <c r="A57" t="s">
        <v>6</v>
      </c>
      <c r="B57">
        <v>1006877</v>
      </c>
      <c r="C57" t="s">
        <v>20</v>
      </c>
      <c r="D57">
        <v>43694.5</v>
      </c>
      <c r="E57" t="s">
        <v>10</v>
      </c>
      <c r="F57" t="s">
        <v>11</v>
      </c>
    </row>
    <row r="58" spans="1:6" x14ac:dyDescent="0.2">
      <c r="A58" t="s">
        <v>14</v>
      </c>
      <c r="B58">
        <v>1002177</v>
      </c>
      <c r="C58" t="s">
        <v>61</v>
      </c>
      <c r="D58">
        <v>22.35</v>
      </c>
      <c r="E58" t="s">
        <v>15</v>
      </c>
      <c r="F58" t="s">
        <v>16</v>
      </c>
    </row>
    <row r="59" spans="1:6" x14ac:dyDescent="0.2">
      <c r="A59" t="s">
        <v>6</v>
      </c>
      <c r="B59">
        <v>1002291</v>
      </c>
      <c r="C59" t="s">
        <v>37</v>
      </c>
      <c r="D59">
        <v>38851.5</v>
      </c>
      <c r="E59" t="s">
        <v>7</v>
      </c>
      <c r="F59" t="s">
        <v>8</v>
      </c>
    </row>
    <row r="60" spans="1:6" x14ac:dyDescent="0.2">
      <c r="A60" t="s">
        <v>14</v>
      </c>
      <c r="B60">
        <v>1005020</v>
      </c>
      <c r="C60" t="s">
        <v>17</v>
      </c>
      <c r="D60">
        <v>38.5</v>
      </c>
      <c r="E60" t="s">
        <v>15</v>
      </c>
      <c r="F60" t="s">
        <v>16</v>
      </c>
    </row>
    <row r="61" spans="1:6" x14ac:dyDescent="0.2">
      <c r="A61" t="s">
        <v>6</v>
      </c>
      <c r="B61">
        <v>1001945</v>
      </c>
      <c r="C61" t="s">
        <v>50</v>
      </c>
      <c r="D61">
        <v>81</v>
      </c>
      <c r="E61" t="s">
        <v>48</v>
      </c>
      <c r="F61" t="s">
        <v>49</v>
      </c>
    </row>
    <row r="62" spans="1:6" x14ac:dyDescent="0.2">
      <c r="A62" t="s">
        <v>14</v>
      </c>
      <c r="B62">
        <v>1003907</v>
      </c>
      <c r="C62" t="s">
        <v>65</v>
      </c>
      <c r="D62">
        <v>94</v>
      </c>
      <c r="E62" t="s">
        <v>15</v>
      </c>
      <c r="F62" t="s">
        <v>16</v>
      </c>
    </row>
    <row r="63" spans="1:6" x14ac:dyDescent="0.2">
      <c r="A63" t="s">
        <v>21</v>
      </c>
      <c r="B63">
        <v>1001995</v>
      </c>
      <c r="C63" t="s">
        <v>56</v>
      </c>
      <c r="D63">
        <v>228201</v>
      </c>
      <c r="E63" t="s">
        <v>22</v>
      </c>
      <c r="F63" t="s">
        <v>23</v>
      </c>
    </row>
    <row r="64" spans="1:6" x14ac:dyDescent="0.2">
      <c r="A64" t="s">
        <v>14</v>
      </c>
      <c r="B64">
        <v>1005149</v>
      </c>
      <c r="C64" t="s">
        <v>36</v>
      </c>
      <c r="D64">
        <v>91.25</v>
      </c>
      <c r="E64" t="s">
        <v>15</v>
      </c>
      <c r="F64" t="s">
        <v>16</v>
      </c>
    </row>
    <row r="65" spans="1:6" x14ac:dyDescent="0.2">
      <c r="A65" t="s">
        <v>14</v>
      </c>
      <c r="B65">
        <v>1000857</v>
      </c>
      <c r="C65" t="s">
        <v>51</v>
      </c>
      <c r="D65">
        <v>36.25</v>
      </c>
      <c r="E65" t="s">
        <v>15</v>
      </c>
      <c r="F65" t="s">
        <v>16</v>
      </c>
    </row>
    <row r="66" spans="1:6" x14ac:dyDescent="0.2">
      <c r="A66" t="s">
        <v>21</v>
      </c>
      <c r="B66">
        <v>1007994</v>
      </c>
      <c r="C66" t="s">
        <v>24</v>
      </c>
      <c r="D66">
        <v>16.091999999999999</v>
      </c>
      <c r="E66" t="s">
        <v>22</v>
      </c>
      <c r="F66" t="s">
        <v>23</v>
      </c>
    </row>
    <row r="67" spans="1:6" x14ac:dyDescent="0.2">
      <c r="A67" t="s">
        <v>21</v>
      </c>
      <c r="B67">
        <v>1001995</v>
      </c>
      <c r="C67" t="s">
        <v>56</v>
      </c>
      <c r="D67">
        <v>1179.1859999999999</v>
      </c>
      <c r="E67" t="s">
        <v>22</v>
      </c>
      <c r="F67" t="s">
        <v>23</v>
      </c>
    </row>
    <row r="68" spans="1:6" x14ac:dyDescent="0.2">
      <c r="A68" t="s">
        <v>14</v>
      </c>
      <c r="B68">
        <v>1000857</v>
      </c>
      <c r="C68" t="s">
        <v>51</v>
      </c>
      <c r="D68">
        <v>43.21</v>
      </c>
      <c r="E68" t="s">
        <v>15</v>
      </c>
      <c r="F68" t="s">
        <v>16</v>
      </c>
    </row>
    <row r="69" spans="1:6" x14ac:dyDescent="0.2">
      <c r="A69" t="s">
        <v>14</v>
      </c>
      <c r="B69">
        <v>1004836</v>
      </c>
      <c r="C69" t="s">
        <v>55</v>
      </c>
      <c r="D69">
        <v>10.728</v>
      </c>
      <c r="E69" t="s">
        <v>53</v>
      </c>
      <c r="F69" t="s">
        <v>54</v>
      </c>
    </row>
    <row r="70" spans="1:6" x14ac:dyDescent="0.2">
      <c r="A70" t="s">
        <v>6</v>
      </c>
      <c r="B70">
        <v>1004656</v>
      </c>
      <c r="C70" t="s">
        <v>45</v>
      </c>
      <c r="D70">
        <v>86165.2</v>
      </c>
      <c r="E70" t="s">
        <v>7</v>
      </c>
      <c r="F70" t="s">
        <v>8</v>
      </c>
    </row>
    <row r="71" spans="1:6" x14ac:dyDescent="0.2">
      <c r="A71" t="s">
        <v>14</v>
      </c>
      <c r="B71">
        <v>1001143</v>
      </c>
      <c r="C71" t="s">
        <v>30</v>
      </c>
      <c r="D71">
        <v>44.402000000000001</v>
      </c>
      <c r="E71" t="s">
        <v>15</v>
      </c>
      <c r="F71" t="s">
        <v>16</v>
      </c>
    </row>
    <row r="72" spans="1:6" x14ac:dyDescent="0.2">
      <c r="A72" t="s">
        <v>14</v>
      </c>
      <c r="B72">
        <v>1005526</v>
      </c>
      <c r="C72" t="s">
        <v>66</v>
      </c>
      <c r="D72">
        <v>89.4</v>
      </c>
      <c r="E72" t="s">
        <v>15</v>
      </c>
      <c r="F72" t="s">
        <v>16</v>
      </c>
    </row>
    <row r="73" spans="1:6" x14ac:dyDescent="0.2">
      <c r="A73" t="s">
        <v>6</v>
      </c>
      <c r="B73">
        <v>1006877</v>
      </c>
      <c r="C73" t="s">
        <v>20</v>
      </c>
      <c r="D73">
        <v>5.3</v>
      </c>
      <c r="E73" t="s">
        <v>10</v>
      </c>
      <c r="F73" t="s">
        <v>11</v>
      </c>
    </row>
    <row r="74" spans="1:6" x14ac:dyDescent="0.2">
      <c r="A74" t="s">
        <v>14</v>
      </c>
      <c r="B74">
        <v>1002173</v>
      </c>
      <c r="C74" t="s">
        <v>67</v>
      </c>
      <c r="D74">
        <v>37.75</v>
      </c>
      <c r="E74" t="s">
        <v>15</v>
      </c>
      <c r="F74" t="s">
        <v>16</v>
      </c>
    </row>
    <row r="75" spans="1:6" x14ac:dyDescent="0.2">
      <c r="A75" t="s">
        <v>6</v>
      </c>
      <c r="B75">
        <v>1006609</v>
      </c>
      <c r="C75" t="s">
        <v>46</v>
      </c>
      <c r="D75">
        <v>54136.9</v>
      </c>
      <c r="E75" t="s">
        <v>7</v>
      </c>
      <c r="F75" t="s">
        <v>8</v>
      </c>
    </row>
    <row r="76" spans="1:6" x14ac:dyDescent="0.2">
      <c r="A76" t="s">
        <v>6</v>
      </c>
      <c r="B76">
        <v>1006877</v>
      </c>
      <c r="C76" t="s">
        <v>20</v>
      </c>
      <c r="D76">
        <v>244096.2</v>
      </c>
      <c r="E76" t="s">
        <v>10</v>
      </c>
      <c r="F76" t="s">
        <v>11</v>
      </c>
    </row>
    <row r="77" spans="1:6" x14ac:dyDescent="0.2">
      <c r="A77" t="s">
        <v>6</v>
      </c>
      <c r="B77">
        <v>1003901</v>
      </c>
      <c r="C77" t="s">
        <v>43</v>
      </c>
      <c r="D77">
        <v>30.097999999999999</v>
      </c>
      <c r="E77" t="s">
        <v>41</v>
      </c>
      <c r="F77" t="s">
        <v>42</v>
      </c>
    </row>
    <row r="78" spans="1:6" x14ac:dyDescent="0.2">
      <c r="A78" t="s">
        <v>14</v>
      </c>
      <c r="B78">
        <v>1002950</v>
      </c>
      <c r="C78" t="s">
        <v>68</v>
      </c>
      <c r="D78">
        <v>72439.899999999994</v>
      </c>
      <c r="E78" t="s">
        <v>15</v>
      </c>
      <c r="F78" t="s">
        <v>16</v>
      </c>
    </row>
    <row r="79" spans="1:6" x14ac:dyDescent="0.2">
      <c r="A79" t="s">
        <v>6</v>
      </c>
      <c r="B79">
        <v>1006354</v>
      </c>
      <c r="C79" t="s">
        <v>44</v>
      </c>
      <c r="D79">
        <v>21493.8</v>
      </c>
      <c r="E79" t="s">
        <v>10</v>
      </c>
      <c r="F79" t="s">
        <v>11</v>
      </c>
    </row>
    <row r="80" spans="1:6" x14ac:dyDescent="0.2">
      <c r="A80" t="s">
        <v>6</v>
      </c>
      <c r="B80">
        <v>1006354</v>
      </c>
      <c r="C80" t="s">
        <v>44</v>
      </c>
      <c r="D80">
        <v>32397.25</v>
      </c>
      <c r="E80" t="s">
        <v>10</v>
      </c>
      <c r="F80" t="s">
        <v>11</v>
      </c>
    </row>
    <row r="81" spans="1:6" x14ac:dyDescent="0.2">
      <c r="A81" t="s">
        <v>6</v>
      </c>
      <c r="B81">
        <v>1006877</v>
      </c>
      <c r="C81" t="s">
        <v>20</v>
      </c>
      <c r="D81">
        <v>23381</v>
      </c>
      <c r="E81" t="s">
        <v>10</v>
      </c>
      <c r="F81" t="s">
        <v>11</v>
      </c>
    </row>
    <row r="82" spans="1:6" x14ac:dyDescent="0.2">
      <c r="A82" t="s">
        <v>6</v>
      </c>
      <c r="B82">
        <v>1002291</v>
      </c>
      <c r="C82" t="s">
        <v>37</v>
      </c>
      <c r="D82">
        <v>18.25</v>
      </c>
      <c r="E82" t="s">
        <v>7</v>
      </c>
      <c r="F82" t="s">
        <v>8</v>
      </c>
    </row>
    <row r="83" spans="1:6" x14ac:dyDescent="0.2">
      <c r="A83" t="s">
        <v>14</v>
      </c>
      <c r="B83">
        <v>1004836</v>
      </c>
      <c r="C83" t="s">
        <v>55</v>
      </c>
      <c r="D83">
        <v>370</v>
      </c>
      <c r="E83" t="s">
        <v>53</v>
      </c>
      <c r="F83" t="s">
        <v>54</v>
      </c>
    </row>
    <row r="84" spans="1:6" x14ac:dyDescent="0.2">
      <c r="A84" t="s">
        <v>14</v>
      </c>
      <c r="B84">
        <v>1007830</v>
      </c>
      <c r="C84" t="s">
        <v>57</v>
      </c>
      <c r="D84">
        <v>53202.6</v>
      </c>
      <c r="E84" t="s">
        <v>15</v>
      </c>
      <c r="F84" t="s">
        <v>16</v>
      </c>
    </row>
    <row r="85" spans="1:6" x14ac:dyDescent="0.2">
      <c r="A85" t="s">
        <v>6</v>
      </c>
      <c r="B85">
        <v>1000610</v>
      </c>
      <c r="C85" t="s">
        <v>60</v>
      </c>
      <c r="D85">
        <v>23</v>
      </c>
      <c r="E85" t="s">
        <v>58</v>
      </c>
      <c r="F85" t="s">
        <v>59</v>
      </c>
    </row>
    <row r="86" spans="1:6" x14ac:dyDescent="0.2">
      <c r="A86" t="s">
        <v>6</v>
      </c>
      <c r="B86">
        <v>1000610</v>
      </c>
      <c r="C86" t="s">
        <v>60</v>
      </c>
      <c r="D86">
        <v>36.654000000000003</v>
      </c>
      <c r="E86" t="s">
        <v>58</v>
      </c>
      <c r="F86" t="s">
        <v>59</v>
      </c>
    </row>
    <row r="87" spans="1:6" x14ac:dyDescent="0.2">
      <c r="A87" t="s">
        <v>6</v>
      </c>
      <c r="B87">
        <v>1007098</v>
      </c>
      <c r="C87" t="s">
        <v>13</v>
      </c>
      <c r="D87">
        <v>82014</v>
      </c>
      <c r="E87" t="s">
        <v>10</v>
      </c>
      <c r="F87" t="s">
        <v>11</v>
      </c>
    </row>
    <row r="88" spans="1:6" x14ac:dyDescent="0.2">
      <c r="A88" t="s">
        <v>14</v>
      </c>
      <c r="B88">
        <v>1002173</v>
      </c>
      <c r="C88" t="s">
        <v>67</v>
      </c>
      <c r="D88">
        <v>44.997999999999998</v>
      </c>
      <c r="E88" t="s">
        <v>15</v>
      </c>
      <c r="F88" t="s">
        <v>16</v>
      </c>
    </row>
    <row r="89" spans="1:6" x14ac:dyDescent="0.2">
      <c r="A89" t="s">
        <v>21</v>
      </c>
      <c r="B89">
        <v>1001995</v>
      </c>
      <c r="C89" t="s">
        <v>56</v>
      </c>
      <c r="D89">
        <v>2670.9740000000002</v>
      </c>
      <c r="E89" t="s">
        <v>22</v>
      </c>
      <c r="F89" t="s">
        <v>23</v>
      </c>
    </row>
    <row r="90" spans="1:6" x14ac:dyDescent="0.2">
      <c r="A90" t="s">
        <v>14</v>
      </c>
      <c r="B90">
        <v>1004731</v>
      </c>
      <c r="C90" t="s">
        <v>47</v>
      </c>
      <c r="D90">
        <v>41</v>
      </c>
      <c r="E90" t="s">
        <v>15</v>
      </c>
      <c r="F90" t="s">
        <v>16</v>
      </c>
    </row>
    <row r="91" spans="1:6" x14ac:dyDescent="0.2">
      <c r="A91" t="s">
        <v>6</v>
      </c>
      <c r="B91">
        <v>1012554</v>
      </c>
      <c r="C91" t="s">
        <v>33</v>
      </c>
      <c r="D91">
        <v>10.5</v>
      </c>
      <c r="E91" t="s">
        <v>31</v>
      </c>
      <c r="F91" t="s">
        <v>32</v>
      </c>
    </row>
    <row r="92" spans="1:6" x14ac:dyDescent="0.2">
      <c r="A92" t="s">
        <v>21</v>
      </c>
      <c r="B92">
        <v>1001995</v>
      </c>
      <c r="C92" t="s">
        <v>56</v>
      </c>
      <c r="D92">
        <v>492.75</v>
      </c>
      <c r="E92" t="s">
        <v>22</v>
      </c>
      <c r="F92" t="s">
        <v>23</v>
      </c>
    </row>
    <row r="93" spans="1:6" x14ac:dyDescent="0.2">
      <c r="A93" t="s">
        <v>6</v>
      </c>
      <c r="B93">
        <v>1006609</v>
      </c>
      <c r="C93" t="s">
        <v>46</v>
      </c>
      <c r="D93">
        <v>25.5</v>
      </c>
      <c r="E93" t="s">
        <v>7</v>
      </c>
      <c r="F93" t="s">
        <v>8</v>
      </c>
    </row>
    <row r="94" spans="1:6" x14ac:dyDescent="0.2">
      <c r="A94" t="s">
        <v>6</v>
      </c>
      <c r="B94">
        <v>1006809</v>
      </c>
      <c r="C94" t="s">
        <v>52</v>
      </c>
      <c r="D94">
        <v>35894.300000000003</v>
      </c>
      <c r="E94" t="s">
        <v>41</v>
      </c>
      <c r="F94" t="s">
        <v>42</v>
      </c>
    </row>
    <row r="95" spans="1:6" x14ac:dyDescent="0.2">
      <c r="A95" t="s">
        <v>14</v>
      </c>
      <c r="B95">
        <v>1003837</v>
      </c>
      <c r="C95" t="s">
        <v>34</v>
      </c>
      <c r="D95">
        <v>63.473999999999997</v>
      </c>
      <c r="E95" t="s">
        <v>15</v>
      </c>
      <c r="F95" t="s">
        <v>16</v>
      </c>
    </row>
    <row r="96" spans="1:6" x14ac:dyDescent="0.2">
      <c r="A96" t="s">
        <v>14</v>
      </c>
      <c r="B96">
        <v>1004836</v>
      </c>
      <c r="C96" t="s">
        <v>55</v>
      </c>
      <c r="D96">
        <v>1040</v>
      </c>
      <c r="E96" t="s">
        <v>53</v>
      </c>
      <c r="F96" t="s">
        <v>54</v>
      </c>
    </row>
    <row r="97" spans="1:6" x14ac:dyDescent="0.2">
      <c r="A97" t="s">
        <v>21</v>
      </c>
      <c r="B97">
        <v>1014845</v>
      </c>
      <c r="C97" t="s">
        <v>69</v>
      </c>
      <c r="D97">
        <v>15.5</v>
      </c>
      <c r="E97" t="s">
        <v>22</v>
      </c>
      <c r="F97" t="s">
        <v>23</v>
      </c>
    </row>
    <row r="98" spans="1:6" x14ac:dyDescent="0.2">
      <c r="A98" t="s">
        <v>6</v>
      </c>
      <c r="B98">
        <v>1003901</v>
      </c>
      <c r="C98" t="s">
        <v>43</v>
      </c>
      <c r="D98">
        <v>18.25</v>
      </c>
      <c r="E98" t="s">
        <v>41</v>
      </c>
      <c r="F98" t="s">
        <v>42</v>
      </c>
    </row>
    <row r="99" spans="1:6" x14ac:dyDescent="0.2">
      <c r="A99" t="s">
        <v>6</v>
      </c>
      <c r="B99">
        <v>1002154</v>
      </c>
      <c r="C99" t="s">
        <v>27</v>
      </c>
      <c r="D99">
        <v>45.295999999999999</v>
      </c>
      <c r="E99" t="s">
        <v>25</v>
      </c>
      <c r="F99" t="s">
        <v>26</v>
      </c>
    </row>
    <row r="100" spans="1:6" x14ac:dyDescent="0.2">
      <c r="A100" t="s">
        <v>14</v>
      </c>
      <c r="B100">
        <v>1001143</v>
      </c>
      <c r="C100" t="s">
        <v>30</v>
      </c>
      <c r="D100">
        <v>73644.399999999994</v>
      </c>
      <c r="E100" t="s">
        <v>15</v>
      </c>
      <c r="F100" t="s">
        <v>16</v>
      </c>
    </row>
    <row r="101" spans="1:6" x14ac:dyDescent="0.2">
      <c r="A101" t="s">
        <v>21</v>
      </c>
      <c r="B101">
        <v>1001995</v>
      </c>
      <c r="C101" t="s">
        <v>56</v>
      </c>
      <c r="D101">
        <v>56927.199999999997</v>
      </c>
      <c r="E101" t="s">
        <v>22</v>
      </c>
      <c r="F101" t="s">
        <v>23</v>
      </c>
    </row>
    <row r="102" spans="1:6" x14ac:dyDescent="0.2">
      <c r="A102" t="s">
        <v>6</v>
      </c>
      <c r="B102">
        <v>1001945</v>
      </c>
      <c r="C102" t="s">
        <v>50</v>
      </c>
      <c r="D102">
        <v>100.426</v>
      </c>
      <c r="E102" t="s">
        <v>48</v>
      </c>
      <c r="F102" t="s">
        <v>49</v>
      </c>
    </row>
    <row r="103" spans="1:6" x14ac:dyDescent="0.2">
      <c r="A103" t="s">
        <v>14</v>
      </c>
      <c r="B103">
        <v>1002177</v>
      </c>
      <c r="C103" t="s">
        <v>61</v>
      </c>
      <c r="D103">
        <v>39540.9</v>
      </c>
      <c r="E103" t="s">
        <v>15</v>
      </c>
      <c r="F103" t="s">
        <v>16</v>
      </c>
    </row>
    <row r="104" spans="1:6" x14ac:dyDescent="0.2">
      <c r="A104" t="s">
        <v>6</v>
      </c>
      <c r="B104">
        <v>1006877</v>
      </c>
      <c r="C104" t="s">
        <v>20</v>
      </c>
      <c r="D104">
        <v>1051.046</v>
      </c>
      <c r="E104" t="s">
        <v>10</v>
      </c>
      <c r="F104" t="s">
        <v>11</v>
      </c>
    </row>
    <row r="105" spans="1:6" x14ac:dyDescent="0.2">
      <c r="A105" t="s">
        <v>14</v>
      </c>
      <c r="B105">
        <v>1003907</v>
      </c>
      <c r="C105" t="s">
        <v>65</v>
      </c>
      <c r="D105">
        <v>112.048</v>
      </c>
      <c r="E105" t="s">
        <v>15</v>
      </c>
      <c r="F105" t="s">
        <v>16</v>
      </c>
    </row>
    <row r="106" spans="1:6" x14ac:dyDescent="0.2">
      <c r="A106" t="s">
        <v>14</v>
      </c>
      <c r="B106">
        <v>1006946</v>
      </c>
      <c r="C106" t="s">
        <v>35</v>
      </c>
      <c r="D106">
        <v>105.79</v>
      </c>
      <c r="E106" t="s">
        <v>15</v>
      </c>
      <c r="F106" t="s">
        <v>16</v>
      </c>
    </row>
    <row r="107" spans="1:6" x14ac:dyDescent="0.2">
      <c r="A107" t="s">
        <v>14</v>
      </c>
      <c r="B107">
        <v>1004836</v>
      </c>
      <c r="C107" t="s">
        <v>55</v>
      </c>
      <c r="D107">
        <v>8.1</v>
      </c>
      <c r="E107" t="s">
        <v>53</v>
      </c>
      <c r="F107" t="s">
        <v>54</v>
      </c>
    </row>
    <row r="108" spans="1:6" x14ac:dyDescent="0.2">
      <c r="A108" t="s">
        <v>21</v>
      </c>
      <c r="B108">
        <v>1001995</v>
      </c>
      <c r="C108" t="s">
        <v>56</v>
      </c>
      <c r="D108">
        <v>12653.5</v>
      </c>
      <c r="E108" t="s">
        <v>22</v>
      </c>
      <c r="F108" t="s">
        <v>23</v>
      </c>
    </row>
    <row r="109" spans="1:6" x14ac:dyDescent="0.2">
      <c r="A109" t="s">
        <v>6</v>
      </c>
      <c r="B109">
        <v>1001945</v>
      </c>
      <c r="C109" t="s">
        <v>50</v>
      </c>
      <c r="D109">
        <v>2166.9</v>
      </c>
      <c r="E109" t="s">
        <v>48</v>
      </c>
      <c r="F109" t="s">
        <v>49</v>
      </c>
    </row>
    <row r="110" spans="1:6" x14ac:dyDescent="0.2">
      <c r="A110" t="s">
        <v>14</v>
      </c>
      <c r="B110">
        <v>1005020</v>
      </c>
      <c r="C110" t="s">
        <v>17</v>
      </c>
      <c r="D110">
        <v>46.19</v>
      </c>
      <c r="E110" t="s">
        <v>15</v>
      </c>
      <c r="F110" t="s">
        <v>16</v>
      </c>
    </row>
    <row r="111" spans="1:6" x14ac:dyDescent="0.2">
      <c r="A111" t="s">
        <v>21</v>
      </c>
      <c r="B111">
        <v>1007994</v>
      </c>
      <c r="C111" t="s">
        <v>24</v>
      </c>
      <c r="D111">
        <v>216502.1</v>
      </c>
      <c r="E111" t="s">
        <v>22</v>
      </c>
      <c r="F111" t="s">
        <v>23</v>
      </c>
    </row>
    <row r="112" spans="1:6" x14ac:dyDescent="0.2">
      <c r="A112" t="s">
        <v>6</v>
      </c>
      <c r="B112">
        <v>1003901</v>
      </c>
      <c r="C112" t="s">
        <v>43</v>
      </c>
      <c r="D112">
        <v>24923.5</v>
      </c>
      <c r="E112" t="s">
        <v>41</v>
      </c>
      <c r="F112" t="s">
        <v>42</v>
      </c>
    </row>
    <row r="113" spans="1:6" x14ac:dyDescent="0.2">
      <c r="A113" t="s">
        <v>21</v>
      </c>
      <c r="B113">
        <v>1014845</v>
      </c>
      <c r="C113" t="s">
        <v>69</v>
      </c>
      <c r="D113">
        <v>32799.800000000003</v>
      </c>
      <c r="E113" t="s">
        <v>22</v>
      </c>
      <c r="F113" t="s">
        <v>23</v>
      </c>
    </row>
    <row r="114" spans="1:6" x14ac:dyDescent="0.2">
      <c r="A114" t="s">
        <v>14</v>
      </c>
      <c r="B114">
        <v>1002950</v>
      </c>
      <c r="C114" t="s">
        <v>68</v>
      </c>
      <c r="D114">
        <v>40.826000000000001</v>
      </c>
      <c r="E114" t="s">
        <v>15</v>
      </c>
      <c r="F114" t="s">
        <v>16</v>
      </c>
    </row>
    <row r="115" spans="1:6" x14ac:dyDescent="0.2">
      <c r="A115" t="s">
        <v>6</v>
      </c>
      <c r="B115">
        <v>1002154</v>
      </c>
      <c r="C115" t="s">
        <v>27</v>
      </c>
      <c r="D115">
        <v>80263.5</v>
      </c>
      <c r="E115" t="s">
        <v>25</v>
      </c>
      <c r="F115" t="s">
        <v>26</v>
      </c>
    </row>
    <row r="116" spans="1:6" x14ac:dyDescent="0.2">
      <c r="A116" t="s">
        <v>6</v>
      </c>
      <c r="B116">
        <v>1012554</v>
      </c>
      <c r="C116" t="s">
        <v>33</v>
      </c>
      <c r="D116">
        <v>22374</v>
      </c>
      <c r="E116" t="s">
        <v>31</v>
      </c>
      <c r="F116" t="s">
        <v>32</v>
      </c>
    </row>
    <row r="117" spans="1:6" x14ac:dyDescent="0.2">
      <c r="A117" t="s">
        <v>6</v>
      </c>
      <c r="B117">
        <v>1005751</v>
      </c>
      <c r="C117" t="s">
        <v>12</v>
      </c>
      <c r="D117">
        <v>5328.7</v>
      </c>
      <c r="E117" t="s">
        <v>10</v>
      </c>
      <c r="F117" t="s">
        <v>11</v>
      </c>
    </row>
    <row r="118" spans="1:6" x14ac:dyDescent="0.2">
      <c r="A118" t="s">
        <v>6</v>
      </c>
      <c r="B118">
        <v>1007098</v>
      </c>
      <c r="C118" t="s">
        <v>13</v>
      </c>
      <c r="D118">
        <v>437897.9</v>
      </c>
      <c r="E118" t="s">
        <v>10</v>
      </c>
      <c r="F118" t="s">
        <v>11</v>
      </c>
    </row>
    <row r="119" spans="1:6" x14ac:dyDescent="0.2">
      <c r="A119" t="s">
        <v>6</v>
      </c>
      <c r="B119">
        <v>1000610</v>
      </c>
      <c r="C119" t="s">
        <v>60</v>
      </c>
      <c r="D119">
        <v>31710.799999999999</v>
      </c>
      <c r="E119" t="s">
        <v>58</v>
      </c>
      <c r="F119" t="s">
        <v>59</v>
      </c>
    </row>
    <row r="120" spans="1:6" x14ac:dyDescent="0.2">
      <c r="A120" t="s">
        <v>6</v>
      </c>
      <c r="B120">
        <v>1000610</v>
      </c>
      <c r="C120" t="s">
        <v>60</v>
      </c>
      <c r="D120">
        <v>5227.7</v>
      </c>
      <c r="E120" t="s">
        <v>58</v>
      </c>
      <c r="F120" t="s">
        <v>59</v>
      </c>
    </row>
    <row r="121" spans="1:6" x14ac:dyDescent="0.2">
      <c r="A121" t="s">
        <v>6</v>
      </c>
      <c r="B121">
        <v>1005624</v>
      </c>
      <c r="C121" t="s">
        <v>64</v>
      </c>
      <c r="D121">
        <v>21.754000000000001</v>
      </c>
      <c r="E121" t="s">
        <v>62</v>
      </c>
      <c r="F121" t="s">
        <v>63</v>
      </c>
    </row>
    <row r="122" spans="1:6" x14ac:dyDescent="0.2">
      <c r="A122" t="s">
        <v>14</v>
      </c>
      <c r="B122">
        <v>1003837</v>
      </c>
      <c r="C122" t="s">
        <v>34</v>
      </c>
      <c r="D122">
        <v>112968.5</v>
      </c>
      <c r="E122" t="s">
        <v>15</v>
      </c>
      <c r="F122" t="s">
        <v>16</v>
      </c>
    </row>
    <row r="123" spans="1:6" x14ac:dyDescent="0.2">
      <c r="A123" t="s">
        <v>6</v>
      </c>
      <c r="B123">
        <v>1006809</v>
      </c>
      <c r="C123" t="s">
        <v>52</v>
      </c>
      <c r="D123">
        <v>19</v>
      </c>
      <c r="E123" t="s">
        <v>41</v>
      </c>
      <c r="F123" t="s">
        <v>42</v>
      </c>
    </row>
    <row r="124" spans="1:6" x14ac:dyDescent="0.2">
      <c r="A124" t="s">
        <v>21</v>
      </c>
      <c r="B124">
        <v>1006988</v>
      </c>
      <c r="C124" t="s">
        <v>40</v>
      </c>
      <c r="D124">
        <v>35.164000000000001</v>
      </c>
      <c r="E124" t="s">
        <v>38</v>
      </c>
      <c r="F124" t="s">
        <v>39</v>
      </c>
    </row>
    <row r="125" spans="1:6" x14ac:dyDescent="0.2">
      <c r="A125" t="s">
        <v>14</v>
      </c>
      <c r="B125">
        <v>1005149</v>
      </c>
      <c r="C125" t="s">
        <v>36</v>
      </c>
      <c r="D125">
        <v>108.77</v>
      </c>
      <c r="E125" t="s">
        <v>15</v>
      </c>
      <c r="F125" t="s">
        <v>16</v>
      </c>
    </row>
    <row r="126" spans="1:6" x14ac:dyDescent="0.2">
      <c r="A126" t="s">
        <v>6</v>
      </c>
      <c r="B126">
        <v>1006354</v>
      </c>
      <c r="C126" t="s">
        <v>44</v>
      </c>
      <c r="D126">
        <v>1082.336</v>
      </c>
      <c r="E126" t="s">
        <v>10</v>
      </c>
      <c r="F126" t="s">
        <v>11</v>
      </c>
    </row>
    <row r="127" spans="1:6" x14ac:dyDescent="0.2">
      <c r="A127" t="s">
        <v>14</v>
      </c>
      <c r="B127">
        <v>1004836</v>
      </c>
      <c r="C127" t="s">
        <v>55</v>
      </c>
      <c r="D127">
        <v>440.7</v>
      </c>
      <c r="E127" t="s">
        <v>53</v>
      </c>
      <c r="F127" t="s">
        <v>54</v>
      </c>
    </row>
    <row r="128" spans="1:6" x14ac:dyDescent="0.2">
      <c r="A128" t="s">
        <v>6</v>
      </c>
      <c r="B128">
        <v>1004656</v>
      </c>
      <c r="C128" t="s">
        <v>45</v>
      </c>
      <c r="D128">
        <v>48.276000000000003</v>
      </c>
      <c r="E128" t="s">
        <v>7</v>
      </c>
      <c r="F128" t="s">
        <v>8</v>
      </c>
    </row>
    <row r="129" spans="1:6" x14ac:dyDescent="0.2">
      <c r="A129" t="s">
        <v>14</v>
      </c>
      <c r="B129">
        <v>1005284</v>
      </c>
      <c r="C129" t="s">
        <v>72</v>
      </c>
      <c r="D129">
        <v>9.6999999999999993</v>
      </c>
      <c r="E129" t="s">
        <v>70</v>
      </c>
      <c r="F129" t="s">
        <v>71</v>
      </c>
    </row>
    <row r="130" spans="1:6" x14ac:dyDescent="0.2">
      <c r="A130" t="s">
        <v>14</v>
      </c>
      <c r="B130">
        <v>1005526</v>
      </c>
      <c r="C130" t="s">
        <v>66</v>
      </c>
      <c r="D130">
        <v>159343.1</v>
      </c>
      <c r="E130" t="s">
        <v>15</v>
      </c>
      <c r="F130" t="s">
        <v>16</v>
      </c>
    </row>
    <row r="131" spans="1:6" x14ac:dyDescent="0.2">
      <c r="A131" t="s">
        <v>21</v>
      </c>
      <c r="B131">
        <v>1007994</v>
      </c>
      <c r="C131" t="s">
        <v>24</v>
      </c>
      <c r="D131">
        <v>572585</v>
      </c>
      <c r="E131" t="s">
        <v>22</v>
      </c>
      <c r="F131" t="s">
        <v>23</v>
      </c>
    </row>
    <row r="132" spans="1:6" x14ac:dyDescent="0.2">
      <c r="A132" t="s">
        <v>14</v>
      </c>
      <c r="B132">
        <v>1004731</v>
      </c>
      <c r="C132" t="s">
        <v>47</v>
      </c>
      <c r="D132">
        <v>87171.6</v>
      </c>
      <c r="E132" t="s">
        <v>15</v>
      </c>
      <c r="F132" t="s">
        <v>16</v>
      </c>
    </row>
    <row r="133" spans="1:6" x14ac:dyDescent="0.2">
      <c r="A133" t="s">
        <v>14</v>
      </c>
      <c r="B133">
        <v>1003907</v>
      </c>
      <c r="C133" t="s">
        <v>65</v>
      </c>
      <c r="D133">
        <v>199359.2</v>
      </c>
      <c r="E133" t="s">
        <v>15</v>
      </c>
      <c r="F133" t="s">
        <v>16</v>
      </c>
    </row>
    <row r="134" spans="1:6" x14ac:dyDescent="0.2">
      <c r="A134" t="s">
        <v>14</v>
      </c>
      <c r="B134">
        <v>1002173</v>
      </c>
      <c r="C134" t="s">
        <v>67</v>
      </c>
      <c r="D134">
        <v>80059.8</v>
      </c>
      <c r="E134" t="s">
        <v>15</v>
      </c>
      <c r="F134" t="s">
        <v>16</v>
      </c>
    </row>
    <row r="135" spans="1:6" x14ac:dyDescent="0.2">
      <c r="A135" t="s">
        <v>6</v>
      </c>
      <c r="B135">
        <v>1005624</v>
      </c>
      <c r="C135" t="s">
        <v>64</v>
      </c>
      <c r="D135">
        <v>38265.800000000003</v>
      </c>
      <c r="E135" t="s">
        <v>62</v>
      </c>
      <c r="F135" t="s">
        <v>63</v>
      </c>
    </row>
    <row r="136" spans="1:6" x14ac:dyDescent="0.2">
      <c r="A136" t="s">
        <v>21</v>
      </c>
      <c r="B136">
        <v>1006988</v>
      </c>
      <c r="C136" t="s">
        <v>40</v>
      </c>
      <c r="D136">
        <v>29.5</v>
      </c>
      <c r="E136" t="s">
        <v>38</v>
      </c>
      <c r="F136" t="s">
        <v>39</v>
      </c>
    </row>
    <row r="137" spans="1:6" x14ac:dyDescent="0.2">
      <c r="A137" t="s">
        <v>21</v>
      </c>
      <c r="B137">
        <v>1001995</v>
      </c>
      <c r="C137" t="s">
        <v>56</v>
      </c>
      <c r="D137">
        <v>880060.2</v>
      </c>
      <c r="E137" t="s">
        <v>22</v>
      </c>
      <c r="F137" t="s">
        <v>23</v>
      </c>
    </row>
    <row r="138" spans="1:6" x14ac:dyDescent="0.2">
      <c r="A138" t="s">
        <v>14</v>
      </c>
      <c r="B138">
        <v>1005586</v>
      </c>
      <c r="C138" t="s">
        <v>18</v>
      </c>
      <c r="D138">
        <v>45.892000000000003</v>
      </c>
      <c r="E138" t="s">
        <v>15</v>
      </c>
      <c r="F138" t="s">
        <v>16</v>
      </c>
    </row>
    <row r="139" spans="1:6" x14ac:dyDescent="0.2">
      <c r="A139" t="s">
        <v>21</v>
      </c>
      <c r="B139">
        <v>1014845</v>
      </c>
      <c r="C139" t="s">
        <v>69</v>
      </c>
      <c r="D139">
        <v>18.475999999999999</v>
      </c>
      <c r="E139" t="s">
        <v>22</v>
      </c>
      <c r="F139" t="s">
        <v>23</v>
      </c>
    </row>
    <row r="140" spans="1:6" x14ac:dyDescent="0.2">
      <c r="A140" t="s">
        <v>14</v>
      </c>
      <c r="B140">
        <v>1005526</v>
      </c>
      <c r="C140" t="s">
        <v>66</v>
      </c>
      <c r="D140">
        <v>75</v>
      </c>
      <c r="E140" t="s">
        <v>15</v>
      </c>
      <c r="F140" t="s">
        <v>16</v>
      </c>
    </row>
    <row r="141" spans="1:6" x14ac:dyDescent="0.2">
      <c r="A141" t="s">
        <v>14</v>
      </c>
      <c r="B141">
        <v>1005929</v>
      </c>
      <c r="C141" t="s">
        <v>28</v>
      </c>
      <c r="D141">
        <v>79127.899999999994</v>
      </c>
      <c r="E141" t="s">
        <v>15</v>
      </c>
      <c r="F141" t="s">
        <v>16</v>
      </c>
    </row>
    <row r="142" spans="1:6" x14ac:dyDescent="0.2">
      <c r="A142" t="s">
        <v>21</v>
      </c>
      <c r="B142">
        <v>1001995</v>
      </c>
      <c r="C142" t="s">
        <v>56</v>
      </c>
      <c r="D142">
        <v>513.25</v>
      </c>
      <c r="E142" t="s">
        <v>22</v>
      </c>
      <c r="F142" t="s">
        <v>23</v>
      </c>
    </row>
    <row r="143" spans="1:6" x14ac:dyDescent="0.2">
      <c r="A143" t="s">
        <v>14</v>
      </c>
      <c r="B143">
        <v>1004836</v>
      </c>
      <c r="C143" t="s">
        <v>55</v>
      </c>
      <c r="D143">
        <v>8.75</v>
      </c>
      <c r="E143" t="s">
        <v>53</v>
      </c>
      <c r="F143" t="s">
        <v>54</v>
      </c>
    </row>
    <row r="144" spans="1:6" x14ac:dyDescent="0.2">
      <c r="A144" t="s">
        <v>6</v>
      </c>
      <c r="B144">
        <v>1006809</v>
      </c>
      <c r="C144" t="s">
        <v>52</v>
      </c>
      <c r="D144">
        <v>4188.75</v>
      </c>
      <c r="E144" t="s">
        <v>41</v>
      </c>
      <c r="F144" t="s">
        <v>42</v>
      </c>
    </row>
    <row r="145" spans="1:6" x14ac:dyDescent="0.2">
      <c r="A145" t="s">
        <v>14</v>
      </c>
      <c r="B145">
        <v>1005586</v>
      </c>
      <c r="C145" t="s">
        <v>18</v>
      </c>
      <c r="D145">
        <v>38.5</v>
      </c>
      <c r="E145" t="s">
        <v>15</v>
      </c>
      <c r="F145" t="s">
        <v>16</v>
      </c>
    </row>
    <row r="146" spans="1:6" x14ac:dyDescent="0.2">
      <c r="A146" t="s">
        <v>14</v>
      </c>
      <c r="B146">
        <v>1002950</v>
      </c>
      <c r="C146" t="s">
        <v>68</v>
      </c>
      <c r="D146">
        <v>34.25</v>
      </c>
      <c r="E146" t="s">
        <v>15</v>
      </c>
      <c r="F146" t="s">
        <v>16</v>
      </c>
    </row>
    <row r="147" spans="1:6" x14ac:dyDescent="0.2">
      <c r="A147" t="s">
        <v>21</v>
      </c>
      <c r="B147">
        <v>1007994</v>
      </c>
      <c r="C147" t="s">
        <v>24</v>
      </c>
      <c r="D147">
        <v>2545.5160000000001</v>
      </c>
      <c r="E147" t="s">
        <v>22</v>
      </c>
      <c r="F147" t="s">
        <v>23</v>
      </c>
    </row>
    <row r="148" spans="1:6" x14ac:dyDescent="0.2">
      <c r="A148" t="s">
        <v>6</v>
      </c>
      <c r="B148">
        <v>1005624</v>
      </c>
      <c r="C148" t="s">
        <v>64</v>
      </c>
      <c r="D148">
        <v>18.25</v>
      </c>
      <c r="E148" t="s">
        <v>62</v>
      </c>
      <c r="F148" t="s">
        <v>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</cp:lastModifiedBy>
  <dcterms:created xsi:type="dcterms:W3CDTF">2025-07-16T17:01:02Z</dcterms:created>
  <dcterms:modified xsi:type="dcterms:W3CDTF">2025-07-18T20:47:22Z</dcterms:modified>
</cp:coreProperties>
</file>