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HP USER\Desktop\ISH STUDY\DSA CASE STUDY PROJECT\"/>
    </mc:Choice>
  </mc:AlternateContent>
  <xr:revisionPtr revIDLastSave="0" documentId="13_ncr:1_{B9D039DE-D5AA-493C-9512-AD3BDBD3892C}" xr6:coauthVersionLast="47" xr6:coauthVersionMax="47" xr10:uidLastSave="{00000000-0000-0000-0000-000000000000}"/>
  <bookViews>
    <workbookView xWindow="-120" yWindow="-120" windowWidth="20730" windowHeight="11040" activeTab="2" xr2:uid="{04E2F42B-B0E7-C14E-A690-B41CAFCE17AF}"/>
  </bookViews>
  <sheets>
    <sheet name="amazon-raw data" sheetId="1" r:id="rId1"/>
    <sheet name="Amazon Case Study" sheetId="34" r:id="rId2"/>
    <sheet name="Pivot Tables" sheetId="37" r:id="rId3"/>
    <sheet name="DASHBOARD" sheetId="39" r:id="rId4"/>
  </sheets>
  <definedNames>
    <definedName name="_xlnm._FilterDatabase" localSheetId="1" hidden="1">'Amazon Case Study'!$A$1:$V$1</definedName>
    <definedName name="Slicer_Category">#N/A</definedName>
    <definedName name="Slicer_Products">#N/A</definedName>
  </definedNames>
  <calcPr calcId="191029"/>
  <pivotCaches>
    <pivotCache cacheId="7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34" l="1"/>
  <c r="F4" i="34"/>
  <c r="F2" i="34"/>
  <c r="T3" i="34" l="1"/>
  <c r="H3" i="34"/>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45" i="34"/>
  <c r="H46" i="34"/>
  <c r="H47" i="34"/>
  <c r="H48" i="34"/>
  <c r="H49" i="34"/>
  <c r="H50" i="34"/>
  <c r="H51" i="34"/>
  <c r="H52" i="34"/>
  <c r="H53" i="34"/>
  <c r="H54" i="34"/>
  <c r="H55" i="34"/>
  <c r="H56" i="34"/>
  <c r="H57" i="34"/>
  <c r="H58" i="34"/>
  <c r="H59" i="34"/>
  <c r="H60" i="34"/>
  <c r="H61" i="34"/>
  <c r="H62" i="34"/>
  <c r="H63" i="34"/>
  <c r="H64" i="34"/>
  <c r="H65" i="34"/>
  <c r="H66" i="34"/>
  <c r="H67" i="34"/>
  <c r="H68" i="34"/>
  <c r="H69" i="34"/>
  <c r="H70" i="34"/>
  <c r="H71" i="34"/>
  <c r="H72" i="34"/>
  <c r="H73" i="34"/>
  <c r="H74" i="34"/>
  <c r="H75" i="34"/>
  <c r="H76" i="34"/>
  <c r="H77" i="34"/>
  <c r="H78" i="34"/>
  <c r="H79" i="34"/>
  <c r="H80" i="34"/>
  <c r="H81" i="34"/>
  <c r="H82" i="34"/>
  <c r="H83" i="34"/>
  <c r="H84" i="34"/>
  <c r="H85" i="34"/>
  <c r="H86" i="34"/>
  <c r="H87" i="34"/>
  <c r="H88" i="34"/>
  <c r="H89" i="34"/>
  <c r="H90" i="34"/>
  <c r="H91" i="34"/>
  <c r="H92" i="34"/>
  <c r="H93" i="34"/>
  <c r="H94" i="34"/>
  <c r="H95" i="34"/>
  <c r="H96" i="34"/>
  <c r="H97" i="34"/>
  <c r="H98" i="34"/>
  <c r="H99" i="34"/>
  <c r="H100" i="34"/>
  <c r="H101" i="34"/>
  <c r="H102" i="34"/>
  <c r="H103" i="34"/>
  <c r="H104" i="34"/>
  <c r="H105" i="34"/>
  <c r="H106" i="34"/>
  <c r="H107" i="34"/>
  <c r="H108" i="34"/>
  <c r="H109" i="34"/>
  <c r="H110" i="34"/>
  <c r="H111" i="34"/>
  <c r="H112" i="34"/>
  <c r="H113" i="34"/>
  <c r="H114" i="34"/>
  <c r="H115" i="34"/>
  <c r="H116" i="34"/>
  <c r="H117" i="34"/>
  <c r="H118" i="34"/>
  <c r="H119" i="34"/>
  <c r="H120" i="34"/>
  <c r="H121" i="34"/>
  <c r="H122" i="34"/>
  <c r="H123" i="34"/>
  <c r="H124" i="34"/>
  <c r="H125" i="34"/>
  <c r="H126" i="34"/>
  <c r="H127" i="34"/>
  <c r="H128" i="34"/>
  <c r="H129" i="34"/>
  <c r="H130" i="34"/>
  <c r="H131" i="34"/>
  <c r="H132" i="34"/>
  <c r="H133" i="34"/>
  <c r="H134" i="34"/>
  <c r="H135" i="34"/>
  <c r="H136" i="34"/>
  <c r="H137" i="34"/>
  <c r="H138" i="34"/>
  <c r="H139" i="34"/>
  <c r="H140" i="34"/>
  <c r="H141" i="34"/>
  <c r="H142" i="34"/>
  <c r="H143" i="34"/>
  <c r="H144" i="34"/>
  <c r="H145" i="34"/>
  <c r="H146" i="34"/>
  <c r="H147" i="34"/>
  <c r="H148" i="34"/>
  <c r="H149" i="34"/>
  <c r="H150" i="34"/>
  <c r="H151" i="34"/>
  <c r="H152" i="34"/>
  <c r="H153" i="34"/>
  <c r="H154" i="34"/>
  <c r="H155" i="34"/>
  <c r="H156" i="34"/>
  <c r="H157" i="34"/>
  <c r="H158" i="34"/>
  <c r="H159" i="34"/>
  <c r="H160" i="34"/>
  <c r="H161" i="34"/>
  <c r="H162" i="34"/>
  <c r="H163" i="34"/>
  <c r="H164" i="34"/>
  <c r="H165" i="34"/>
  <c r="H166" i="34"/>
  <c r="H167" i="34"/>
  <c r="H168" i="34"/>
  <c r="H169" i="34"/>
  <c r="H170" i="34"/>
  <c r="H171" i="34"/>
  <c r="H172" i="34"/>
  <c r="H173" i="34"/>
  <c r="H174" i="34"/>
  <c r="H175" i="34"/>
  <c r="H176" i="34"/>
  <c r="H177" i="34"/>
  <c r="H178" i="34"/>
  <c r="H179" i="34"/>
  <c r="H180" i="34"/>
  <c r="H181" i="34"/>
  <c r="H182" i="34"/>
  <c r="H183" i="34"/>
  <c r="H184" i="34"/>
  <c r="H185" i="34"/>
  <c r="H186" i="34"/>
  <c r="H187" i="34"/>
  <c r="H188" i="34"/>
  <c r="H189" i="34"/>
  <c r="H190" i="34"/>
  <c r="H191" i="34"/>
  <c r="H192" i="34"/>
  <c r="H193" i="34"/>
  <c r="H194" i="34"/>
  <c r="H195" i="34"/>
  <c r="H196" i="34"/>
  <c r="H197" i="34"/>
  <c r="H198" i="34"/>
  <c r="H199" i="34"/>
  <c r="H200" i="34"/>
  <c r="H201" i="34"/>
  <c r="H202" i="34"/>
  <c r="H203" i="34"/>
  <c r="H204" i="34"/>
  <c r="H205" i="34"/>
  <c r="H206" i="34"/>
  <c r="H207" i="34"/>
  <c r="H208" i="34"/>
  <c r="H209" i="34"/>
  <c r="H210" i="34"/>
  <c r="H211" i="34"/>
  <c r="H212" i="34"/>
  <c r="H213" i="34"/>
  <c r="H214" i="34"/>
  <c r="H215" i="34"/>
  <c r="H216" i="34"/>
  <c r="H217" i="34"/>
  <c r="H218" i="34"/>
  <c r="H219" i="34"/>
  <c r="H220" i="34"/>
  <c r="H221" i="34"/>
  <c r="H222" i="34"/>
  <c r="H223" i="34"/>
  <c r="H224" i="34"/>
  <c r="H225" i="34"/>
  <c r="H226" i="34"/>
  <c r="H227" i="34"/>
  <c r="H228" i="34"/>
  <c r="H229" i="34"/>
  <c r="H230" i="34"/>
  <c r="H231" i="34"/>
  <c r="H232" i="34"/>
  <c r="H233" i="34"/>
  <c r="H234" i="34"/>
  <c r="H235" i="34"/>
  <c r="H236" i="34"/>
  <c r="H237" i="34"/>
  <c r="H238" i="34"/>
  <c r="H239" i="34"/>
  <c r="H240" i="34"/>
  <c r="H241" i="34"/>
  <c r="H242" i="34"/>
  <c r="H243" i="34"/>
  <c r="H244" i="34"/>
  <c r="H245" i="34"/>
  <c r="H246" i="34"/>
  <c r="H247" i="34"/>
  <c r="H248" i="34"/>
  <c r="H249" i="34"/>
  <c r="H250" i="34"/>
  <c r="H251" i="34"/>
  <c r="H252" i="34"/>
  <c r="H253" i="34"/>
  <c r="H254" i="34"/>
  <c r="H255" i="34"/>
  <c r="H256" i="34"/>
  <c r="H257" i="34"/>
  <c r="H258" i="34"/>
  <c r="H259" i="34"/>
  <c r="H260" i="34"/>
  <c r="H261" i="34"/>
  <c r="H262" i="34"/>
  <c r="H263" i="34"/>
  <c r="H264" i="34"/>
  <c r="H265" i="34"/>
  <c r="H266" i="34"/>
  <c r="H267" i="34"/>
  <c r="H268" i="34"/>
  <c r="H269" i="34"/>
  <c r="H270" i="34"/>
  <c r="H271" i="34"/>
  <c r="H272" i="34"/>
  <c r="H273" i="34"/>
  <c r="H274" i="34"/>
  <c r="H275" i="34"/>
  <c r="H276" i="34"/>
  <c r="H277" i="34"/>
  <c r="H278" i="34"/>
  <c r="H279" i="34"/>
  <c r="H280" i="34"/>
  <c r="H281" i="34"/>
  <c r="H282" i="34"/>
  <c r="H283" i="34"/>
  <c r="H284" i="34"/>
  <c r="H285" i="34"/>
  <c r="H286" i="34"/>
  <c r="H287" i="34"/>
  <c r="H288" i="34"/>
  <c r="H289" i="34"/>
  <c r="H290" i="34"/>
  <c r="H291" i="34"/>
  <c r="H292" i="34"/>
  <c r="H293" i="34"/>
  <c r="H294" i="34"/>
  <c r="H295" i="34"/>
  <c r="H296" i="34"/>
  <c r="H297" i="34"/>
  <c r="H298" i="34"/>
  <c r="H299" i="34"/>
  <c r="H300" i="34"/>
  <c r="H301" i="34"/>
  <c r="H302" i="34"/>
  <c r="H303" i="34"/>
  <c r="H304" i="34"/>
  <c r="H305" i="34"/>
  <c r="H306" i="34"/>
  <c r="H307" i="34"/>
  <c r="H308" i="34"/>
  <c r="H309" i="34"/>
  <c r="H310" i="34"/>
  <c r="H311" i="34"/>
  <c r="H312" i="34"/>
  <c r="H313" i="34"/>
  <c r="H314" i="34"/>
  <c r="H315" i="34"/>
  <c r="H316" i="34"/>
  <c r="H317" i="34"/>
  <c r="H318" i="34"/>
  <c r="H319" i="34"/>
  <c r="H320" i="34"/>
  <c r="H321" i="34"/>
  <c r="H322" i="34"/>
  <c r="H323" i="34"/>
  <c r="H324" i="34"/>
  <c r="H325" i="34"/>
  <c r="H326" i="34"/>
  <c r="H327" i="34"/>
  <c r="H328" i="34"/>
  <c r="H329" i="34"/>
  <c r="H330" i="34"/>
  <c r="H331" i="34"/>
  <c r="H332" i="34"/>
  <c r="H333" i="34"/>
  <c r="H334" i="34"/>
  <c r="H335" i="34"/>
  <c r="H336" i="34"/>
  <c r="H337" i="34"/>
  <c r="H338" i="34"/>
  <c r="H339" i="34"/>
  <c r="H340" i="34"/>
  <c r="H341" i="34"/>
  <c r="H342" i="34"/>
  <c r="H343" i="34"/>
  <c r="H344" i="34"/>
  <c r="H345" i="34"/>
  <c r="H346" i="34"/>
  <c r="H347" i="34"/>
  <c r="H348" i="34"/>
  <c r="H349" i="34"/>
  <c r="H350" i="34"/>
  <c r="H351" i="34"/>
  <c r="H352" i="34"/>
  <c r="H353" i="34"/>
  <c r="H354" i="34"/>
  <c r="H355" i="34"/>
  <c r="H356" i="34"/>
  <c r="H357" i="34"/>
  <c r="H358" i="34"/>
  <c r="H359" i="34"/>
  <c r="H360" i="34"/>
  <c r="H361" i="34"/>
  <c r="H362" i="34"/>
  <c r="H363" i="34"/>
  <c r="H364" i="34"/>
  <c r="H365" i="34"/>
  <c r="H366" i="34"/>
  <c r="H367" i="34"/>
  <c r="H368" i="34"/>
  <c r="H369" i="34"/>
  <c r="H370" i="34"/>
  <c r="H371" i="34"/>
  <c r="H372" i="34"/>
  <c r="H373" i="34"/>
  <c r="H374" i="34"/>
  <c r="H375" i="34"/>
  <c r="H376" i="34"/>
  <c r="H377" i="34"/>
  <c r="H378" i="34"/>
  <c r="H379" i="34"/>
  <c r="H380" i="34"/>
  <c r="H381" i="34"/>
  <c r="H382" i="34"/>
  <c r="H383" i="34"/>
  <c r="H384" i="34"/>
  <c r="H385" i="34"/>
  <c r="H386" i="34"/>
  <c r="H387" i="34"/>
  <c r="H388" i="34"/>
  <c r="H389" i="34"/>
  <c r="H390" i="34"/>
  <c r="H391" i="34"/>
  <c r="H392" i="34"/>
  <c r="H393" i="34"/>
  <c r="H394" i="34"/>
  <c r="H395" i="34"/>
  <c r="H396" i="34"/>
  <c r="H397" i="34"/>
  <c r="H398" i="34"/>
  <c r="H399" i="34"/>
  <c r="H400" i="34"/>
  <c r="H401" i="34"/>
  <c r="H402" i="34"/>
  <c r="H403" i="34"/>
  <c r="H404" i="34"/>
  <c r="H405" i="34"/>
  <c r="H406" i="34"/>
  <c r="H407" i="34"/>
  <c r="H408" i="34"/>
  <c r="H409" i="34"/>
  <c r="H410" i="34"/>
  <c r="H411" i="34"/>
  <c r="H412" i="34"/>
  <c r="H413" i="34"/>
  <c r="H414" i="34"/>
  <c r="H415" i="34"/>
  <c r="H416" i="34"/>
  <c r="H417" i="34"/>
  <c r="H418" i="34"/>
  <c r="H419" i="34"/>
  <c r="H420" i="34"/>
  <c r="H421" i="34"/>
  <c r="H422" i="34"/>
  <c r="H423" i="34"/>
  <c r="H424" i="34"/>
  <c r="H425" i="34"/>
  <c r="H426" i="34"/>
  <c r="H427" i="34"/>
  <c r="H428" i="34"/>
  <c r="H429" i="34"/>
  <c r="H430" i="34"/>
  <c r="H431" i="34"/>
  <c r="H432" i="34"/>
  <c r="H433" i="34"/>
  <c r="H434" i="34"/>
  <c r="H435" i="34"/>
  <c r="H436" i="34"/>
  <c r="H437" i="34"/>
  <c r="H438" i="34"/>
  <c r="H439" i="34"/>
  <c r="H440" i="34"/>
  <c r="H441" i="34"/>
  <c r="H442" i="34"/>
  <c r="H443" i="34"/>
  <c r="H444" i="34"/>
  <c r="H445" i="34"/>
  <c r="H446" i="34"/>
  <c r="H447" i="34"/>
  <c r="H448" i="34"/>
  <c r="H449" i="34"/>
  <c r="H450" i="34"/>
  <c r="H451" i="34"/>
  <c r="H452" i="34"/>
  <c r="H453" i="34"/>
  <c r="H454" i="34"/>
  <c r="H455" i="34"/>
  <c r="H456" i="34"/>
  <c r="H457" i="34"/>
  <c r="H458" i="34"/>
  <c r="H459" i="34"/>
  <c r="H460" i="34"/>
  <c r="H461" i="34"/>
  <c r="H462" i="34"/>
  <c r="H463" i="34"/>
  <c r="H464" i="34"/>
  <c r="H465" i="34"/>
  <c r="H466" i="34"/>
  <c r="H467" i="34"/>
  <c r="H468" i="34"/>
  <c r="H469" i="34"/>
  <c r="H470" i="34"/>
  <c r="H471" i="34"/>
  <c r="H472" i="34"/>
  <c r="H473" i="34"/>
  <c r="H474" i="34"/>
  <c r="H475" i="34"/>
  <c r="H476" i="34"/>
  <c r="H477" i="34"/>
  <c r="H478" i="34"/>
  <c r="H479" i="34"/>
  <c r="H480" i="34"/>
  <c r="H481" i="34"/>
  <c r="H482" i="34"/>
  <c r="H483" i="34"/>
  <c r="H484" i="34"/>
  <c r="H485" i="34"/>
  <c r="H486" i="34"/>
  <c r="H487" i="34"/>
  <c r="H488" i="34"/>
  <c r="H489" i="34"/>
  <c r="H490" i="34"/>
  <c r="H491" i="34"/>
  <c r="H492" i="34"/>
  <c r="H493" i="34"/>
  <c r="H494" i="34"/>
  <c r="H495" i="34"/>
  <c r="H496" i="34"/>
  <c r="H497" i="34"/>
  <c r="H498" i="34"/>
  <c r="H499" i="34"/>
  <c r="H500" i="34"/>
  <c r="H501" i="34"/>
  <c r="H502" i="34"/>
  <c r="H503" i="34"/>
  <c r="H504" i="34"/>
  <c r="H505" i="34"/>
  <c r="H506" i="34"/>
  <c r="H507" i="34"/>
  <c r="H508" i="34"/>
  <c r="H509" i="34"/>
  <c r="H510" i="34"/>
  <c r="H511" i="34"/>
  <c r="H512" i="34"/>
  <c r="H513" i="34"/>
  <c r="H514" i="34"/>
  <c r="H515" i="34"/>
  <c r="H516" i="34"/>
  <c r="H517" i="34"/>
  <c r="H518" i="34"/>
  <c r="H519" i="34"/>
  <c r="H520" i="34"/>
  <c r="H521" i="34"/>
  <c r="H522" i="34"/>
  <c r="H523" i="34"/>
  <c r="H524" i="34"/>
  <c r="H525" i="34"/>
  <c r="H526" i="34"/>
  <c r="H527" i="34"/>
  <c r="H528" i="34"/>
  <c r="H529" i="34"/>
  <c r="H530" i="34"/>
  <c r="H531" i="34"/>
  <c r="H532" i="34"/>
  <c r="H533" i="34"/>
  <c r="H534" i="34"/>
  <c r="H535" i="34"/>
  <c r="H536" i="34"/>
  <c r="H537" i="34"/>
  <c r="H538" i="34"/>
  <c r="H539" i="34"/>
  <c r="H540" i="34"/>
  <c r="H541" i="34"/>
  <c r="H542" i="34"/>
  <c r="H543" i="34"/>
  <c r="H544" i="34"/>
  <c r="H545" i="34"/>
  <c r="H546" i="34"/>
  <c r="H547" i="34"/>
  <c r="H548" i="34"/>
  <c r="H549" i="34"/>
  <c r="H550" i="34"/>
  <c r="H551" i="34"/>
  <c r="H552" i="34"/>
  <c r="H553" i="34"/>
  <c r="H554" i="34"/>
  <c r="H555" i="34"/>
  <c r="H556" i="34"/>
  <c r="H557" i="34"/>
  <c r="H558" i="34"/>
  <c r="H559" i="34"/>
  <c r="H560" i="34"/>
  <c r="H561" i="34"/>
  <c r="H562" i="34"/>
  <c r="H563" i="34"/>
  <c r="H564" i="34"/>
  <c r="H565" i="34"/>
  <c r="H566" i="34"/>
  <c r="H567" i="34"/>
  <c r="H568" i="34"/>
  <c r="H569" i="34"/>
  <c r="H570" i="34"/>
  <c r="H571" i="34"/>
  <c r="H572" i="34"/>
  <c r="H573" i="34"/>
  <c r="H574" i="34"/>
  <c r="H575" i="34"/>
  <c r="H576" i="34"/>
  <c r="H577" i="34"/>
  <c r="H578" i="34"/>
  <c r="H579" i="34"/>
  <c r="H580" i="34"/>
  <c r="H581" i="34"/>
  <c r="H582" i="34"/>
  <c r="H583" i="34"/>
  <c r="H584" i="34"/>
  <c r="H585" i="34"/>
  <c r="H586" i="34"/>
  <c r="H587" i="34"/>
  <c r="H588" i="34"/>
  <c r="H589" i="34"/>
  <c r="H590" i="34"/>
  <c r="H591" i="34"/>
  <c r="H592" i="34"/>
  <c r="H593" i="34"/>
  <c r="H594" i="34"/>
  <c r="H595" i="34"/>
  <c r="H596" i="34"/>
  <c r="H597" i="34"/>
  <c r="H598" i="34"/>
  <c r="H599" i="34"/>
  <c r="H600" i="34"/>
  <c r="H601" i="34"/>
  <c r="H602" i="34"/>
  <c r="H603" i="34"/>
  <c r="H604" i="34"/>
  <c r="H605" i="34"/>
  <c r="H606" i="34"/>
  <c r="H607" i="34"/>
  <c r="H608" i="34"/>
  <c r="H609" i="34"/>
  <c r="H610" i="34"/>
  <c r="H611" i="34"/>
  <c r="H612" i="34"/>
  <c r="H613" i="34"/>
  <c r="H614" i="34"/>
  <c r="H615" i="34"/>
  <c r="H616" i="34"/>
  <c r="H617" i="34"/>
  <c r="H618" i="34"/>
  <c r="H619" i="34"/>
  <c r="H620" i="34"/>
  <c r="H621" i="34"/>
  <c r="H622" i="34"/>
  <c r="H623" i="34"/>
  <c r="H624" i="34"/>
  <c r="H625" i="34"/>
  <c r="H626" i="34"/>
  <c r="H627" i="34"/>
  <c r="H628" i="34"/>
  <c r="H629" i="34"/>
  <c r="H630" i="34"/>
  <c r="H631" i="34"/>
  <c r="H632" i="34"/>
  <c r="H633" i="34"/>
  <c r="H634" i="34"/>
  <c r="H635" i="34"/>
  <c r="H636" i="34"/>
  <c r="H637" i="34"/>
  <c r="H638" i="34"/>
  <c r="H639" i="34"/>
  <c r="H640" i="34"/>
  <c r="H641" i="34"/>
  <c r="H642" i="34"/>
  <c r="H643" i="34"/>
  <c r="H644" i="34"/>
  <c r="H645" i="34"/>
  <c r="H646" i="34"/>
  <c r="H647" i="34"/>
  <c r="H648" i="34"/>
  <c r="H649" i="34"/>
  <c r="H650" i="34"/>
  <c r="H651" i="34"/>
  <c r="H652" i="34"/>
  <c r="H653" i="34"/>
  <c r="H654" i="34"/>
  <c r="H655" i="34"/>
  <c r="H656" i="34"/>
  <c r="H657" i="34"/>
  <c r="H658" i="34"/>
  <c r="H659" i="34"/>
  <c r="H660" i="34"/>
  <c r="H661" i="34"/>
  <c r="H662" i="34"/>
  <c r="H663" i="34"/>
  <c r="H664" i="34"/>
  <c r="H665" i="34"/>
  <c r="H666" i="34"/>
  <c r="H667" i="34"/>
  <c r="H668" i="34"/>
  <c r="H669" i="34"/>
  <c r="H670" i="34"/>
  <c r="H671" i="34"/>
  <c r="H672" i="34"/>
  <c r="H673" i="34"/>
  <c r="H674" i="34"/>
  <c r="H675" i="34"/>
  <c r="H676" i="34"/>
  <c r="H677" i="34"/>
  <c r="H678" i="34"/>
  <c r="H679" i="34"/>
  <c r="H680" i="34"/>
  <c r="H681" i="34"/>
  <c r="H682" i="34"/>
  <c r="H683" i="34"/>
  <c r="H684" i="34"/>
  <c r="H685" i="34"/>
  <c r="H686" i="34"/>
  <c r="H687" i="34"/>
  <c r="H688" i="34"/>
  <c r="H689" i="34"/>
  <c r="H690" i="34"/>
  <c r="H691" i="34"/>
  <c r="H692" i="34"/>
  <c r="H693" i="34"/>
  <c r="H694" i="34"/>
  <c r="H695" i="34"/>
  <c r="H696" i="34"/>
  <c r="H697" i="34"/>
  <c r="H698" i="34"/>
  <c r="H699" i="34"/>
  <c r="H700" i="34"/>
  <c r="H701" i="34"/>
  <c r="H702" i="34"/>
  <c r="H703" i="34"/>
  <c r="H704" i="34"/>
  <c r="H705" i="34"/>
  <c r="H706" i="34"/>
  <c r="H707" i="34"/>
  <c r="H708" i="34"/>
  <c r="H709" i="34"/>
  <c r="H710" i="34"/>
  <c r="H711" i="34"/>
  <c r="H712" i="34"/>
  <c r="H713" i="34"/>
  <c r="H714" i="34"/>
  <c r="H715" i="34"/>
  <c r="H716" i="34"/>
  <c r="H717" i="34"/>
  <c r="H718" i="34"/>
  <c r="H719" i="34"/>
  <c r="H720" i="34"/>
  <c r="H721" i="34"/>
  <c r="H722" i="34"/>
  <c r="H723" i="34"/>
  <c r="H724" i="34"/>
  <c r="H725" i="34"/>
  <c r="H726" i="34"/>
  <c r="H727" i="34"/>
  <c r="H728" i="34"/>
  <c r="H729" i="34"/>
  <c r="H730" i="34"/>
  <c r="H731" i="34"/>
  <c r="H732" i="34"/>
  <c r="H733" i="34"/>
  <c r="H734" i="34"/>
  <c r="H735" i="34"/>
  <c r="H736" i="34"/>
  <c r="H737" i="34"/>
  <c r="H738" i="34"/>
  <c r="H739" i="34"/>
  <c r="H740" i="34"/>
  <c r="H741" i="34"/>
  <c r="H742" i="34"/>
  <c r="H743" i="34"/>
  <c r="H744" i="34"/>
  <c r="H745" i="34"/>
  <c r="H746" i="34"/>
  <c r="H747" i="34"/>
  <c r="H748" i="34"/>
  <c r="H749" i="34"/>
  <c r="H750" i="34"/>
  <c r="H751" i="34"/>
  <c r="H752" i="34"/>
  <c r="H753" i="34"/>
  <c r="H754" i="34"/>
  <c r="H755" i="34"/>
  <c r="H756" i="34"/>
  <c r="H757" i="34"/>
  <c r="H758" i="34"/>
  <c r="H759" i="34"/>
  <c r="H760" i="34"/>
  <c r="H761" i="34"/>
  <c r="H762" i="34"/>
  <c r="H763" i="34"/>
  <c r="H764" i="34"/>
  <c r="H765" i="34"/>
  <c r="H766" i="34"/>
  <c r="H767" i="34"/>
  <c r="H768" i="34"/>
  <c r="H769" i="34"/>
  <c r="H770" i="34"/>
  <c r="H771" i="34"/>
  <c r="H772" i="34"/>
  <c r="H773" i="34"/>
  <c r="H774" i="34"/>
  <c r="H775" i="34"/>
  <c r="H776" i="34"/>
  <c r="H777" i="34"/>
  <c r="H778" i="34"/>
  <c r="H779" i="34"/>
  <c r="H780" i="34"/>
  <c r="H781" i="34"/>
  <c r="H782" i="34"/>
  <c r="H783" i="34"/>
  <c r="H784" i="34"/>
  <c r="H785" i="34"/>
  <c r="H786" i="34"/>
  <c r="H787" i="34"/>
  <c r="H788" i="34"/>
  <c r="H789" i="34"/>
  <c r="H790" i="34"/>
  <c r="H791" i="34"/>
  <c r="H792" i="34"/>
  <c r="H793" i="34"/>
  <c r="H794" i="34"/>
  <c r="H795" i="34"/>
  <c r="H796" i="34"/>
  <c r="H797" i="34"/>
  <c r="H798" i="34"/>
  <c r="H799" i="34"/>
  <c r="H800" i="34"/>
  <c r="H801" i="34"/>
  <c r="H802" i="34"/>
  <c r="H803" i="34"/>
  <c r="H804" i="34"/>
  <c r="H805" i="34"/>
  <c r="H806" i="34"/>
  <c r="H807" i="34"/>
  <c r="H808" i="34"/>
  <c r="H809" i="34"/>
  <c r="H810" i="34"/>
  <c r="H811" i="34"/>
  <c r="H812" i="34"/>
  <c r="H813" i="34"/>
  <c r="H814" i="34"/>
  <c r="H815" i="34"/>
  <c r="H816" i="34"/>
  <c r="H817" i="34"/>
  <c r="H818" i="34"/>
  <c r="H819" i="34"/>
  <c r="H820" i="34"/>
  <c r="H821" i="34"/>
  <c r="H822" i="34"/>
  <c r="H823" i="34"/>
  <c r="H824" i="34"/>
  <c r="H825" i="34"/>
  <c r="H826" i="34"/>
  <c r="H827" i="34"/>
  <c r="H828" i="34"/>
  <c r="H829" i="34"/>
  <c r="H830" i="34"/>
  <c r="H831" i="34"/>
  <c r="H832" i="34"/>
  <c r="H833" i="34"/>
  <c r="H834" i="34"/>
  <c r="H835" i="34"/>
  <c r="H836" i="34"/>
  <c r="H837" i="34"/>
  <c r="H838" i="34"/>
  <c r="H839" i="34"/>
  <c r="H840" i="34"/>
  <c r="H841" i="34"/>
  <c r="H842" i="34"/>
  <c r="H843" i="34"/>
  <c r="H844" i="34"/>
  <c r="H845" i="34"/>
  <c r="H846" i="34"/>
  <c r="H847" i="34"/>
  <c r="H848" i="34"/>
  <c r="H849" i="34"/>
  <c r="H850" i="34"/>
  <c r="H851" i="34"/>
  <c r="H852" i="34"/>
  <c r="H853" i="34"/>
  <c r="H854" i="34"/>
  <c r="H855" i="34"/>
  <c r="H856" i="34"/>
  <c r="H857" i="34"/>
  <c r="H858" i="34"/>
  <c r="H859" i="34"/>
  <c r="H860" i="34"/>
  <c r="H861" i="34"/>
  <c r="H862" i="34"/>
  <c r="H2" i="34"/>
  <c r="P843" i="34"/>
  <c r="P854" i="34"/>
  <c r="P853" i="34"/>
  <c r="P852" i="34"/>
  <c r="P839" i="34"/>
  <c r="P838" i="34"/>
  <c r="P837" i="34"/>
  <c r="P836" i="34"/>
  <c r="P835" i="34"/>
  <c r="P834" i="34"/>
  <c r="P833" i="34"/>
  <c r="P832" i="34"/>
  <c r="P831" i="34"/>
  <c r="P829" i="34"/>
  <c r="P827" i="34"/>
  <c r="P826" i="34"/>
  <c r="P818" i="34"/>
  <c r="P817" i="34"/>
  <c r="P807" i="34"/>
  <c r="P805" i="34"/>
  <c r="P796" i="34"/>
  <c r="P782" i="34"/>
  <c r="P780" i="34"/>
  <c r="P779" i="34"/>
  <c r="P750" i="34"/>
  <c r="P749" i="34"/>
  <c r="P730" i="34"/>
  <c r="P714" i="34"/>
  <c r="P648" i="34"/>
  <c r="P415" i="34"/>
  <c r="P341" i="34"/>
  <c r="P63" i="34"/>
  <c r="P640" i="34"/>
  <c r="P215" i="34"/>
  <c r="P265" i="34"/>
  <c r="P254" i="34"/>
  <c r="N1327" i="34"/>
  <c r="P862" i="34"/>
  <c r="P861" i="34"/>
  <c r="P859" i="34"/>
  <c r="P858" i="34"/>
  <c r="P857" i="34"/>
  <c r="P856" i="34"/>
  <c r="P855" i="34"/>
  <c r="P849" i="34"/>
  <c r="P848" i="34"/>
  <c r="P846" i="34"/>
  <c r="P845" i="34"/>
  <c r="P844" i="34"/>
  <c r="P842" i="34"/>
  <c r="P830" i="34"/>
  <c r="P828" i="34"/>
  <c r="P825" i="34"/>
  <c r="P824" i="34"/>
  <c r="P823" i="34"/>
  <c r="P822" i="34"/>
  <c r="P820" i="34"/>
  <c r="P816" i="34"/>
  <c r="P814" i="34"/>
  <c r="P813" i="34"/>
  <c r="P811" i="34"/>
  <c r="P810" i="34"/>
  <c r="P808" i="34"/>
  <c r="P806" i="34"/>
  <c r="P802" i="34"/>
  <c r="P801" i="34"/>
  <c r="P800" i="34"/>
  <c r="P799" i="34"/>
  <c r="P798" i="34"/>
  <c r="P797" i="34"/>
  <c r="P795" i="34"/>
  <c r="P794" i="34"/>
  <c r="P793" i="34"/>
  <c r="P792" i="34"/>
  <c r="P791" i="34"/>
  <c r="P790" i="34"/>
  <c r="P787" i="34"/>
  <c r="P786" i="34"/>
  <c r="P785" i="34"/>
  <c r="P784" i="34"/>
  <c r="P781" i="34"/>
  <c r="P778" i="34"/>
  <c r="P777" i="34"/>
  <c r="P775" i="34"/>
  <c r="P774" i="34"/>
  <c r="P773" i="34"/>
  <c r="P772" i="34"/>
  <c r="P770" i="34"/>
  <c r="P768" i="34"/>
  <c r="P767" i="34"/>
  <c r="P766" i="34"/>
  <c r="P764" i="34"/>
  <c r="P761" i="34"/>
  <c r="P759" i="34"/>
  <c r="P758" i="34"/>
  <c r="P755" i="34"/>
  <c r="P754" i="34"/>
  <c r="P752" i="34"/>
  <c r="P751" i="34"/>
  <c r="P748" i="34"/>
  <c r="P747" i="34"/>
  <c r="P745" i="34"/>
  <c r="P744" i="34"/>
  <c r="P742" i="34"/>
  <c r="P740" i="34"/>
  <c r="P737" i="34"/>
  <c r="P736" i="34"/>
  <c r="P734" i="34"/>
  <c r="P733" i="34"/>
  <c r="P732" i="34"/>
  <c r="P729" i="34"/>
  <c r="P728" i="34"/>
  <c r="P726" i="34"/>
  <c r="P724" i="34"/>
  <c r="P720" i="34"/>
  <c r="P719" i="34"/>
  <c r="P718" i="34"/>
  <c r="P716" i="34"/>
  <c r="P715" i="34"/>
  <c r="P712" i="34"/>
  <c r="P711" i="34"/>
  <c r="P710" i="34"/>
  <c r="P707" i="34"/>
  <c r="P706" i="34"/>
  <c r="P702" i="34"/>
  <c r="P700" i="34"/>
  <c r="P698" i="34"/>
  <c r="P697" i="34"/>
  <c r="P696" i="34"/>
  <c r="P694" i="34"/>
  <c r="P693" i="34"/>
  <c r="P692" i="34"/>
  <c r="P691" i="34"/>
  <c r="P690" i="34"/>
  <c r="P688" i="34"/>
  <c r="P687" i="34"/>
  <c r="P686" i="34"/>
  <c r="P685" i="34"/>
  <c r="P684" i="34"/>
  <c r="P683" i="34"/>
  <c r="P682" i="34"/>
  <c r="P681" i="34"/>
  <c r="P680" i="34"/>
  <c r="P678" i="34"/>
  <c r="P677" i="34"/>
  <c r="P676" i="34"/>
  <c r="P674" i="34"/>
  <c r="P673" i="34"/>
  <c r="P672" i="34"/>
  <c r="P671" i="34"/>
  <c r="P669" i="34"/>
  <c r="P668" i="34"/>
  <c r="P667" i="34"/>
  <c r="P666" i="34"/>
  <c r="P665" i="34"/>
  <c r="P664" i="34"/>
  <c r="P663" i="34"/>
  <c r="P662" i="34"/>
  <c r="P661" i="34"/>
  <c r="P656" i="34"/>
  <c r="P654" i="34"/>
  <c r="P652" i="34"/>
  <c r="P651" i="34"/>
  <c r="P650" i="34"/>
  <c r="P649" i="34"/>
  <c r="P646" i="34"/>
  <c r="P645" i="34"/>
  <c r="P644" i="34"/>
  <c r="P643" i="34"/>
  <c r="P641" i="34"/>
  <c r="P639" i="34"/>
  <c r="P637" i="34"/>
  <c r="P636" i="34"/>
  <c r="P634" i="34"/>
  <c r="P633" i="34"/>
  <c r="P632" i="34"/>
  <c r="P630" i="34"/>
  <c r="P629" i="34"/>
  <c r="P627" i="34"/>
  <c r="P626" i="34"/>
  <c r="P625" i="34"/>
  <c r="P623" i="34"/>
  <c r="P619" i="34"/>
  <c r="P618" i="34"/>
  <c r="P617" i="34"/>
  <c r="P616" i="34"/>
  <c r="P615" i="34"/>
  <c r="P614" i="34"/>
  <c r="P613" i="34"/>
  <c r="P612" i="34"/>
  <c r="P609" i="34"/>
  <c r="P608" i="34"/>
  <c r="P607" i="34"/>
  <c r="P605" i="34"/>
  <c r="P602" i="34"/>
  <c r="P597" i="34"/>
  <c r="P596" i="34"/>
  <c r="P595" i="34"/>
  <c r="P594" i="34"/>
  <c r="P593" i="34"/>
  <c r="P592" i="34"/>
  <c r="P591" i="34"/>
  <c r="P590" i="34"/>
  <c r="P589" i="34"/>
  <c r="P588" i="34"/>
  <c r="P587" i="34"/>
  <c r="P586" i="34"/>
  <c r="P580" i="34"/>
  <c r="P578" i="34"/>
  <c r="P574" i="34"/>
  <c r="P573" i="34"/>
  <c r="P572" i="34"/>
  <c r="P570" i="34"/>
  <c r="P569" i="34"/>
  <c r="P568" i="34"/>
  <c r="P567" i="34"/>
  <c r="P566" i="34"/>
  <c r="P563" i="34"/>
  <c r="P562" i="34"/>
  <c r="P561" i="34"/>
  <c r="P560" i="34"/>
  <c r="P559" i="34"/>
  <c r="P558" i="34"/>
  <c r="P557" i="34"/>
  <c r="P556" i="34"/>
  <c r="P554" i="34"/>
  <c r="P553" i="34"/>
  <c r="P552" i="34"/>
  <c r="P551" i="34"/>
  <c r="P548" i="34"/>
  <c r="P546" i="34"/>
  <c r="P545" i="34"/>
  <c r="P544" i="34"/>
  <c r="P542" i="34"/>
  <c r="P540" i="34"/>
  <c r="P539" i="34"/>
  <c r="P538" i="34"/>
  <c r="P537" i="34"/>
  <c r="P536" i="34"/>
  <c r="P535" i="34"/>
  <c r="P534" i="34"/>
  <c r="P533" i="34"/>
  <c r="P532" i="34"/>
  <c r="P530" i="34"/>
  <c r="P528" i="34"/>
  <c r="P527" i="34"/>
  <c r="P525" i="34"/>
  <c r="P524" i="34"/>
  <c r="P523" i="34"/>
  <c r="P521" i="34"/>
  <c r="P520" i="34"/>
  <c r="P519" i="34"/>
  <c r="P517" i="34"/>
  <c r="P516" i="34"/>
  <c r="P512" i="34"/>
  <c r="P511" i="34"/>
  <c r="P510" i="34"/>
  <c r="P507" i="34"/>
  <c r="P505" i="34"/>
  <c r="P502" i="34"/>
  <c r="P500" i="34"/>
  <c r="P499" i="34"/>
  <c r="P498" i="34"/>
  <c r="P497" i="34"/>
  <c r="P495" i="34"/>
  <c r="P494" i="34"/>
  <c r="P493" i="34"/>
  <c r="P491" i="34"/>
  <c r="P488" i="34"/>
  <c r="P487" i="34"/>
  <c r="P483" i="34"/>
  <c r="P482" i="34"/>
  <c r="P481" i="34"/>
  <c r="P480" i="34"/>
  <c r="P479" i="34"/>
  <c r="P473" i="34"/>
  <c r="P472" i="34"/>
  <c r="P471" i="34"/>
  <c r="P470" i="34"/>
  <c r="P469" i="34"/>
  <c r="P468" i="34"/>
  <c r="P467" i="34"/>
  <c r="P466" i="34"/>
  <c r="P465" i="34"/>
  <c r="P462" i="34"/>
  <c r="P461" i="34"/>
  <c r="P460" i="34"/>
  <c r="P459" i="34"/>
  <c r="P458" i="34"/>
  <c r="P457" i="34"/>
  <c r="P455" i="34"/>
  <c r="P454" i="34"/>
  <c r="P453" i="34"/>
  <c r="P452" i="34"/>
  <c r="P449" i="34"/>
  <c r="P448" i="34"/>
  <c r="P447" i="34"/>
  <c r="P444" i="34"/>
  <c r="P442" i="34"/>
  <c r="P439" i="34"/>
  <c r="P438" i="34"/>
  <c r="P437" i="34"/>
  <c r="P436" i="34"/>
  <c r="P435" i="34"/>
  <c r="P433" i="34"/>
  <c r="P432" i="34"/>
  <c r="P431" i="34"/>
  <c r="P430" i="34"/>
  <c r="P429" i="34"/>
  <c r="P428" i="34"/>
  <c r="P427" i="34"/>
  <c r="P426" i="34"/>
  <c r="P425" i="34"/>
  <c r="P424" i="34"/>
  <c r="P423" i="34"/>
  <c r="P422" i="34"/>
  <c r="P419" i="34"/>
  <c r="P418" i="34"/>
  <c r="P417" i="34"/>
  <c r="P416" i="34"/>
  <c r="P414" i="34"/>
  <c r="P413" i="34"/>
  <c r="P412" i="34"/>
  <c r="P411" i="34"/>
  <c r="P410" i="34"/>
  <c r="P409" i="34"/>
  <c r="P408" i="34"/>
  <c r="P407" i="34"/>
  <c r="P405" i="34"/>
  <c r="P404" i="34"/>
  <c r="P403" i="34"/>
  <c r="P400" i="34"/>
  <c r="P397" i="34"/>
  <c r="P394" i="34"/>
  <c r="P391" i="34"/>
  <c r="P390" i="34"/>
  <c r="P389" i="34"/>
  <c r="P388" i="34"/>
  <c r="P387" i="34"/>
  <c r="P386" i="34"/>
  <c r="P384" i="34"/>
  <c r="P383" i="34"/>
  <c r="P378" i="34"/>
  <c r="P375" i="34"/>
  <c r="P374" i="34"/>
  <c r="P370" i="34"/>
  <c r="P369" i="34"/>
  <c r="P368" i="34"/>
  <c r="P367" i="34"/>
  <c r="P366" i="34"/>
  <c r="P365" i="34"/>
  <c r="P364" i="34"/>
  <c r="P362" i="34"/>
  <c r="P361" i="34"/>
  <c r="P360" i="34"/>
  <c r="P359" i="34"/>
  <c r="P356" i="34"/>
  <c r="P352" i="34"/>
  <c r="P351" i="34"/>
  <c r="P350" i="34"/>
  <c r="P349" i="34"/>
  <c r="P348" i="34"/>
  <c r="P346" i="34"/>
  <c r="P345" i="34"/>
  <c r="P342" i="34"/>
  <c r="P340" i="34"/>
  <c r="P339" i="34"/>
  <c r="P338" i="34"/>
  <c r="P336" i="34"/>
  <c r="P334" i="34"/>
  <c r="P328" i="34"/>
  <c r="P325" i="34"/>
  <c r="P324" i="34"/>
  <c r="P323" i="34"/>
  <c r="P322" i="34"/>
  <c r="P321" i="34"/>
  <c r="P320" i="34"/>
  <c r="P319" i="34"/>
  <c r="P310" i="34"/>
  <c r="P308" i="34"/>
  <c r="P307" i="34"/>
  <c r="P306" i="34"/>
  <c r="P305" i="34"/>
  <c r="P302" i="34"/>
  <c r="P301" i="34"/>
  <c r="P300" i="34"/>
  <c r="P299" i="34"/>
  <c r="P298" i="34"/>
  <c r="P297" i="34"/>
  <c r="P296" i="34"/>
  <c r="P295" i="34"/>
  <c r="P288" i="34"/>
  <c r="P287" i="34"/>
  <c r="P286" i="34"/>
  <c r="P280" i="34"/>
  <c r="P278" i="34"/>
  <c r="P277" i="34"/>
  <c r="P275" i="34"/>
  <c r="P270" i="34"/>
  <c r="P269" i="34"/>
  <c r="P268" i="34"/>
  <c r="P266" i="34"/>
  <c r="P264" i="34"/>
  <c r="P263" i="34"/>
  <c r="P261" i="34"/>
  <c r="P257" i="34"/>
  <c r="P256" i="34"/>
  <c r="P255" i="34"/>
  <c r="P252" i="34"/>
  <c r="P251" i="34"/>
  <c r="P250" i="34"/>
  <c r="P248" i="34"/>
  <c r="P244" i="34"/>
  <c r="P243" i="34"/>
  <c r="P242" i="34"/>
  <c r="P241" i="34"/>
  <c r="P240" i="34"/>
  <c r="P238" i="34"/>
  <c r="P237" i="34"/>
  <c r="P236" i="34"/>
  <c r="P232" i="34"/>
  <c r="P227" i="34"/>
  <c r="P225" i="34"/>
  <c r="P224" i="34"/>
  <c r="P222" i="34"/>
  <c r="P221" i="34"/>
  <c r="P219" i="34"/>
  <c r="P217" i="34"/>
  <c r="P216" i="34"/>
  <c r="P208" i="34"/>
  <c r="P207" i="34"/>
  <c r="P205" i="34"/>
  <c r="P201" i="34"/>
  <c r="P200" i="34"/>
  <c r="P196" i="34"/>
  <c r="P195" i="34"/>
  <c r="P193" i="34"/>
  <c r="P190" i="34"/>
  <c r="P186" i="34"/>
  <c r="P184" i="34"/>
  <c r="P183" i="34"/>
  <c r="P182" i="34"/>
  <c r="P181" i="34"/>
  <c r="P174" i="34"/>
  <c r="P171" i="34"/>
  <c r="P155" i="34"/>
  <c r="P153" i="34"/>
  <c r="P145" i="34"/>
  <c r="P144" i="34"/>
  <c r="P127" i="34"/>
  <c r="P121" i="34"/>
  <c r="P116" i="34"/>
  <c r="P115" i="34"/>
  <c r="P109" i="34"/>
  <c r="P103" i="34"/>
  <c r="P91" i="34"/>
  <c r="P89" i="34"/>
  <c r="P86" i="34"/>
  <c r="P84" i="34"/>
  <c r="P79" i="34"/>
  <c r="P77" i="34"/>
  <c r="P73" i="34"/>
  <c r="P64" i="34"/>
  <c r="P60" i="34"/>
  <c r="P58" i="34"/>
  <c r="P54" i="34"/>
  <c r="P53" i="34"/>
  <c r="P51" i="34"/>
  <c r="P48" i="34"/>
  <c r="P45" i="34"/>
  <c r="P42" i="34"/>
  <c r="P33" i="34"/>
  <c r="P31" i="34"/>
  <c r="P24" i="34"/>
  <c r="P23" i="34"/>
  <c r="P14" i="34"/>
  <c r="P3" i="34"/>
  <c r="P335" i="34"/>
  <c r="P94" i="34"/>
  <c r="P124" i="34"/>
  <c r="P173" i="34"/>
  <c r="P233" i="34"/>
  <c r="P313" i="34"/>
  <c r="P381" i="34"/>
  <c r="P709" i="34"/>
  <c r="P819" i="34"/>
  <c r="P41" i="34"/>
  <c r="P860" i="34"/>
  <c r="P851" i="34"/>
  <c r="P850" i="34"/>
  <c r="P847" i="34"/>
  <c r="P841" i="34"/>
  <c r="P840" i="34"/>
  <c r="P821" i="34"/>
  <c r="P815" i="34"/>
  <c r="P812" i="34"/>
  <c r="P809" i="34"/>
  <c r="P804" i="34"/>
  <c r="P803" i="34"/>
  <c r="P789" i="34"/>
  <c r="P788" i="34"/>
  <c r="P783" i="34"/>
  <c r="P776" i="34"/>
  <c r="P771" i="34"/>
  <c r="P769" i="34"/>
  <c r="P765" i="34"/>
  <c r="P763" i="34"/>
  <c r="P762" i="34"/>
  <c r="P760" i="34"/>
  <c r="P757" i="34"/>
  <c r="P756" i="34"/>
  <c r="P753" i="34"/>
  <c r="P746" i="34"/>
  <c r="P743" i="34"/>
  <c r="P741" i="34"/>
  <c r="P739" i="34"/>
  <c r="P738" i="34"/>
  <c r="P735" i="34"/>
  <c r="P731" i="34"/>
  <c r="P727" i="34"/>
  <c r="P725" i="34"/>
  <c r="P723" i="34"/>
  <c r="P722" i="34"/>
  <c r="P721" i="34"/>
  <c r="P717" i="34"/>
  <c r="P713" i="34"/>
  <c r="P708" i="34"/>
  <c r="P705" i="34"/>
  <c r="P704" i="34"/>
  <c r="P703" i="34"/>
  <c r="P701" i="34"/>
  <c r="P699" i="34"/>
  <c r="P695" i="34"/>
  <c r="P689" i="34"/>
  <c r="P679" i="34"/>
  <c r="P675" i="34"/>
  <c r="P670" i="34"/>
  <c r="P660" i="34"/>
  <c r="P659" i="34"/>
  <c r="P658" i="34"/>
  <c r="P657" i="34"/>
  <c r="P655" i="34"/>
  <c r="P653" i="34"/>
  <c r="P647" i="34"/>
  <c r="P642" i="34"/>
  <c r="P638" i="34"/>
  <c r="P635" i="34"/>
  <c r="P631" i="34"/>
  <c r="P628" i="34"/>
  <c r="P624" i="34"/>
  <c r="P622" i="34"/>
  <c r="P621" i="34"/>
  <c r="P620" i="34"/>
  <c r="P611" i="34"/>
  <c r="P610" i="34"/>
  <c r="P606" i="34"/>
  <c r="P604" i="34"/>
  <c r="P603" i="34"/>
  <c r="P601" i="34"/>
  <c r="P600" i="34"/>
  <c r="P599" i="34"/>
  <c r="P598" i="34"/>
  <c r="P585" i="34"/>
  <c r="P584" i="34"/>
  <c r="P583" i="34"/>
  <c r="P582" i="34"/>
  <c r="P581" i="34"/>
  <c r="P579" i="34"/>
  <c r="P577" i="34"/>
  <c r="P576" i="34"/>
  <c r="P575" i="34"/>
  <c r="P571" i="34"/>
  <c r="P565" i="34"/>
  <c r="P564" i="34"/>
  <c r="P555" i="34"/>
  <c r="P550" i="34"/>
  <c r="P549" i="34"/>
  <c r="P547" i="34"/>
  <c r="P543" i="34"/>
  <c r="P541" i="34"/>
  <c r="P531" i="34"/>
  <c r="P529" i="34"/>
  <c r="P526" i="34"/>
  <c r="P522" i="34"/>
  <c r="P518" i="34"/>
  <c r="P515" i="34"/>
  <c r="P513" i="34"/>
  <c r="P509" i="34"/>
  <c r="P508" i="34"/>
  <c r="P506" i="34"/>
  <c r="P504" i="34"/>
  <c r="P503" i="34"/>
  <c r="P501" i="34"/>
  <c r="P496" i="34"/>
  <c r="P492" i="34"/>
  <c r="P490" i="34"/>
  <c r="P489" i="34"/>
  <c r="P486" i="34"/>
  <c r="P485" i="34"/>
  <c r="P484" i="34"/>
  <c r="P478" i="34"/>
  <c r="P477" i="34"/>
  <c r="P476" i="34"/>
  <c r="P475" i="34"/>
  <c r="P474" i="34"/>
  <c r="P464" i="34"/>
  <c r="P463" i="34"/>
  <c r="P456" i="34"/>
  <c r="P451" i="34"/>
  <c r="P450" i="34"/>
  <c r="P446" i="34"/>
  <c r="P445" i="34"/>
  <c r="P443" i="34"/>
  <c r="P441" i="34"/>
  <c r="P440" i="34"/>
  <c r="P434" i="34"/>
  <c r="P421" i="34"/>
  <c r="P420" i="34"/>
  <c r="P406" i="34"/>
  <c r="P402" i="34"/>
  <c r="P401" i="34"/>
  <c r="P399" i="34"/>
  <c r="P398" i="34"/>
  <c r="P396" i="34"/>
  <c r="P395" i="34"/>
  <c r="P393" i="34"/>
  <c r="P392" i="34"/>
  <c r="P385" i="34"/>
  <c r="P382" i="34"/>
  <c r="P380" i="34"/>
  <c r="P379" i="34"/>
  <c r="P377" i="34"/>
  <c r="P376" i="34"/>
  <c r="P373" i="34"/>
  <c r="P372" i="34"/>
  <c r="P371" i="34"/>
  <c r="P363" i="34"/>
  <c r="P358" i="34"/>
  <c r="P357" i="34"/>
  <c r="P355" i="34"/>
  <c r="P354" i="34"/>
  <c r="P353" i="34"/>
  <c r="P347" i="34"/>
  <c r="P344" i="34"/>
  <c r="P343" i="34"/>
  <c r="P337" i="34"/>
  <c r="P333" i="34"/>
  <c r="P332" i="34"/>
  <c r="P331" i="34"/>
  <c r="P330" i="34"/>
  <c r="P329" i="34"/>
  <c r="P327" i="34"/>
  <c r="P326" i="34"/>
  <c r="P318" i="34"/>
  <c r="P317" i="34"/>
  <c r="P316" i="34"/>
  <c r="P315" i="34"/>
  <c r="P314" i="34"/>
  <c r="P312" i="34"/>
  <c r="P311" i="34"/>
  <c r="P309" i="34"/>
  <c r="P304" i="34"/>
  <c r="P303" i="34"/>
  <c r="P294" i="34"/>
  <c r="P293" i="34"/>
  <c r="P292" i="34"/>
  <c r="P291" i="34"/>
  <c r="P290" i="34"/>
  <c r="P289" i="34"/>
  <c r="P285" i="34"/>
  <c r="P284" i="34"/>
  <c r="P283" i="34"/>
  <c r="P282" i="34"/>
  <c r="P281" i="34"/>
  <c r="P279" i="34"/>
  <c r="P276" i="34"/>
  <c r="P274" i="34"/>
  <c r="P273" i="34"/>
  <c r="P272" i="34"/>
  <c r="P271" i="34"/>
  <c r="P267" i="34"/>
  <c r="P262" i="34"/>
  <c r="P260" i="34"/>
  <c r="P259" i="34"/>
  <c r="P258" i="34"/>
  <c r="P253" i="34"/>
  <c r="P249" i="34"/>
  <c r="P247" i="34"/>
  <c r="P246" i="34"/>
  <c r="P245" i="34"/>
  <c r="P239" i="34"/>
  <c r="P235" i="34"/>
  <c r="P234" i="34"/>
  <c r="P231" i="34"/>
  <c r="P230" i="34"/>
  <c r="P229" i="34"/>
  <c r="P228" i="34"/>
  <c r="P226" i="34"/>
  <c r="P223" i="34"/>
  <c r="P220" i="34"/>
  <c r="P218" i="34"/>
  <c r="P214" i="34"/>
  <c r="P213" i="34"/>
  <c r="P212" i="34"/>
  <c r="P211" i="34"/>
  <c r="P210" i="34"/>
  <c r="P209" i="34"/>
  <c r="P206" i="34"/>
  <c r="P204" i="34"/>
  <c r="P203" i="34"/>
  <c r="P202" i="34"/>
  <c r="P199" i="34"/>
  <c r="P198" i="34"/>
  <c r="P197" i="34"/>
  <c r="P194" i="34"/>
  <c r="P192" i="34"/>
  <c r="P191" i="34"/>
  <c r="P189" i="34"/>
  <c r="P188" i="34"/>
  <c r="P187" i="34"/>
  <c r="P185" i="34"/>
  <c r="P180" i="34"/>
  <c r="P179" i="34"/>
  <c r="P178" i="34"/>
  <c r="P177" i="34"/>
  <c r="P176" i="34"/>
  <c r="P175" i="34"/>
  <c r="P172" i="34"/>
  <c r="P170" i="34"/>
  <c r="P169" i="34"/>
  <c r="P168" i="34"/>
  <c r="P167" i="34"/>
  <c r="P166" i="34"/>
  <c r="P165" i="34"/>
  <c r="P164" i="34"/>
  <c r="P163" i="34"/>
  <c r="P162" i="34"/>
  <c r="P161" i="34"/>
  <c r="P160" i="34"/>
  <c r="P159" i="34"/>
  <c r="P158" i="34"/>
  <c r="P157" i="34"/>
  <c r="P156" i="34"/>
  <c r="P154" i="34"/>
  <c r="P152" i="34"/>
  <c r="P151" i="34"/>
  <c r="P150" i="34"/>
  <c r="P149" i="34"/>
  <c r="P148" i="34"/>
  <c r="P147" i="34"/>
  <c r="P146" i="34"/>
  <c r="P143" i="34"/>
  <c r="P142" i="34"/>
  <c r="P141" i="34"/>
  <c r="P140" i="34"/>
  <c r="P139" i="34"/>
  <c r="P138" i="34"/>
  <c r="P137" i="34"/>
  <c r="P136" i="34"/>
  <c r="P135" i="34"/>
  <c r="P134" i="34"/>
  <c r="P133" i="34"/>
  <c r="P132" i="34"/>
  <c r="P131" i="34"/>
  <c r="P130" i="34"/>
  <c r="P129" i="34"/>
  <c r="P128" i="34"/>
  <c r="P126" i="34"/>
  <c r="P125" i="34"/>
  <c r="P123" i="34"/>
  <c r="P122" i="34"/>
  <c r="P120" i="34"/>
  <c r="P119" i="34"/>
  <c r="P118" i="34"/>
  <c r="P117" i="34"/>
  <c r="P114" i="34"/>
  <c r="P113" i="34"/>
  <c r="P112" i="34"/>
  <c r="P111" i="34"/>
  <c r="P110" i="34"/>
  <c r="P108" i="34"/>
  <c r="P107" i="34"/>
  <c r="P106" i="34"/>
  <c r="P105" i="34"/>
  <c r="P104" i="34"/>
  <c r="P102" i="34"/>
  <c r="P101" i="34"/>
  <c r="P100" i="34"/>
  <c r="P99" i="34"/>
  <c r="P98" i="34"/>
  <c r="P97" i="34"/>
  <c r="P96" i="34"/>
  <c r="P95" i="34"/>
  <c r="P93" i="34"/>
  <c r="P92" i="34"/>
  <c r="P90" i="34"/>
  <c r="P88" i="34"/>
  <c r="P87" i="34"/>
  <c r="P85" i="34"/>
  <c r="P83" i="34"/>
  <c r="P82" i="34"/>
  <c r="P81" i="34"/>
  <c r="P80" i="34"/>
  <c r="P78" i="34"/>
  <c r="P76" i="34"/>
  <c r="P75" i="34"/>
  <c r="P74" i="34"/>
  <c r="P72" i="34"/>
  <c r="P71" i="34"/>
  <c r="P70" i="34"/>
  <c r="P69" i="34"/>
  <c r="P68" i="34"/>
  <c r="P66" i="34"/>
  <c r="P65" i="34"/>
  <c r="P62" i="34"/>
  <c r="P61" i="34"/>
  <c r="P59" i="34"/>
  <c r="P57" i="34"/>
  <c r="P56" i="34"/>
  <c r="P55" i="34"/>
  <c r="P52" i="34"/>
  <c r="P50" i="34"/>
  <c r="P49" i="34"/>
  <c r="P47" i="34"/>
  <c r="P46" i="34"/>
  <c r="P44" i="34"/>
  <c r="P43" i="34"/>
  <c r="P40" i="34"/>
  <c r="P39" i="34"/>
  <c r="P38" i="34"/>
  <c r="P37" i="34"/>
  <c r="P36" i="34"/>
  <c r="P35" i="34"/>
  <c r="P34" i="34"/>
  <c r="P32" i="34"/>
  <c r="P30" i="34"/>
  <c r="P29" i="34"/>
  <c r="P28" i="34"/>
  <c r="P27" i="34"/>
  <c r="P26" i="34"/>
  <c r="P25" i="34"/>
  <c r="P22" i="34"/>
  <c r="P21" i="34"/>
  <c r="P20" i="34"/>
  <c r="P19" i="34"/>
  <c r="P18" i="34"/>
  <c r="P13" i="34"/>
  <c r="P17" i="34"/>
  <c r="P16" i="34"/>
  <c r="P15" i="34"/>
  <c r="P12" i="34"/>
  <c r="P11" i="34"/>
  <c r="P10" i="34"/>
  <c r="P9" i="34"/>
  <c r="P8" i="34"/>
  <c r="P7" i="34"/>
  <c r="P2" i="34"/>
  <c r="P4" i="34"/>
  <c r="P5" i="34"/>
  <c r="P6" i="34"/>
  <c r="L1308" i="34"/>
</calcChain>
</file>

<file path=xl/sharedStrings.xml><?xml version="1.0" encoding="utf-8"?>
<sst xmlns="http://schemas.openxmlformats.org/spreadsheetml/2006/main" count="17916" uniqueCount="13149">
  <si>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</si>
  <si>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</si>
  <si>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</si>
  <si>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</si>
  <si>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</si>
  <si>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</si>
  <si>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</si>
  <si>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</si>
  <si>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</si>
  <si>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</si>
  <si>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</si>
  <si>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</si>
  <si>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</si>
  <si>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</si>
  <si>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</si>
  <si>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</si>
  <si>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</si>
  <si>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</si>
  <si>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</si>
  <si>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</si>
  <si>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</si>
  <si>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</si>
  <si>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</si>
  <si>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</si>
  <si>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</si>
  <si>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</si>
  <si>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</si>
  <si>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</si>
  <si>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</si>
  <si>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</si>
  <si>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</si>
  <si>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</si>
  <si>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</si>
  <si>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</si>
  <si>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</si>
  <si>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</si>
  <si>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</si>
  <si>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</si>
  <si>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</si>
  <si>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</si>
  <si>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</si>
  <si>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</si>
  <si>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</si>
  <si>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</si>
  <si>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</si>
  <si>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</si>
  <si>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</si>
  <si>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</si>
  <si>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</si>
  <si>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</si>
  <si>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</si>
  <si>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</si>
  <si>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</si>
  <si>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</si>
  <si>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</si>
  <si>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</si>
  <si>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</si>
  <si>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</si>
  <si>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</si>
  <si>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</si>
  <si>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</si>
  <si>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</si>
  <si>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</si>
  <si>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</si>
  <si>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</si>
  <si>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</si>
  <si>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</si>
  <si>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</si>
  <si>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</si>
  <si>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</si>
  <si>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</si>
  <si>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</si>
  <si>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</si>
  <si>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</si>
  <si>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</si>
  <si>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</si>
  <si>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</si>
  <si>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</si>
  <si>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</si>
  <si>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</si>
  <si>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</si>
  <si>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</si>
  <si>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</si>
  <si>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</si>
  <si>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</si>
  <si>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</si>
  <si>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</si>
  <si>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</si>
  <si>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</si>
  <si>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</si>
  <si>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</si>
  <si>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</si>
  <si>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</si>
  <si>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</si>
  <si>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</si>
  <si>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</si>
  <si>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</si>
  <si>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</si>
  <si>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</si>
  <si>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</si>
  <si>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</si>
  <si>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</si>
  <si>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</si>
  <si>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</si>
  <si>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</si>
  <si>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</si>
  <si>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</si>
  <si>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</si>
  <si>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</si>
  <si>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</si>
  <si>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</si>
  <si>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</si>
  <si>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</si>
  <si>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</si>
  <si>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</si>
  <si>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</si>
  <si>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</si>
  <si>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</si>
  <si>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</si>
  <si>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</si>
  <si>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</si>
  <si>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</si>
  <si>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</si>
  <si>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</si>
  <si>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</si>
  <si>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</si>
  <si>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</si>
  <si>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</si>
  <si>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</si>
  <si>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</si>
  <si>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</si>
  <si>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</si>
  <si>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</si>
  <si>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</si>
  <si>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</si>
  <si>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</si>
  <si>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</si>
  <si>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</si>
  <si>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</si>
  <si>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</si>
  <si>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</si>
  <si>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</si>
  <si>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</si>
  <si>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</si>
  <si>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</si>
  <si>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</si>
  <si>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</si>
  <si>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</si>
  <si>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</si>
  <si>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</si>
  <si>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</si>
  <si>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</si>
  <si>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</si>
  <si>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</si>
  <si>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</si>
  <si>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</si>
  <si>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</si>
  <si>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</si>
  <si>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</si>
  <si>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</si>
  <si>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</si>
  <si>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</si>
  <si>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</si>
  <si>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</si>
  <si>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</si>
  <si>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</si>
  <si>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</si>
  <si>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</si>
  <si>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</si>
  <si>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</si>
  <si>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</si>
  <si>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</si>
  <si>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</si>
  <si>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</si>
  <si>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</si>
  <si>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</si>
  <si>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</si>
  <si>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</si>
  <si>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</si>
  <si>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</si>
  <si>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</si>
  <si>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</si>
  <si>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</si>
  <si>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</si>
  <si>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</si>
  <si>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</si>
  <si>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</si>
  <si>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</si>
  <si>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</si>
  <si>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</si>
  <si>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</si>
  <si>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</si>
  <si>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</si>
  <si>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</si>
  <si>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</si>
  <si>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</si>
  <si>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</si>
  <si>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</si>
  <si>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</si>
  <si>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</si>
  <si>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</si>
  <si>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</si>
  <si>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</si>
  <si>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</si>
  <si>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</si>
  <si>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</si>
  <si>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</si>
  <si>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</si>
  <si>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</si>
  <si>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</si>
  <si>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</si>
  <si>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</si>
  <si>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</si>
  <si>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</si>
  <si>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</si>
  <si>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</si>
  <si>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</si>
  <si>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</si>
  <si>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</si>
  <si>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</si>
  <si>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</si>
  <si>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</si>
  <si>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</si>
  <si>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</si>
  <si>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</si>
  <si>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</si>
  <si>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</si>
  <si>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</si>
  <si>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</si>
  <si>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</si>
  <si>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</si>
  <si>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</si>
  <si>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</si>
  <si>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</si>
  <si>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</si>
  <si>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</si>
  <si>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</si>
  <si>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</si>
  <si>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</si>
  <si>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</si>
  <si>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</si>
  <si>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</si>
  <si>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</si>
  <si>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</si>
  <si>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</si>
  <si>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</si>
  <si>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</si>
  <si>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</si>
  <si>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</si>
  <si>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</si>
  <si>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</si>
  <si>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</si>
  <si>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</si>
  <si>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</si>
  <si>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</si>
  <si>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</si>
  <si>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</si>
  <si>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</si>
  <si>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</si>
  <si>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</si>
  <si>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</si>
  <si>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</si>
  <si>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</si>
  <si>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</si>
  <si>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</si>
  <si>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</si>
  <si>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</si>
  <si>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</si>
  <si>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</si>
  <si>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</si>
  <si>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</si>
  <si>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</si>
  <si>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</si>
  <si>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</si>
  <si>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</si>
  <si>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</si>
  <si>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</si>
  <si>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</si>
  <si>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</si>
  <si>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</si>
  <si>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</si>
  <si>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</si>
  <si>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</si>
  <si>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</si>
  <si>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</si>
  <si>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</si>
  <si>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</si>
  <si>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</si>
  <si>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</si>
  <si>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</si>
  <si>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</si>
  <si>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</si>
  <si>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</si>
  <si>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</si>
  <si>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</si>
  <si>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</si>
  <si>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</si>
  <si>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</si>
  <si>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</si>
  <si>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</si>
  <si>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</si>
  <si>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</si>
  <si>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</si>
  <si>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</si>
  <si>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</si>
  <si>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</si>
  <si>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</si>
  <si>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</si>
  <si>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</si>
  <si>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</si>
  <si>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</si>
  <si>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</si>
  <si>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</si>
  <si>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</si>
  <si>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</si>
  <si>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</si>
  <si>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</si>
  <si>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</si>
  <si>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</si>
  <si>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</si>
  <si>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</si>
  <si>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</si>
  <si>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</si>
  <si>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</si>
  <si>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</si>
  <si>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</si>
  <si>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</si>
  <si>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</si>
  <si>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</si>
  <si>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</si>
  <si>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</si>
  <si>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</si>
  <si>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</si>
  <si>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</si>
  <si>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</si>
  <si>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</si>
  <si>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</si>
  <si>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</si>
  <si>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</si>
  <si>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</si>
  <si>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</si>
  <si>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</si>
  <si>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</si>
  <si>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</si>
  <si>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</si>
  <si>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</si>
  <si>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</si>
  <si>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</si>
  <si>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</si>
  <si>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</si>
  <si>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</si>
  <si>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</si>
  <si>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</si>
  <si>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</si>
  <si>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</si>
  <si>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</si>
  <si>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</si>
  <si>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</si>
  <si>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</si>
  <si>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</si>
  <si>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</si>
  <si>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</si>
  <si>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</si>
  <si>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</si>
  <si>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</si>
  <si>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</si>
  <si>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</si>
  <si>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</si>
  <si>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</si>
  <si>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</si>
  <si>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</si>
  <si>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</si>
  <si>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</si>
  <si>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</si>
  <si>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</si>
  <si>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</si>
  <si>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</si>
  <si>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</si>
  <si>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</si>
  <si>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</si>
  <si>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</si>
  <si>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</si>
  <si>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</si>
  <si>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</si>
  <si>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</si>
  <si>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</si>
  <si>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</si>
  <si>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</si>
  <si>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</si>
  <si>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</si>
  <si>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</si>
  <si>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</si>
  <si>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</si>
  <si>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</si>
  <si>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</si>
  <si>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</si>
  <si>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</si>
  <si>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</si>
  <si>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</si>
  <si>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</si>
  <si>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</si>
  <si>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</si>
  <si>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</si>
  <si>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</si>
  <si>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</si>
  <si>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</si>
  <si>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</si>
  <si>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</si>
  <si>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</si>
  <si>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</si>
  <si>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</si>
  <si>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</si>
  <si>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</si>
  <si>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</si>
  <si>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</si>
  <si>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</si>
  <si>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</si>
  <si>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</si>
  <si>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</si>
  <si>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</si>
  <si>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</si>
  <si>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</si>
  <si>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</si>
  <si>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</si>
  <si>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</si>
  <si>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</si>
  <si>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</si>
  <si>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</si>
  <si>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</si>
  <si>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</si>
  <si>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</si>
  <si>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</si>
  <si>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</si>
  <si>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</si>
  <si>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</si>
  <si>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</si>
  <si>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</si>
  <si>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</si>
  <si>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</si>
  <si>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</si>
  <si>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</si>
  <si>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</si>
  <si>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</si>
  <si>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</si>
  <si>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</si>
  <si>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</si>
  <si>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</si>
  <si>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</si>
  <si>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</si>
  <si>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</si>
  <si>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</si>
  <si>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</si>
  <si>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</si>
  <si>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</si>
  <si>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</si>
  <si>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</si>
  <si>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</si>
  <si>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</si>
  <si>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</si>
  <si>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</si>
  <si>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</si>
  <si>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</si>
  <si>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</si>
  <si>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</si>
  <si>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</si>
  <si>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</si>
  <si>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</si>
  <si>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</si>
  <si>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</si>
  <si>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</si>
  <si>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</si>
  <si>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</si>
  <si>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</si>
  <si>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</si>
  <si>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</si>
  <si>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</si>
  <si>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</si>
  <si>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</si>
  <si>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</si>
  <si>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</si>
  <si>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</si>
  <si>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</si>
  <si>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</si>
  <si>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</si>
  <si>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</si>
  <si>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</si>
  <si>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</si>
  <si>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</si>
  <si>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</si>
  <si>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</si>
  <si>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</si>
  <si>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</si>
  <si>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</si>
  <si>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</si>
  <si>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</si>
  <si>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</si>
  <si>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</si>
  <si>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</si>
  <si>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</si>
  <si>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</si>
  <si>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</si>
  <si>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</si>
  <si>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</si>
  <si>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</si>
  <si>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</si>
  <si>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</si>
  <si>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</si>
  <si>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</si>
  <si>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</si>
  <si>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</si>
  <si>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</si>
  <si>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</si>
  <si>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</si>
  <si>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</si>
  <si>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</si>
  <si>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</si>
  <si>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</si>
  <si>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</si>
  <si>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</si>
  <si>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</si>
  <si>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</si>
  <si>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</si>
  <si>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</si>
  <si>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</si>
  <si>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</si>
  <si>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</si>
  <si>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</si>
  <si>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</si>
  <si>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</si>
  <si>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</si>
  <si>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</si>
  <si>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</si>
  <si>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</si>
  <si>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</si>
  <si>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</si>
  <si>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</si>
  <si>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</si>
  <si>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</si>
  <si>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</si>
  <si>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</si>
  <si>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</si>
  <si>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</si>
  <si>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</si>
  <si>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</si>
  <si>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</si>
  <si>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</si>
  <si>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</si>
  <si>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</si>
  <si>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</si>
  <si>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</si>
  <si>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</si>
  <si>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</si>
  <si>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</si>
  <si>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</si>
  <si>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</si>
  <si>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</si>
  <si>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</si>
  <si>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</si>
  <si>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</si>
  <si>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</si>
  <si>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</si>
  <si>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</si>
  <si>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</si>
  <si>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</si>
  <si>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</si>
  <si>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</si>
  <si>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</si>
  <si>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</si>
  <si>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</si>
  <si>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</si>
  <si>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</si>
  <si>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</si>
  <si>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</si>
  <si>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</si>
  <si>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</si>
  <si>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</si>
  <si>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</si>
  <si>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</si>
  <si>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</si>
  <si>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</si>
  <si>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</si>
  <si>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</si>
  <si>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</si>
  <si>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</si>
  <si>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</si>
  <si>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</si>
  <si>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</si>
  <si>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</si>
  <si>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</si>
  <si>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</si>
  <si>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</si>
  <si>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</si>
  <si>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</si>
  <si>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</si>
  <si>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</si>
  <si>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</si>
  <si>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</si>
  <si>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</si>
  <si>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</si>
  <si>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</si>
  <si>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</si>
  <si>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</si>
  <si>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</si>
  <si>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</si>
  <si>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</si>
  <si>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</si>
  <si>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</si>
  <si>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</si>
  <si>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</si>
  <si>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</si>
  <si>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</si>
  <si>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</si>
  <si>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</si>
  <si>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</si>
  <si>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</si>
  <si>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</si>
  <si>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</si>
  <si>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</si>
  <si>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</si>
  <si>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</si>
  <si>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</si>
  <si>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</si>
  <si>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</si>
  <si>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</si>
  <si>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</si>
  <si>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</si>
  <si>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</si>
  <si>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</si>
  <si>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</si>
  <si>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</si>
  <si>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</si>
  <si>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</si>
  <si>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</si>
  <si>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</si>
  <si>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</si>
  <si>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</si>
  <si>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</si>
  <si>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</si>
  <si>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</si>
  <si>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</si>
  <si>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</si>
  <si>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</si>
  <si>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</si>
  <si>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</si>
  <si>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</si>
  <si>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</si>
  <si>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</si>
  <si>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</si>
  <si>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</si>
  <si>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</si>
  <si>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</si>
  <si>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</si>
  <si>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</si>
  <si>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</si>
  <si>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</si>
  <si>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</si>
  <si>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</si>
  <si>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</si>
  <si>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</si>
  <si>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</si>
  <si>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</si>
  <si>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</si>
  <si>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</si>
  <si>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</si>
  <si>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</si>
  <si>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</si>
  <si>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</si>
  <si>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</si>
  <si>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</si>
  <si>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</si>
  <si>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</si>
  <si>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</si>
  <si>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</si>
  <si>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</si>
  <si>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</si>
  <si>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</si>
  <si>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</si>
  <si>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</si>
  <si>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</si>
  <si>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</si>
  <si>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</si>
  <si>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</si>
  <si>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</si>
  <si>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</si>
  <si>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</si>
  <si>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</si>
  <si>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</si>
  <si>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</si>
  <si>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</si>
  <si>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</si>
  <si>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</si>
  <si>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</si>
  <si>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</si>
  <si>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</si>
  <si>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</si>
  <si>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</si>
  <si>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</si>
  <si>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</si>
  <si>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</si>
  <si>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</si>
  <si>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</si>
  <si>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</si>
  <si>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</si>
  <si>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</si>
  <si>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</si>
  <si>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</si>
  <si>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</si>
  <si>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</si>
  <si>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</si>
  <si>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</si>
  <si>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</si>
  <si>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</si>
  <si>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</si>
  <si>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</si>
  <si>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</si>
  <si>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</si>
  <si>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</si>
  <si>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</si>
  <si>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</si>
  <si>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</si>
  <si>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</si>
  <si>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</si>
  <si>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</si>
  <si>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</si>
  <si>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</si>
  <si>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</si>
  <si>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</si>
  <si>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</si>
  <si>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</si>
  <si>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</si>
  <si>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</si>
  <si>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</si>
  <si>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</si>
  <si>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</si>
  <si>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</si>
  <si>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</si>
  <si>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</si>
  <si>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</si>
  <si>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</si>
  <si>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</si>
  <si>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</si>
  <si>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</si>
  <si>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</si>
  <si>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</si>
  <si>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</si>
  <si>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</si>
  <si>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</si>
  <si>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</si>
  <si>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</si>
  <si>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</si>
  <si>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</si>
  <si>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</si>
  <si>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</si>
  <si>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</si>
  <si>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</si>
  <si>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</si>
  <si>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</si>
  <si>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</si>
  <si>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</si>
  <si>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</si>
  <si>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</si>
  <si>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</si>
  <si>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</si>
  <si>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</si>
  <si>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</si>
  <si>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</si>
  <si>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</si>
  <si>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</si>
  <si>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</si>
  <si>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</si>
  <si>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</si>
  <si>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</si>
  <si>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</si>
  <si>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</si>
  <si>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</si>
  <si>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</si>
  <si>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</si>
  <si>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</si>
  <si>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</si>
  <si>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</si>
  <si>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</si>
  <si>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</si>
  <si>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</si>
  <si>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</si>
  <si>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</si>
  <si>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</si>
  <si>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</si>
  <si>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</si>
  <si>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</si>
  <si>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</si>
  <si>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</si>
  <si>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</si>
  <si>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</si>
  <si>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</si>
  <si>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</si>
  <si>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</si>
  <si>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</si>
  <si>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</si>
  <si>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</si>
  <si>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</si>
  <si>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</si>
  <si>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</si>
  <si>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</si>
  <si>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</si>
  <si>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</si>
  <si>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</si>
  <si>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</si>
  <si>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</si>
  <si>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</si>
  <si>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</si>
  <si>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</si>
  <si>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</si>
  <si>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</si>
  <si>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</si>
  <si>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</si>
  <si>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</si>
  <si>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</si>
  <si>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</si>
  <si>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</si>
  <si>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</si>
  <si>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</si>
  <si>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</si>
  <si>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</si>
  <si>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</si>
  <si>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</si>
  <si>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</si>
  <si>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</si>
  <si>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</si>
  <si>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</si>
  <si>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</si>
  <si>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</si>
  <si>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</si>
  <si>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</si>
  <si>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</si>
  <si>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</si>
  <si>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</si>
  <si>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</si>
  <si>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</si>
  <si>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</si>
  <si>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</si>
  <si>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</si>
  <si>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</si>
  <si>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</si>
  <si>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</si>
  <si>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</si>
  <si>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</si>
  <si>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</si>
  <si>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</si>
  <si>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</si>
  <si>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</si>
  <si>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</si>
  <si>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</si>
  <si>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</si>
  <si>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</si>
  <si>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</si>
  <si>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</si>
  <si>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</si>
  <si>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</si>
  <si>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</si>
  <si>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</si>
  <si>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</si>
  <si>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</si>
  <si>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</si>
  <si>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</si>
  <si>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</si>
  <si>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</si>
  <si>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</si>
  <si>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</si>
  <si>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</si>
  <si>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</si>
  <si>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</si>
  <si>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</si>
  <si>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</si>
  <si>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</si>
  <si>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</si>
  <si>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</si>
  <si>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</si>
  <si>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</si>
  <si>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</si>
  <si>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</si>
  <si>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</si>
  <si>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</si>
  <si>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</si>
  <si>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</si>
  <si>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</si>
  <si>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</si>
  <si>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</si>
  <si>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</si>
  <si>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</si>
  <si>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</si>
  <si>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</si>
  <si>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</si>
  <si>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</si>
  <si>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</si>
  <si>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</si>
  <si>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</si>
  <si>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</si>
  <si>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</si>
  <si>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</si>
  <si>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</si>
  <si>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</si>
  <si>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</si>
  <si>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</si>
  <si>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</si>
  <si>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</si>
  <si>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</si>
  <si>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</si>
  <si>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</si>
  <si>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</si>
  <si>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</si>
  <si>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</si>
  <si>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</si>
  <si>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</si>
  <si>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</si>
  <si>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</si>
  <si>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</si>
  <si>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</si>
  <si>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</si>
  <si>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</si>
  <si>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</si>
  <si>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</si>
  <si>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</si>
  <si>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</si>
  <si>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</si>
  <si>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</si>
  <si>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</si>
  <si>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</si>
  <si>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</si>
  <si>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</si>
  <si>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</si>
  <si>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</si>
  <si>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</si>
  <si>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</si>
  <si>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</si>
  <si>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</si>
  <si>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</si>
  <si>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</si>
  <si>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</si>
  <si>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</si>
  <si>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</si>
  <si>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</si>
  <si>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</si>
  <si>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</si>
  <si>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</si>
  <si>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</si>
  <si>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</si>
  <si>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</si>
  <si>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</si>
  <si>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</si>
  <si>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</si>
  <si>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</si>
  <si>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</si>
  <si>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</si>
  <si>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</si>
  <si>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</si>
  <si>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</si>
  <si>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</si>
  <si>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</si>
  <si>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</si>
  <si>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</si>
  <si>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</si>
  <si>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</si>
  <si>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</si>
  <si>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</si>
  <si>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</si>
  <si>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</si>
  <si>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</si>
  <si>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</si>
  <si>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</si>
  <si>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</si>
  <si>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</si>
  <si>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</si>
  <si>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</si>
  <si>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</si>
  <si>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</si>
  <si>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</si>
  <si>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</si>
  <si>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</si>
  <si>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</si>
  <si>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</si>
  <si>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</si>
  <si>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</si>
  <si>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</si>
  <si>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</si>
  <si>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</si>
  <si>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</si>
  <si>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</si>
  <si>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</si>
  <si>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</si>
  <si>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</si>
  <si>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</si>
  <si>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</si>
  <si>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</si>
  <si>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</si>
  <si>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</si>
  <si>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</si>
  <si>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</si>
  <si>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</si>
  <si>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</si>
  <si>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</si>
  <si>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</si>
  <si>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</si>
  <si>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</si>
  <si>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</si>
  <si>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</si>
  <si>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</si>
  <si>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</si>
  <si>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</si>
  <si>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</si>
  <si>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</si>
  <si>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</si>
  <si>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</si>
  <si>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</si>
  <si>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</si>
  <si>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</si>
  <si>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</si>
  <si>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</si>
  <si>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</si>
  <si>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</si>
  <si>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</si>
  <si>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</si>
  <si>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</si>
  <si>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</si>
  <si>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</si>
  <si>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</si>
  <si>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</si>
  <si>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</si>
  <si>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</si>
  <si>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</si>
  <si>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</si>
  <si>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</si>
  <si>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</si>
  <si>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</si>
  <si>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</si>
  <si>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</si>
  <si>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</si>
  <si>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</si>
  <si>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</si>
  <si>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</si>
  <si>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</si>
  <si>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</si>
  <si>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</si>
  <si>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</si>
  <si>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</si>
  <si>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</si>
  <si>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</si>
  <si>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</si>
  <si>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</si>
  <si>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</si>
  <si>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</si>
  <si>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</si>
  <si>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</si>
  <si>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</si>
  <si>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</si>
  <si>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</si>
  <si>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</si>
  <si>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</si>
  <si>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</si>
  <si>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</si>
  <si>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</si>
  <si>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</si>
  <si>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</si>
  <si>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</si>
  <si>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</si>
  <si>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</si>
  <si>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</si>
  <si>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</si>
  <si>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</si>
  <si>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</si>
  <si>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</si>
  <si>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</si>
  <si>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</si>
  <si>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</si>
  <si>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</si>
  <si>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</si>
  <si>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</si>
  <si>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</si>
  <si>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</si>
  <si>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</si>
  <si>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</si>
  <si>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</si>
  <si>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</si>
  <si>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</si>
  <si>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</si>
  <si>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</si>
  <si>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</si>
  <si>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</si>
  <si>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</si>
  <si>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</si>
  <si>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</si>
  <si>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</si>
  <si>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</si>
  <si>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</si>
  <si>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</si>
  <si>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</si>
  <si>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</si>
  <si>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</si>
  <si>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</si>
  <si>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</si>
  <si>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</si>
  <si>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</si>
  <si>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</si>
  <si>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</si>
  <si>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</si>
  <si>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</si>
  <si>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</si>
  <si>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</si>
  <si>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</si>
  <si>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</si>
  <si>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</si>
  <si>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</si>
  <si>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</si>
  <si>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</si>
  <si>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</si>
  <si>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</si>
  <si>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</si>
  <si>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</si>
  <si>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</si>
  <si>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</si>
  <si>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</si>
  <si>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</si>
  <si>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</si>
  <si>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</si>
  <si>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</si>
  <si>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</si>
  <si>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</si>
  <si>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</si>
  <si>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</si>
  <si>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</si>
  <si>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</si>
  <si>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</si>
  <si>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</si>
  <si>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</si>
  <si>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</si>
  <si>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</si>
  <si>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</si>
  <si>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</si>
  <si>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</si>
  <si>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</si>
  <si>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</si>
  <si>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</si>
  <si>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</si>
  <si>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</si>
  <si>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</si>
  <si>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</si>
  <si>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</si>
  <si>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</si>
  <si>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</si>
  <si>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</si>
  <si>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</si>
  <si>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</si>
  <si>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</si>
  <si>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</si>
  <si>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</si>
  <si>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</si>
  <si>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</si>
  <si>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</si>
  <si>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</si>
  <si>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</si>
  <si>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</si>
  <si>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</si>
  <si>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</si>
  <si>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</si>
  <si>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</si>
  <si>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</si>
  <si>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</si>
  <si>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</si>
  <si>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</si>
  <si>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</si>
  <si>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</si>
  <si>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</si>
  <si>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</si>
  <si>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</si>
  <si>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</si>
  <si>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</si>
  <si>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</si>
  <si>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</si>
  <si>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</si>
  <si>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</si>
  <si>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</si>
  <si>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</si>
  <si>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</si>
  <si>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</si>
  <si>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</si>
  <si>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</si>
  <si>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</si>
  <si>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</si>
  <si>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</si>
  <si>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</si>
  <si>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</si>
  <si>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</si>
  <si>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</si>
  <si>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</si>
  <si>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</si>
  <si>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</si>
  <si>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</si>
  <si>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</si>
  <si>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</si>
  <si>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</si>
  <si>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</si>
  <si>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</si>
  <si>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</si>
  <si>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</si>
  <si>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</si>
  <si>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</si>
  <si>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</si>
  <si>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</si>
  <si>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</si>
  <si>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</si>
  <si>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</si>
  <si>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</si>
  <si>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</si>
  <si>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</si>
  <si>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</si>
  <si>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</si>
  <si>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</si>
  <si>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</si>
  <si>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</si>
  <si>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</si>
  <si>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</si>
  <si>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</si>
  <si>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</si>
  <si>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</si>
  <si>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</si>
  <si>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</si>
  <si>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</si>
  <si>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</si>
  <si>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</si>
  <si>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</si>
  <si>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</si>
  <si>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</si>
  <si>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</si>
  <si>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</si>
  <si>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</si>
  <si>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</si>
  <si>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</si>
  <si>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</si>
  <si>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</si>
  <si>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</si>
  <si>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</si>
  <si>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</si>
  <si>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</si>
  <si>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</si>
  <si>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</si>
  <si>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</si>
  <si>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</si>
  <si>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</si>
  <si>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</si>
  <si>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</si>
  <si>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</si>
  <si>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</si>
  <si>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</si>
  <si>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</si>
  <si>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</si>
  <si>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</si>
  <si>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</si>
  <si>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</si>
  <si>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</si>
  <si>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</si>
  <si>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</si>
  <si>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</si>
  <si>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</si>
  <si>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</si>
  <si>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</si>
  <si>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</si>
  <si>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</si>
  <si>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</si>
  <si>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</si>
  <si>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</si>
  <si>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</si>
  <si>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</si>
  <si>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</si>
  <si>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</si>
  <si>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</si>
  <si>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</si>
  <si>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</si>
  <si>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</si>
  <si>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</si>
  <si>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</si>
  <si>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</si>
  <si>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</si>
  <si>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</si>
  <si>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</si>
  <si>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</si>
  <si>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</si>
  <si>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</si>
  <si>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</si>
  <si>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</si>
  <si>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</si>
  <si>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</si>
  <si>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</si>
  <si>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</si>
  <si>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</si>
  <si>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</si>
  <si>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</si>
  <si>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</si>
  <si>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</si>
  <si>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</si>
  <si>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</si>
  <si>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</si>
  <si>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</si>
  <si>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</si>
  <si>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</si>
  <si>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</si>
  <si>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</si>
  <si>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</si>
  <si>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</si>
  <si>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</si>
  <si>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</si>
  <si>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</si>
  <si>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</si>
  <si>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</si>
  <si>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</si>
  <si>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</si>
  <si>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</si>
  <si>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</si>
  <si>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</si>
  <si>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</si>
  <si>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</si>
  <si>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</si>
  <si>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</si>
  <si>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</si>
  <si>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</si>
  <si>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</si>
  <si>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</si>
  <si>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</si>
  <si>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</si>
  <si>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</si>
  <si>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</si>
  <si>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</si>
  <si>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</si>
  <si>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</si>
  <si>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</si>
  <si>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</si>
  <si>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</si>
  <si>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</si>
  <si>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</si>
  <si>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</si>
  <si>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</si>
  <si>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</si>
  <si>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</si>
  <si>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</si>
  <si>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</si>
  <si>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</si>
  <si>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</si>
  <si>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</si>
  <si>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</si>
  <si>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</si>
  <si>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</si>
  <si>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</si>
  <si>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</si>
  <si>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</si>
  <si>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</si>
  <si>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</si>
  <si>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</si>
  <si>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</si>
  <si>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</si>
  <si>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</si>
  <si>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</si>
  <si>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</si>
  <si>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</si>
  <si>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</si>
  <si>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</si>
  <si>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</si>
  <si>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</si>
  <si>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</si>
  <si>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</si>
  <si>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</si>
  <si>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</si>
  <si>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</si>
  <si>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</si>
  <si>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</si>
  <si>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</si>
  <si>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</si>
  <si>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</si>
  <si>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</si>
  <si>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</si>
  <si>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</si>
  <si>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</si>
  <si>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</si>
  <si>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</si>
  <si>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</si>
  <si>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</si>
  <si>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</si>
  <si>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</si>
  <si>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</si>
  <si>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</si>
  <si>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</si>
  <si>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</si>
  <si>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</si>
  <si>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</si>
  <si>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</si>
  <si>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</si>
  <si>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</si>
  <si>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</si>
  <si>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</si>
  <si>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</si>
  <si>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</si>
  <si>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</si>
  <si>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</si>
  <si>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</si>
  <si>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</si>
  <si>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</si>
  <si>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</si>
  <si>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</si>
  <si>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</si>
  <si>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</si>
  <si>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</si>
  <si>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</si>
  <si>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</si>
  <si>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</si>
  <si>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</si>
  <si>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</si>
  <si>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</si>
  <si>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</si>
  <si>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</si>
  <si>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</si>
  <si>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</si>
  <si>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</si>
  <si>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</si>
  <si>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</si>
  <si>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</si>
  <si>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</si>
  <si>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</si>
  <si>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</si>
  <si>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</si>
  <si>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</si>
  <si>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</si>
  <si>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</si>
  <si>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</si>
  <si>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</si>
  <si>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</si>
  <si>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</si>
  <si>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</si>
  <si>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</si>
  <si>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</si>
  <si>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</si>
  <si>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</si>
  <si>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</si>
  <si>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</si>
  <si>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</si>
  <si>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</si>
  <si>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</si>
  <si>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</si>
  <si>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</si>
  <si>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</si>
  <si>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</si>
  <si>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</si>
  <si>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</si>
  <si>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</si>
  <si>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</si>
  <si>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</si>
  <si>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</si>
  <si>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</si>
  <si>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</si>
  <si>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</si>
  <si>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</si>
  <si>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</si>
  <si>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</si>
  <si>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</si>
  <si>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</si>
  <si>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</si>
  <si>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</si>
  <si>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</si>
  <si>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</si>
  <si>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</si>
  <si>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</si>
  <si>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</si>
  <si>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</si>
  <si>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</si>
  <si>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</si>
  <si>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</si>
  <si>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</si>
  <si>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</si>
  <si>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</si>
  <si>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</si>
  <si>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</si>
  <si>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</si>
  <si>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</si>
  <si>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</si>
  <si>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</si>
  <si>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</si>
  <si>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</si>
  <si>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</si>
  <si>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</si>
  <si>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</si>
  <si>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</si>
  <si>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</si>
  <si>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</si>
  <si>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</si>
  <si>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</si>
  <si>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</si>
  <si>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</si>
  <si>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</si>
  <si>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</si>
  <si>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</si>
  <si>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</si>
  <si>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</si>
  <si>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</si>
  <si>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</si>
  <si>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</si>
  <si>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</si>
  <si>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</si>
  <si>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</si>
  <si>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</si>
  <si>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</si>
  <si>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</si>
  <si>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</si>
  <si>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</si>
  <si>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</si>
  <si>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</si>
  <si>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</si>
  <si>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</si>
  <si>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</si>
  <si>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</si>
  <si>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</si>
  <si>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</si>
  <si>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</si>
  <si>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</si>
  <si>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</si>
  <si>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</si>
  <si>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</si>
  <si>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</si>
  <si>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</si>
  <si>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</si>
  <si>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</si>
  <si>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</si>
  <si>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</si>
  <si>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</si>
  <si>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</si>
  <si>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</si>
  <si>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</si>
  <si>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</si>
  <si>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</si>
  <si>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</si>
  <si>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</si>
  <si>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</si>
  <si>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</si>
  <si>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</si>
  <si>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</si>
  <si>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</si>
  <si>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</si>
  <si>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</si>
  <si>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</si>
  <si>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</si>
  <si>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</si>
  <si>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</si>
  <si>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</si>
  <si>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</si>
  <si>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</si>
  <si>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</si>
  <si>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</si>
  <si>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</si>
  <si>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</si>
  <si>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</si>
  <si>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</si>
  <si>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</si>
  <si>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</si>
  <si>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</si>
  <si>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</si>
  <si>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</si>
  <si>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</si>
  <si>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</si>
  <si>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</si>
  <si>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</si>
  <si>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</si>
  <si>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</si>
  <si>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</si>
  <si>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</si>
  <si>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</si>
  <si>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</si>
  <si>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</si>
  <si>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</si>
  <si>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</si>
  <si>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</si>
  <si>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</si>
  <si>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</si>
  <si>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</si>
  <si>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</si>
  <si>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</si>
  <si>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</si>
  <si>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</si>
  <si>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</si>
  <si>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</si>
  <si>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</si>
  <si>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</si>
  <si>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</si>
  <si>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</si>
  <si>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</si>
  <si>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</si>
  <si>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</si>
  <si>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</si>
  <si>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</si>
  <si>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</si>
  <si>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</si>
  <si>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</si>
  <si>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</si>
  <si>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</si>
  <si>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</si>
  <si>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</si>
  <si>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</si>
  <si>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</si>
  <si>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</si>
  <si>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</si>
  <si>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</si>
  <si>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</si>
  <si>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</si>
  <si>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</si>
  <si>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</si>
  <si>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</si>
  <si>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</si>
  <si>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</si>
  <si>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</si>
  <si>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</si>
  <si>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</si>
  <si>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</si>
  <si>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</si>
  <si>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</si>
  <si>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</si>
  <si>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</si>
  <si>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</si>
  <si>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</si>
  <si>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</si>
  <si>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</si>
  <si>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</si>
  <si>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</si>
  <si>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</si>
  <si>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</si>
  <si>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</si>
  <si>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</si>
  <si>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</si>
  <si>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</si>
  <si>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</si>
  <si>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</si>
  <si>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</si>
  <si>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</si>
  <si>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</si>
  <si>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</si>
  <si>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</si>
  <si>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</si>
  <si>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</si>
  <si>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</si>
  <si>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</si>
  <si>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</si>
  <si>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</si>
  <si>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</si>
  <si>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</si>
  <si>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</si>
  <si>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</si>
  <si>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</si>
  <si>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</si>
  <si>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</si>
  <si>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</si>
  <si>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</si>
  <si>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</si>
  <si>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</si>
  <si>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</si>
  <si>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</si>
  <si>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</si>
  <si>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</si>
  <si>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</si>
  <si>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</si>
  <si>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</si>
  <si>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</si>
  <si>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</si>
  <si>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</si>
  <si>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</si>
  <si>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</si>
  <si>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</si>
  <si>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</si>
  <si>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</si>
  <si>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</si>
  <si>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</si>
  <si>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</si>
  <si>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</si>
  <si>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</si>
  <si>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</si>
  <si>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</si>
  <si>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</si>
  <si>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</si>
  <si>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</si>
  <si>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</si>
  <si>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</si>
  <si>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</si>
  <si>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</si>
  <si>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</si>
  <si>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</si>
  <si>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</si>
  <si>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</si>
  <si>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</si>
  <si>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</si>
  <si>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</si>
  <si>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</si>
  <si>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</si>
  <si>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</si>
  <si>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</si>
  <si>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</si>
  <si>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</si>
  <si>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</si>
  <si>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</si>
  <si>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</si>
  <si>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</si>
  <si>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</si>
  <si>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</si>
  <si>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</si>
  <si>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</si>
  <si>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</si>
  <si>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</si>
  <si>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</si>
  <si>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</si>
  <si>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</si>
  <si>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</si>
  <si>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</si>
  <si>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</si>
  <si>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</si>
  <si>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</si>
  <si>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</si>
  <si>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</si>
  <si>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</si>
  <si>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</si>
  <si>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</si>
  <si>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</si>
  <si>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</si>
  <si>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</si>
  <si>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</si>
  <si>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</si>
  <si>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</si>
  <si>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</si>
  <si>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</si>
  <si>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</si>
  <si>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</si>
  <si>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</si>
  <si>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</si>
  <si>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</si>
  <si>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</si>
  <si>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</si>
  <si>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</si>
  <si>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</si>
  <si>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</si>
  <si>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</si>
  <si>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</si>
  <si>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</si>
  <si>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</si>
  <si>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</si>
  <si>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</si>
  <si>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</si>
  <si>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</si>
  <si>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</si>
  <si>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</si>
  <si>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</si>
  <si>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</si>
  <si>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</si>
  <si>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</si>
  <si>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</si>
  <si>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</si>
  <si>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</si>
  <si>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</si>
  <si>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</si>
  <si>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</si>
  <si>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</si>
  <si>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</si>
  <si>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</si>
  <si>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</si>
  <si>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</si>
  <si>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</si>
  <si>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</si>
  <si>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</si>
  <si>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</si>
  <si>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</si>
  <si>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</si>
  <si>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</si>
  <si>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</si>
  <si>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</si>
  <si>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</si>
  <si>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</si>
  <si>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</si>
  <si>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</si>
  <si>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</si>
  <si>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</si>
  <si>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</si>
  <si>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</si>
  <si>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</si>
  <si>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</si>
  <si>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</si>
  <si>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</si>
  <si>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</si>
  <si>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</si>
  <si>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</si>
  <si>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</si>
  <si>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</si>
  <si>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</si>
  <si>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</si>
  <si>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</si>
  <si>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</si>
  <si>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</si>
  <si>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</si>
  <si>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</si>
  <si>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</si>
  <si>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</si>
  <si>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</si>
  <si>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</si>
  <si>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</si>
  <si>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</si>
  <si>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</si>
  <si>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</si>
  <si>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</si>
  <si>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</si>
  <si>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</si>
  <si>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</si>
  <si>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</si>
  <si>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</si>
  <si>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</si>
  <si>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</si>
  <si>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</si>
  <si>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</si>
  <si>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</si>
  <si>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</si>
  <si>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</si>
  <si>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</si>
  <si>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</si>
  <si>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</si>
  <si>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</si>
  <si>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</si>
  <si>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</si>
  <si>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</si>
  <si>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</si>
  <si>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</si>
  <si>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</si>
  <si>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</si>
  <si>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</si>
  <si>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</si>
  <si>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</si>
  <si>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</si>
  <si>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</si>
  <si>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</si>
  <si>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</si>
  <si>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</si>
  <si>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</si>
  <si>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</si>
  <si>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</si>
  <si>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</si>
  <si>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</si>
  <si>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</si>
  <si>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</si>
  <si>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</si>
  <si>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</si>
  <si>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</si>
  <si>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</si>
  <si>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</si>
  <si>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</si>
  <si>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</si>
  <si>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</si>
  <si>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</si>
  <si>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</si>
  <si>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</si>
  <si>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</si>
  <si>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</si>
  <si>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</si>
  <si>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</si>
  <si>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</si>
  <si>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</si>
  <si>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</si>
  <si>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</si>
  <si>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</si>
  <si>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</si>
  <si>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</si>
  <si>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</si>
  <si>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</si>
  <si>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</si>
  <si>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</si>
  <si>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</si>
  <si>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</si>
  <si>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</si>
  <si>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</si>
  <si>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</si>
  <si>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</si>
  <si>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</si>
  <si>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</si>
  <si>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</si>
  <si>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</si>
  <si>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</si>
  <si>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</si>
  <si>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</si>
  <si>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</si>
  <si>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</si>
  <si>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</si>
  <si>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</si>
  <si>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</si>
  <si>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</si>
  <si>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</si>
  <si>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</si>
  <si>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</si>
  <si>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</si>
  <si>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</si>
  <si>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</si>
  <si>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</si>
  <si>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</si>
  <si>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</si>
  <si>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</si>
  <si>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</si>
  <si>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</si>
  <si>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</si>
  <si>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</si>
  <si>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</si>
  <si>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</si>
  <si>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</si>
  <si>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</si>
  <si>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</si>
  <si>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</si>
  <si>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</si>
  <si>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</si>
  <si>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</si>
  <si>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</si>
  <si>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</si>
  <si>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</si>
  <si>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</si>
  <si>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</si>
  <si>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</si>
  <si>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</si>
  <si>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</si>
  <si>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</si>
  <si>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</si>
  <si>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</si>
  <si>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</si>
  <si>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</si>
  <si>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</si>
  <si>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</si>
  <si>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</si>
  <si>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</si>
  <si>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</si>
  <si>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</si>
  <si>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</si>
  <si>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</si>
  <si>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</si>
  <si>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</si>
  <si>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</si>
  <si>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</si>
  <si>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</si>
  <si>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</si>
  <si>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</si>
  <si>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</si>
  <si>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</si>
  <si>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</si>
  <si>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</si>
  <si>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</si>
  <si>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</si>
  <si>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</si>
  <si>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</si>
  <si>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</si>
  <si>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</si>
  <si>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</si>
  <si>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</si>
  <si>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</si>
  <si>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</si>
  <si>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</si>
  <si>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</si>
  <si>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</si>
  <si>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</si>
  <si>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</si>
  <si>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</si>
  <si>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</si>
  <si>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</si>
  <si>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</si>
  <si>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</si>
  <si>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</si>
  <si>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</si>
  <si>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</si>
  <si>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</si>
  <si>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</si>
  <si>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</si>
  <si>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</si>
  <si>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</si>
  <si>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</si>
  <si>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</si>
  <si>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</si>
  <si>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</si>
  <si>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</si>
  <si>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</si>
  <si>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</si>
  <si>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</si>
  <si>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</si>
  <si>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</si>
  <si>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</si>
  <si>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</si>
  <si>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</si>
  <si>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</si>
  <si>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</si>
  <si>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</si>
  <si>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</si>
  <si>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</si>
  <si>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</si>
  <si>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</si>
  <si>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</si>
  <si>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</si>
  <si>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</si>
  <si>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</si>
  <si>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</si>
  <si>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</si>
  <si>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</si>
  <si>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</si>
  <si>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</si>
  <si>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</si>
  <si>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</si>
  <si>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</si>
  <si>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</si>
  <si>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</si>
  <si>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</si>
  <si>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</si>
  <si>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</si>
  <si>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</si>
  <si>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</si>
  <si>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</si>
  <si>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</si>
  <si>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</si>
  <si>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</si>
  <si>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</si>
  <si>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</si>
  <si>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</si>
  <si>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</si>
  <si>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</si>
  <si>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</si>
  <si>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</si>
  <si>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</si>
  <si>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</si>
  <si>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</si>
  <si>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</si>
  <si>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</si>
  <si>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</si>
  <si>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</si>
  <si>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</si>
  <si>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</si>
  <si>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</si>
  <si>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</si>
  <si>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</si>
  <si>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</si>
  <si>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</si>
  <si>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</si>
  <si>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</si>
  <si>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</si>
  <si>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</si>
  <si>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</si>
  <si>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</si>
  <si>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</si>
  <si>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</si>
  <si>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</si>
  <si>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</si>
  <si>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</si>
  <si>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</si>
  <si>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</si>
  <si>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</si>
  <si>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</si>
  <si>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</si>
  <si>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</si>
  <si>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</si>
  <si>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</si>
  <si>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</si>
  <si>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</si>
  <si>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</si>
  <si>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</si>
  <si>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</si>
  <si>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</si>
  <si>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</si>
  <si>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</si>
  <si>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</si>
  <si>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</si>
  <si>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</si>
  <si>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</si>
  <si>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</si>
  <si>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</si>
  <si>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</si>
  <si>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</si>
  <si>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</si>
  <si>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</si>
  <si>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</si>
  <si>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</si>
  <si>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</si>
  <si>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</si>
  <si>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</si>
  <si>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</si>
  <si>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</si>
  <si>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</si>
  <si>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</si>
  <si>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</si>
  <si>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</si>
  <si>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</si>
  <si>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</si>
  <si>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</si>
  <si>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</si>
  <si>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</si>
  <si>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</si>
  <si>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</si>
  <si>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</si>
  <si>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</si>
  <si>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</si>
  <si>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</si>
  <si>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</si>
  <si>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</si>
  <si>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</si>
  <si>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</si>
  <si>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</si>
  <si>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</si>
  <si>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</si>
  <si>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</si>
  <si>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</si>
  <si>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</si>
  <si>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</si>
  <si>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</si>
  <si>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</si>
  <si>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</si>
  <si>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</si>
  <si>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</si>
  <si>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</si>
  <si>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</si>
  <si>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</si>
  <si>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</si>
  <si>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</si>
  <si>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</si>
  <si>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</si>
  <si>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</si>
  <si>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</si>
  <si>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</si>
  <si>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</si>
  <si>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</si>
  <si>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</si>
  <si>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</si>
  <si>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</si>
  <si>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</si>
  <si>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</si>
  <si>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</si>
  <si>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</si>
  <si>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</si>
  <si>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</si>
  <si>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</si>
  <si>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</si>
  <si>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</si>
  <si>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</si>
  <si>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</si>
  <si>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</si>
  <si>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</si>
  <si>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</si>
  <si>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</si>
  <si>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</si>
  <si>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</si>
  <si>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</si>
  <si>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</si>
  <si>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</si>
  <si>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</si>
  <si>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</si>
  <si>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</si>
  <si>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</si>
  <si>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</si>
  <si>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</si>
  <si>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</si>
  <si>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</si>
  <si>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</si>
  <si>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</si>
  <si>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</si>
  <si>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</si>
  <si>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</si>
  <si>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</si>
  <si>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</si>
  <si>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</si>
  <si>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</si>
  <si>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</si>
  <si>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</si>
  <si>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</si>
  <si>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</si>
  <si>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</si>
  <si>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</si>
  <si>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</si>
  <si>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</si>
  <si>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</si>
  <si>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</si>
  <si>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</si>
  <si>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</si>
  <si>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</si>
  <si>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</si>
  <si>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</si>
  <si>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</si>
  <si>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</si>
  <si>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</si>
  <si>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</si>
  <si>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</si>
  <si>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</si>
  <si>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</si>
  <si>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</si>
  <si>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</si>
  <si>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</si>
  <si>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</si>
  <si>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</si>
  <si>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</si>
  <si>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</si>
  <si>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</si>
  <si>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</si>
  <si>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</si>
  <si>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</si>
  <si>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</si>
  <si>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</si>
  <si>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</si>
  <si>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</si>
  <si>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</si>
  <si>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</si>
  <si>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</si>
  <si>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</si>
  <si>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</si>
  <si>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</si>
  <si>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</si>
  <si>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</si>
  <si>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</si>
  <si>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</si>
  <si>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</si>
  <si>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</si>
  <si>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</si>
  <si>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</si>
  <si>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</si>
  <si>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</si>
  <si>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</si>
  <si>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</si>
  <si>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</si>
  <si>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</si>
  <si>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</si>
  <si>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</si>
  <si>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</si>
  <si>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</si>
  <si>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</si>
  <si>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</si>
  <si>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</si>
  <si>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</si>
  <si>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</si>
  <si>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</si>
  <si>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</si>
  <si>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</si>
  <si>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</si>
  <si>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</si>
  <si>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</si>
  <si>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</si>
  <si>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</si>
  <si>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</si>
  <si>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</si>
  <si>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</si>
  <si>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</si>
  <si>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</si>
  <si>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</si>
  <si>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</si>
  <si>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</si>
  <si>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</si>
  <si>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</si>
  <si>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</si>
  <si>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</si>
  <si>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</si>
  <si>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</si>
  <si>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</si>
  <si>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</si>
  <si>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</si>
  <si>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</si>
  <si>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</si>
  <si>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</si>
  <si>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</si>
  <si>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</si>
  <si>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</si>
  <si>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</si>
  <si>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</si>
  <si>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</si>
  <si>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</si>
  <si>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</si>
  <si>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</si>
  <si>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</si>
  <si>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</si>
  <si>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</si>
  <si>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</si>
  <si>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</si>
  <si>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</si>
  <si>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</si>
  <si>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</si>
  <si>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</si>
  <si>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</si>
  <si>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</si>
  <si>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</si>
  <si>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</si>
  <si>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</si>
  <si>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</si>
  <si>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</si>
  <si>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</si>
  <si>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</si>
  <si>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</si>
  <si>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</si>
  <si>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</si>
  <si>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</si>
  <si>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</si>
  <si>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</si>
  <si>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</si>
  <si>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</si>
  <si>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</si>
  <si>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</si>
  <si>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</si>
  <si>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</si>
  <si>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</si>
  <si>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</si>
  <si>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</si>
  <si>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</si>
  <si>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</si>
  <si>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</si>
  <si>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</si>
  <si>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</si>
  <si>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</si>
  <si>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</si>
  <si>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</si>
  <si>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</si>
  <si>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</si>
  <si>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</si>
  <si>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</si>
  <si>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</si>
  <si>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</si>
  <si>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</si>
  <si>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</si>
  <si>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</si>
  <si>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</si>
  <si>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</si>
  <si>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</si>
  <si>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</si>
  <si>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</si>
  <si>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</si>
  <si>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</si>
  <si>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</si>
  <si>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</si>
  <si>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</si>
  <si>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</si>
  <si>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</si>
  <si>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</si>
  <si>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</si>
  <si>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</si>
  <si>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</si>
  <si>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</si>
  <si>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</si>
  <si>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</si>
  <si>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</si>
  <si>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</si>
  <si>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</si>
  <si>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</si>
  <si>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</si>
  <si>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</si>
  <si>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</si>
  <si>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</si>
  <si>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</si>
  <si>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</si>
  <si>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</si>
  <si>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</si>
  <si>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</si>
  <si>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</si>
  <si>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</si>
  <si>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</si>
  <si>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</si>
  <si>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</si>
  <si>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</si>
  <si>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</si>
  <si>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</si>
  <si>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</si>
  <si>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</si>
  <si>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</si>
  <si>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</si>
  <si>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</si>
  <si>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</si>
  <si>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</si>
  <si>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</si>
  <si>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</si>
  <si>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</si>
  <si>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</si>
  <si>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</si>
  <si>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</si>
  <si>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</si>
  <si>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</si>
  <si>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</si>
  <si>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</si>
  <si>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</si>
  <si>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</si>
  <si>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</si>
  <si>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</si>
  <si>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</si>
  <si>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</si>
  <si>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</si>
  <si>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</si>
  <si>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</si>
  <si>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</si>
  <si>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</si>
  <si>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</si>
  <si>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</si>
  <si>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</si>
  <si>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</si>
  <si>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</si>
  <si>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</si>
  <si>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</si>
  <si>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</si>
  <si>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</si>
  <si>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</si>
  <si>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</si>
  <si>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</si>
  <si>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</si>
  <si>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</si>
  <si>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</si>
  <si>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</si>
  <si>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</si>
  <si>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</si>
  <si>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</si>
  <si>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</si>
  <si>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</si>
  <si>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</si>
  <si>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</si>
  <si>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</si>
  <si>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</si>
  <si>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</si>
  <si>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</si>
  <si>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</si>
  <si>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</si>
  <si>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</si>
  <si>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</si>
  <si>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</si>
  <si>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</si>
  <si>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</si>
  <si>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</si>
  <si>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</si>
  <si>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</si>
  <si>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</si>
  <si>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</si>
  <si>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</si>
  <si>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</si>
  <si>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</si>
  <si>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</si>
  <si>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</si>
  <si>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</si>
  <si>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</si>
  <si>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</si>
  <si>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</si>
  <si>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</si>
  <si>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</si>
  <si>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</si>
  <si>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</si>
  <si>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</si>
  <si>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</si>
  <si>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</si>
  <si>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</si>
  <si>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</si>
  <si>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</si>
  <si>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</si>
  <si>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</si>
  <si>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</si>
  <si>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</si>
  <si>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</si>
  <si>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</si>
  <si>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</si>
  <si>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</si>
  <si>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</si>
  <si>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</si>
  <si>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</si>
  <si>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</si>
  <si>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</si>
  <si>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</si>
  <si>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</si>
  <si>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</si>
  <si>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</si>
  <si>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</si>
  <si>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</si>
  <si>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</si>
  <si>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</si>
  <si>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</si>
  <si>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</si>
  <si>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</si>
  <si>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</si>
  <si>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</si>
  <si>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</si>
  <si>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</si>
  <si>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</si>
  <si>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</si>
  <si>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</si>
  <si>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</si>
  <si>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</si>
  <si>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</si>
  <si>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</si>
  <si>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</si>
  <si>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</si>
  <si>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</si>
  <si>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</si>
  <si>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</si>
  <si>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</si>
  <si>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</si>
  <si>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</si>
  <si>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</si>
  <si>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</si>
  <si>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</si>
  <si>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</si>
  <si>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</si>
  <si>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</si>
  <si>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</si>
  <si>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</si>
  <si>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</si>
  <si>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</si>
  <si>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</si>
  <si>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</si>
  <si>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</si>
  <si>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</si>
  <si>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</si>
  <si>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</si>
  <si>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</si>
  <si>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</si>
  <si>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</si>
  <si>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</si>
  <si>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</si>
  <si>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</si>
  <si>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</si>
  <si>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</si>
  <si>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</si>
  <si>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</si>
  <si>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</si>
  <si>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</si>
  <si>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</si>
  <si>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</si>
  <si>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</si>
  <si>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</si>
  <si>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</si>
  <si>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</si>
  <si>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</si>
  <si>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</si>
  <si>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</si>
  <si>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</si>
  <si>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</si>
  <si>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</si>
  <si>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</si>
  <si>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</si>
  <si>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</si>
  <si>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</si>
  <si>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</si>
  <si>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</si>
  <si>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</si>
  <si>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</si>
  <si>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</si>
  <si>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</si>
  <si>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</si>
  <si>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</si>
  <si>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</si>
  <si>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</si>
  <si>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</si>
  <si>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</si>
  <si>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</si>
  <si>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</si>
  <si>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</si>
  <si>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</si>
  <si>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</si>
  <si>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</si>
  <si>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</si>
  <si>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</si>
  <si>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</si>
  <si>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</si>
  <si>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</si>
  <si>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</si>
  <si>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</si>
  <si>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</si>
  <si>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</si>
  <si>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</si>
  <si>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</si>
  <si>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</si>
  <si>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</si>
  <si>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</si>
  <si>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</si>
  <si>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</si>
  <si>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</si>
  <si>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</si>
  <si>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</si>
  <si>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</si>
  <si>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</si>
  <si>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</si>
  <si>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</si>
  <si>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</si>
  <si>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</si>
  <si>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</si>
  <si>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</si>
  <si>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</si>
  <si>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</si>
  <si>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</si>
  <si>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</si>
  <si>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</si>
  <si>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</si>
  <si>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</si>
  <si>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</si>
  <si>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</si>
  <si>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</si>
  <si>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</si>
  <si>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</si>
  <si>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</si>
  <si>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</si>
  <si>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</si>
  <si>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</si>
  <si>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</si>
  <si>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</si>
  <si>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</si>
  <si>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</si>
  <si>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</si>
  <si>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</si>
  <si>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</si>
  <si>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</si>
  <si>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</si>
  <si>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</si>
  <si>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</si>
  <si>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</si>
  <si>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</si>
  <si>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</si>
  <si>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</si>
  <si>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</si>
  <si>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</si>
  <si>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</si>
  <si>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</si>
  <si>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</si>
  <si>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</si>
  <si>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</si>
  <si>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</si>
  <si>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</si>
  <si>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</si>
  <si>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</si>
  <si>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</si>
  <si>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</si>
  <si>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</si>
  <si>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</si>
  <si>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</si>
  <si>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</si>
  <si>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</si>
  <si>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</si>
  <si>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</si>
  <si>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</si>
  <si>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</si>
  <si>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</si>
  <si>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</si>
  <si>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</si>
  <si>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</si>
  <si>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</si>
  <si>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</si>
  <si>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</si>
  <si>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</si>
  <si>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</si>
  <si>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</si>
  <si>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</si>
  <si>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</si>
  <si>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</si>
  <si>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</si>
  <si>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</si>
  <si>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</si>
  <si>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</si>
  <si>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</si>
  <si>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</si>
  <si>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</si>
  <si>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</si>
  <si>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</si>
  <si>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</si>
  <si>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</si>
  <si>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</si>
  <si>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</si>
  <si>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</si>
  <si>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</si>
  <si>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</si>
  <si>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</si>
  <si>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</si>
  <si>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</si>
  <si>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</si>
  <si>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</si>
  <si>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</si>
  <si>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</si>
  <si>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</si>
  <si>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</si>
  <si>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</si>
  <si>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</si>
  <si>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</si>
  <si>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</si>
  <si>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</si>
  <si>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</si>
  <si>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</si>
  <si>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</si>
  <si>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</si>
  <si>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</si>
  <si>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</si>
  <si>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</si>
  <si>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</si>
  <si>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</si>
  <si>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</si>
  <si>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</si>
  <si>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</si>
  <si>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</si>
  <si>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</si>
  <si>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</si>
  <si>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</si>
  <si>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</si>
  <si>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</si>
  <si>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</si>
  <si>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</si>
  <si>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</si>
  <si>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</si>
  <si>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</si>
  <si>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</si>
  <si>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</si>
  <si>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</si>
  <si>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</si>
  <si>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</si>
  <si>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</si>
  <si>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</si>
  <si>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</si>
  <si>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</si>
  <si>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</si>
  <si>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</si>
  <si>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</si>
  <si>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</si>
  <si>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</si>
  <si>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</si>
  <si>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</si>
  <si>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</si>
  <si>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</si>
  <si>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</si>
  <si>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</si>
  <si>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</si>
  <si>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</si>
  <si>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</si>
  <si>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</si>
  <si>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</si>
  <si>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</si>
  <si>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</si>
  <si>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</si>
  <si>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</si>
  <si>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</si>
  <si>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</si>
  <si>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</si>
  <si>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</si>
  <si>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</si>
  <si>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</si>
  <si>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</si>
  <si>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</si>
  <si>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</si>
  <si>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</si>
  <si>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</si>
  <si>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</si>
  <si>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</si>
  <si>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</si>
  <si>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</si>
  <si>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</si>
  <si>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</si>
  <si>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</si>
  <si>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</si>
  <si>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</si>
  <si>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</si>
  <si>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</si>
  <si>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</si>
  <si>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</si>
  <si>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</si>
  <si>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</si>
  <si>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</si>
  <si>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</si>
  <si>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</si>
  <si>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</si>
  <si>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</si>
  <si>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</si>
  <si>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</si>
  <si>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</si>
  <si>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</si>
  <si>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</si>
  <si>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</si>
  <si>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</si>
  <si>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</si>
  <si>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</si>
  <si>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</si>
  <si>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</si>
  <si>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</si>
  <si>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</si>
  <si>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</si>
  <si>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</si>
  <si>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</si>
  <si>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</si>
  <si>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</si>
  <si>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</si>
  <si>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</si>
  <si>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</si>
  <si>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</si>
  <si>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</si>
  <si>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</si>
  <si>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</si>
  <si>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</si>
  <si>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</si>
  <si>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</si>
  <si>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</si>
  <si>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</si>
  <si>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</si>
  <si>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</si>
  <si>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</si>
  <si>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</si>
  <si>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</si>
  <si>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</si>
  <si>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</si>
  <si>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</si>
  <si>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</si>
  <si>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</si>
  <si>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</si>
  <si>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</si>
  <si>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</si>
  <si>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</si>
  <si>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</si>
  <si>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</si>
  <si>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</si>
  <si>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</si>
  <si>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</si>
  <si>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</si>
  <si>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</si>
  <si>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</si>
  <si>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</si>
  <si>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</si>
  <si>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</si>
  <si>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</si>
  <si>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</si>
  <si>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</si>
  <si>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</si>
  <si>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</si>
  <si>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</si>
  <si>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</si>
  <si>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</si>
  <si>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</si>
  <si>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</si>
  <si>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</si>
  <si>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</si>
  <si>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</si>
  <si>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</si>
  <si>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</si>
  <si>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</si>
  <si>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</si>
  <si>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</si>
  <si>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</si>
  <si>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</si>
  <si>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</si>
  <si>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</si>
  <si>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</si>
  <si>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</si>
  <si>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</si>
  <si>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</si>
  <si>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</si>
  <si>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</si>
  <si>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</si>
  <si>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</si>
  <si>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</si>
  <si>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</si>
  <si>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</si>
  <si>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</si>
  <si>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</si>
  <si>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</si>
  <si>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</si>
  <si>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</si>
  <si>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</si>
  <si>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</si>
  <si>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</si>
  <si>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</si>
  <si>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</si>
  <si>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</si>
  <si>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</si>
  <si>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</si>
  <si>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</si>
  <si>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</si>
  <si>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</si>
  <si>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</si>
  <si>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</si>
  <si>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</si>
  <si>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</si>
  <si>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</si>
  <si>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</si>
  <si>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</si>
  <si>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</si>
  <si>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</si>
  <si>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</si>
  <si>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</si>
  <si>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</si>
  <si>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</si>
  <si>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</si>
  <si>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</si>
  <si>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</si>
  <si>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</si>
  <si>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</si>
  <si>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</si>
  <si>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</si>
  <si>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</si>
  <si>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</si>
  <si>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</si>
  <si>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</si>
  <si>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</si>
  <si>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</si>
  <si>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</si>
  <si>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</si>
  <si>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</si>
  <si>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</si>
  <si>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</si>
  <si>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</si>
  <si>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</si>
  <si>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</si>
  <si>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</si>
  <si>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</si>
  <si>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</si>
  <si>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</si>
  <si>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</si>
  <si>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</si>
  <si>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</si>
  <si>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</si>
  <si>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</si>
  <si>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</si>
  <si>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</si>
  <si>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</si>
  <si>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</si>
  <si>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</si>
  <si>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</si>
  <si>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</si>
  <si>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</si>
  <si>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</si>
  <si>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</si>
  <si>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</si>
  <si>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</si>
  <si>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</si>
  <si>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</si>
  <si>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</si>
  <si>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</si>
  <si>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</si>
  <si>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</si>
  <si>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</si>
  <si>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</si>
  <si>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</si>
  <si>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</si>
  <si>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</si>
  <si>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</si>
  <si>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</si>
  <si>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</si>
  <si>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</si>
  <si>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</si>
  <si>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</si>
  <si>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</si>
  <si>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</si>
  <si>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</si>
  <si>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</si>
  <si>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</si>
  <si>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</si>
  <si>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</si>
  <si>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</si>
  <si>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</si>
  <si>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</si>
  <si>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</si>
  <si>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</si>
  <si>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</si>
  <si>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</si>
  <si>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</si>
  <si>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</si>
  <si>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</si>
  <si>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</si>
  <si>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</si>
  <si>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</si>
  <si>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</si>
  <si>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</si>
  <si>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</si>
  <si>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</si>
  <si>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</si>
  <si>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</si>
  <si>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</si>
  <si>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</si>
  <si>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</si>
  <si>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</si>
  <si>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</si>
  <si>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</si>
  <si>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</si>
  <si>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</si>
  <si>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</si>
  <si>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</si>
  <si>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</si>
  <si>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</si>
  <si>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</si>
  <si>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</si>
  <si>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</si>
  <si>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</si>
  <si>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</si>
  <si>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</si>
  <si>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</si>
  <si>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</si>
  <si>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</si>
  <si>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</si>
  <si>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</si>
  <si>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</si>
  <si>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</si>
  <si>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</si>
  <si>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</si>
  <si>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</si>
  <si>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</si>
  <si>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</si>
  <si>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</si>
  <si>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</si>
  <si>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</si>
  <si>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</si>
  <si>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</si>
  <si>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</si>
  <si>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</si>
  <si>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</si>
  <si>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</si>
  <si>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</si>
  <si>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</si>
  <si>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</si>
  <si>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</si>
  <si>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</si>
  <si>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</si>
  <si>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</si>
  <si>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</si>
  <si>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</si>
  <si>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</si>
  <si>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</si>
  <si>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</si>
  <si>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</si>
  <si>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</si>
  <si>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</si>
  <si>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</si>
  <si>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</si>
  <si>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</si>
  <si>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</si>
  <si>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</si>
  <si>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</si>
  <si>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</si>
  <si>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</si>
  <si>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</si>
  <si>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</si>
  <si>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</si>
  <si>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</si>
  <si>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</si>
  <si>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</si>
  <si>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</si>
  <si>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</si>
  <si>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</si>
  <si>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</si>
  <si>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</si>
  <si>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</si>
  <si>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</si>
  <si>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</si>
  <si>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</si>
  <si>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</si>
  <si>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</si>
  <si>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</si>
  <si>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</si>
  <si>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</si>
  <si>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</si>
  <si>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</si>
  <si>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</si>
  <si>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</si>
  <si>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</si>
  <si>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</si>
  <si>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</si>
  <si>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</si>
  <si>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</si>
  <si>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</si>
  <si>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</si>
  <si>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</si>
  <si>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</si>
  <si>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</si>
  <si>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</si>
  <si>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</si>
  <si>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</si>
  <si>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</si>
  <si>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</si>
  <si>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</si>
  <si>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</si>
  <si>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</si>
  <si>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</si>
  <si>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</si>
  <si>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</si>
  <si>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</si>
  <si>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</si>
  <si>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</si>
  <si>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</si>
  <si>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</si>
  <si>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</si>
  <si>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</si>
  <si>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</si>
  <si>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</si>
  <si>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</si>
  <si>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</si>
  <si>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</si>
  <si>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</si>
  <si>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</si>
  <si>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</si>
  <si>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</si>
  <si>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</si>
  <si>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</si>
  <si>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</si>
  <si>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</si>
  <si>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</si>
  <si>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</si>
  <si>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</si>
  <si>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</si>
  <si>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</si>
  <si>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</si>
  <si>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</si>
  <si>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</si>
  <si>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</si>
  <si>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</si>
  <si>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</si>
  <si>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</si>
  <si>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</si>
  <si>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</si>
  <si>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</si>
  <si>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</si>
  <si>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</si>
  <si>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</si>
  <si>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</si>
  <si>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</si>
  <si>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</si>
  <si>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</si>
  <si>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</si>
  <si>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</si>
  <si>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</si>
  <si>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</si>
  <si>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</si>
  <si>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</si>
  <si>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</si>
  <si>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</si>
  <si>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</si>
  <si>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</si>
  <si>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</si>
  <si>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</si>
  <si>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</si>
  <si>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</si>
  <si>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</si>
  <si>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</si>
  <si>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</si>
  <si>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</si>
  <si>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</si>
  <si>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</si>
  <si>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</si>
  <si>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</si>
  <si>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</si>
  <si>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</si>
  <si>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</si>
  <si>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</si>
  <si>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</si>
  <si>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</si>
  <si>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</si>
  <si>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</si>
  <si>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</si>
  <si>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</si>
  <si>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</si>
  <si>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</si>
  <si>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</si>
  <si>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</si>
  <si>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</si>
  <si>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</si>
  <si>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</si>
  <si>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</si>
  <si>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</si>
  <si>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</si>
  <si>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</si>
  <si>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</si>
  <si>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</si>
  <si>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</si>
  <si>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</si>
  <si>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</si>
  <si>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</si>
  <si>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</si>
  <si>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</si>
  <si>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</si>
  <si>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</si>
  <si>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</si>
  <si>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</si>
  <si>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</si>
  <si>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</si>
  <si>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</si>
  <si>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</si>
  <si>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</si>
  <si>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</si>
  <si>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</si>
  <si>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</si>
  <si>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</si>
  <si>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</si>
  <si>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</si>
  <si>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</si>
  <si>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</si>
  <si>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</si>
  <si>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</si>
  <si>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</si>
  <si>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</si>
  <si>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</si>
  <si>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</si>
  <si>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</si>
  <si>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</si>
  <si>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</si>
  <si>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</si>
  <si>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</si>
  <si>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</si>
  <si>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</si>
  <si>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</si>
  <si>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</si>
  <si>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</si>
  <si>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</si>
  <si>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</si>
  <si>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</si>
  <si>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</si>
  <si>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</si>
  <si>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</si>
  <si>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</si>
  <si>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</si>
  <si>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</si>
  <si>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</si>
  <si>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</si>
  <si>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</si>
  <si>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</si>
  <si>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</si>
  <si>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</si>
  <si>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</si>
  <si>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</si>
  <si>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</si>
  <si>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</si>
  <si>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</si>
  <si>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</si>
  <si>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</si>
  <si>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</si>
  <si>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</si>
  <si>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</si>
  <si>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</si>
  <si>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</si>
  <si>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</si>
  <si>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</si>
  <si>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</si>
  <si>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</si>
  <si>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</si>
  <si>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</si>
  <si>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</si>
  <si>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</si>
  <si>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</si>
  <si>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</si>
  <si>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</si>
  <si>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</si>
  <si>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</si>
  <si>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</si>
  <si>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</si>
  <si>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</si>
  <si>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</si>
  <si>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</si>
  <si>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</si>
  <si>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</si>
  <si>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</si>
  <si>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</si>
  <si>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</si>
  <si>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</si>
  <si>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</si>
  <si>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</si>
  <si>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</si>
  <si>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</si>
  <si>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</si>
  <si>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</si>
  <si>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</si>
  <si>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</si>
  <si>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</si>
  <si>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</si>
  <si>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</si>
  <si>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</si>
  <si>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</si>
  <si>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</si>
  <si>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</si>
  <si>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</si>
  <si>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</si>
  <si>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</si>
  <si>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</si>
  <si>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</si>
  <si>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</si>
  <si>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</si>
  <si>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</si>
  <si>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</si>
  <si>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</si>
  <si>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</si>
  <si>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</si>
  <si>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</si>
  <si>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</si>
  <si>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</si>
  <si>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</si>
  <si>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</si>
  <si>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</si>
  <si>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</si>
  <si>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</si>
  <si>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</si>
  <si>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</si>
  <si>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</si>
  <si>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</si>
  <si>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</si>
  <si>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</si>
  <si>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</si>
  <si>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</si>
  <si>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</si>
  <si>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</si>
  <si>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</si>
  <si>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</si>
  <si>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</si>
  <si>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</si>
  <si>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</si>
  <si>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</si>
  <si>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</si>
  <si>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</si>
  <si>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</si>
  <si>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</si>
  <si>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</si>
  <si>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</si>
  <si>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</si>
  <si>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</si>
  <si>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</si>
  <si>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</si>
  <si>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</si>
  <si>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</si>
  <si>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</si>
  <si>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</si>
  <si>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</si>
  <si>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</si>
  <si>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</si>
  <si>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</si>
  <si>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</si>
  <si>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</si>
  <si>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</si>
  <si>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</si>
  <si>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</si>
  <si>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</si>
  <si>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</si>
  <si>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</si>
  <si>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</si>
  <si>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</si>
  <si>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</si>
  <si>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</si>
  <si>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</si>
  <si>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</si>
  <si>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</si>
  <si>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</si>
  <si>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</si>
  <si>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</si>
  <si>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</si>
  <si>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</si>
  <si>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</si>
  <si>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</si>
  <si>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</si>
  <si>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</si>
  <si>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</si>
  <si>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</si>
  <si>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</si>
  <si>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</si>
  <si>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</si>
  <si>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</si>
  <si>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</si>
  <si>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</si>
  <si>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</si>
  <si>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</si>
  <si>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</si>
  <si>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</si>
  <si>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</si>
  <si>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</si>
  <si>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</si>
  <si>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</si>
  <si>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</si>
  <si>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</si>
  <si>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</si>
  <si>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</si>
  <si>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</si>
  <si>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</si>
  <si>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</si>
  <si>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</si>
  <si>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</si>
  <si>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</si>
  <si>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</si>
  <si>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</si>
  <si>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</si>
  <si>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</si>
  <si>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</si>
  <si>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</si>
  <si>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</si>
  <si>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</si>
  <si>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</si>
  <si>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</si>
  <si>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</si>
  <si>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</si>
  <si>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</si>
  <si>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</si>
  <si>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</si>
  <si>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</si>
  <si>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</si>
  <si>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</si>
  <si>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</si>
  <si>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</si>
  <si>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</si>
  <si>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</si>
  <si>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</si>
  <si>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</si>
  <si>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</si>
  <si>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</si>
  <si>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</si>
  <si>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</si>
  <si>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</si>
  <si>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</si>
  <si>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</si>
  <si>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</si>
  <si>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</si>
  <si>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</si>
  <si>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</si>
  <si>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</si>
  <si>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</si>
  <si>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</si>
  <si>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</si>
  <si>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</si>
  <si>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</si>
  <si>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</si>
  <si>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</si>
  <si>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</si>
  <si>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</si>
  <si>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</si>
  <si>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</si>
  <si>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</si>
  <si>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</si>
  <si>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</si>
  <si>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</si>
  <si>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</si>
  <si>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</si>
  <si>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</si>
  <si>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</si>
  <si>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</si>
  <si>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</si>
  <si>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</si>
  <si>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</si>
  <si>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</si>
  <si>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</si>
  <si>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</si>
  <si>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</si>
  <si>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</si>
  <si>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</si>
  <si>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</si>
  <si>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</si>
  <si>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</si>
  <si>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</si>
  <si>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</si>
  <si>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</si>
  <si>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</si>
  <si>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</si>
  <si>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</si>
  <si>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</si>
  <si>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</si>
  <si>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</si>
  <si>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</si>
  <si>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</si>
  <si>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</si>
  <si>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</si>
  <si>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</si>
  <si>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</si>
  <si>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</si>
  <si>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</si>
  <si>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</si>
  <si>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</si>
  <si>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</si>
  <si>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</si>
  <si>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</si>
  <si>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</si>
  <si>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</si>
  <si>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</si>
  <si>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</si>
  <si>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</si>
  <si>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</si>
  <si>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</si>
  <si>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</si>
  <si>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</si>
  <si>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</si>
  <si>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</si>
  <si>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</si>
  <si>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</si>
  <si>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</si>
  <si>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</si>
  <si>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</si>
  <si>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</si>
  <si>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</si>
  <si>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</si>
  <si>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</si>
  <si>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</si>
  <si>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</si>
  <si>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</si>
  <si>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</si>
  <si>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</si>
  <si>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</si>
  <si>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</si>
  <si>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</si>
  <si>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</si>
  <si>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</si>
  <si>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</si>
  <si>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</si>
  <si>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</si>
  <si>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</si>
  <si>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</si>
  <si>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</si>
  <si>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</si>
  <si>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</si>
  <si>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</si>
  <si>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</si>
  <si>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</si>
  <si>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</si>
  <si>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</si>
  <si>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</si>
  <si>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</si>
  <si>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</si>
  <si>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</si>
  <si>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</si>
  <si>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</si>
  <si>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</si>
  <si>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</si>
  <si>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</si>
  <si>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</si>
  <si>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</si>
  <si>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</si>
  <si>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</si>
  <si>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</si>
  <si>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</si>
  <si>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</si>
  <si>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</si>
  <si>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</si>
  <si>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</si>
  <si>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</si>
  <si>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</si>
  <si>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</si>
  <si>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</si>
  <si>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</si>
  <si>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</si>
  <si>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</si>
  <si>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</si>
  <si>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</si>
  <si>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</si>
  <si>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</si>
  <si>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</si>
  <si>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</si>
  <si>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</si>
  <si>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</si>
  <si>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</si>
  <si>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</si>
  <si>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</si>
  <si>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</si>
  <si>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</si>
  <si>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</si>
  <si>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</si>
  <si>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</si>
  <si>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</si>
  <si>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</si>
  <si>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</si>
  <si>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</si>
  <si>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</si>
  <si>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</si>
  <si>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</si>
  <si>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</si>
  <si>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</si>
  <si>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</si>
  <si>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</si>
  <si>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</si>
  <si>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</si>
  <si>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</si>
  <si>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</si>
  <si>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</si>
  <si>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</si>
  <si>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</si>
  <si>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</si>
  <si>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</si>
  <si>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</si>
  <si>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</si>
  <si>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</si>
  <si>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</si>
  <si>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</si>
  <si>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</si>
  <si>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</si>
  <si>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</si>
  <si>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</si>
  <si>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</si>
  <si>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</si>
  <si>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</si>
  <si>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</si>
  <si>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</si>
  <si>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</si>
  <si>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</si>
  <si>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</si>
  <si>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</si>
  <si>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</si>
  <si>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</si>
  <si>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</si>
  <si>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</si>
  <si>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</si>
  <si>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</si>
  <si>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</si>
  <si>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</si>
  <si>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</si>
  <si>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</si>
  <si>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</si>
  <si>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</si>
  <si>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</si>
  <si>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</si>
  <si>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</si>
  <si>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</si>
  <si>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</si>
  <si>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</si>
  <si>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</si>
  <si>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</si>
  <si>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</si>
  <si>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</si>
  <si>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</si>
  <si>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</si>
  <si>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</si>
  <si>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</si>
  <si>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</si>
  <si>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</si>
  <si>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</si>
  <si>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</si>
  <si>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</si>
  <si>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</si>
  <si>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</si>
  <si>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</si>
  <si>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</si>
  <si>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</si>
  <si>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</si>
  <si>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</si>
  <si>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</si>
  <si>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</si>
  <si>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</si>
  <si>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</si>
  <si>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</si>
  <si>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</si>
  <si>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</si>
  <si>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</si>
  <si>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</si>
  <si>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</si>
  <si>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</si>
  <si>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</si>
  <si>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</si>
  <si>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</si>
  <si>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</si>
  <si>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</si>
  <si>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</si>
  <si>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</si>
  <si>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</si>
  <si>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</si>
  <si>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</si>
  <si>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</si>
  <si>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</si>
  <si>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</si>
  <si>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</si>
  <si>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</si>
  <si>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</si>
  <si>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</si>
  <si>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</si>
  <si>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</si>
  <si>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</si>
  <si>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</si>
  <si>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</si>
  <si>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</si>
  <si>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</si>
  <si>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</si>
  <si>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</si>
  <si>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</si>
  <si>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</si>
  <si>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</si>
  <si>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</si>
  <si>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</si>
  <si>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</si>
  <si>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</si>
  <si>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</si>
  <si>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</si>
  <si>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</si>
  <si>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</si>
  <si>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</si>
  <si>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</si>
  <si>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</si>
  <si>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</si>
  <si>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</si>
  <si>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</si>
  <si>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</si>
  <si>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</si>
  <si>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</si>
  <si>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</si>
  <si>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</si>
  <si>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</si>
  <si>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</si>
  <si>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</si>
  <si>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</si>
  <si>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</si>
  <si>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</si>
  <si>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</si>
  <si>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</si>
  <si>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</si>
  <si>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</si>
  <si>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</si>
  <si>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</si>
  <si>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</si>
  <si>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</si>
  <si>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</si>
  <si>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</si>
  <si>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</si>
  <si>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</si>
  <si>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</si>
  <si>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</si>
  <si>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</si>
  <si>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</si>
  <si>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</si>
  <si>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</si>
  <si>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</si>
  <si>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</si>
  <si>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</si>
  <si>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</si>
  <si>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</si>
  <si>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</si>
  <si>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</si>
  <si>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</si>
  <si>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</si>
  <si>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</si>
  <si>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</si>
  <si>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</si>
  <si>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</si>
  <si>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</si>
  <si>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</si>
  <si>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</si>
  <si>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</si>
  <si>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</si>
  <si>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</si>
  <si>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</si>
  <si>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</si>
  <si>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</si>
  <si>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</si>
  <si>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</si>
  <si>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</si>
  <si>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</si>
  <si>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</si>
  <si>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</si>
  <si>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</si>
  <si>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</si>
  <si>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</si>
  <si>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</si>
  <si>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</si>
  <si>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</si>
  <si>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</si>
  <si>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</si>
  <si>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</si>
  <si>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</si>
  <si>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</si>
  <si>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</si>
  <si>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</si>
  <si>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</si>
  <si>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</si>
  <si>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</si>
  <si>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</si>
  <si>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</si>
  <si>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</si>
  <si>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</si>
  <si>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</si>
  <si>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</si>
  <si>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</si>
  <si>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</si>
  <si>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</si>
  <si>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</si>
  <si>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</si>
  <si>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</si>
  <si>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</si>
  <si>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</si>
  <si>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</si>
  <si>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</si>
  <si>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</si>
  <si>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</si>
  <si>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</si>
  <si>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</si>
  <si>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</si>
  <si>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</si>
  <si>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</si>
  <si>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</si>
  <si>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</si>
  <si>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</si>
  <si>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</si>
  <si>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</si>
  <si>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</si>
  <si>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</si>
  <si>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</si>
  <si>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</si>
  <si>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</si>
  <si>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</si>
  <si>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</si>
  <si>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</si>
  <si>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</si>
  <si>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</si>
  <si>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</si>
  <si>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</si>
  <si>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</si>
  <si>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</si>
  <si>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</si>
  <si>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</si>
  <si>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</si>
  <si>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</si>
  <si>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</si>
  <si>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</si>
  <si>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</si>
  <si>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</si>
  <si>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</si>
  <si>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</si>
  <si>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</si>
  <si>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</si>
  <si>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</si>
  <si>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</si>
  <si>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</si>
  <si>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</si>
  <si>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</si>
  <si>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</si>
  <si>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</si>
  <si>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</si>
  <si>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</si>
  <si>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</si>
  <si>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</si>
  <si>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</si>
  <si>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</si>
  <si>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</si>
  <si>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</si>
  <si>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</si>
  <si>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</si>
  <si>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</si>
  <si>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</si>
  <si>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</si>
  <si>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</si>
  <si>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</si>
  <si>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</si>
  <si>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</si>
  <si>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</si>
  <si>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</si>
  <si>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</si>
  <si>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</si>
  <si>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</si>
  <si>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</si>
  <si>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</si>
  <si>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</si>
  <si>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</si>
  <si>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</si>
  <si>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</si>
  <si>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</si>
  <si>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</si>
  <si>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</si>
  <si>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</si>
  <si>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</si>
  <si>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</si>
  <si>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</si>
  <si>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</si>
  <si>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</si>
  <si>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</si>
  <si>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</si>
  <si>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</si>
  <si>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</si>
  <si>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</si>
  <si>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</si>
  <si>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</si>
  <si>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</si>
  <si>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</si>
  <si>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</si>
  <si>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</si>
  <si>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</si>
  <si>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</si>
  <si>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</si>
  <si>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</si>
  <si>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</si>
  <si>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</si>
  <si>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</si>
  <si>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</si>
  <si>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</si>
  <si>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</si>
  <si>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</si>
  <si>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</si>
  <si>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</si>
  <si>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</si>
  <si>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</si>
  <si>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</si>
  <si>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</si>
  <si>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</si>
  <si>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</si>
  <si>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</si>
  <si>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</si>
  <si>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</si>
  <si>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</si>
  <si>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</si>
  <si>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</si>
  <si>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</si>
  <si>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</si>
  <si>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</si>
  <si>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</si>
  <si>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</si>
  <si>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</si>
  <si>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</si>
  <si>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</si>
  <si>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</si>
  <si>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</si>
  <si>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</si>
  <si>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</si>
  <si>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</si>
  <si>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</si>
  <si>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</si>
  <si>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</si>
  <si>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</si>
  <si>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</si>
  <si>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</si>
  <si>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</si>
  <si>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</si>
  <si>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</si>
  <si>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</si>
  <si>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</si>
  <si>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</si>
  <si>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</si>
  <si>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</si>
  <si>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</si>
  <si>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</si>
  <si>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</si>
  <si>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</si>
  <si>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</si>
  <si>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</si>
  <si>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</si>
  <si>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</si>
  <si>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</si>
  <si>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</si>
  <si>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</si>
  <si>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</si>
  <si>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</si>
  <si>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</si>
  <si>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</si>
  <si>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</si>
  <si>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</si>
  <si>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</si>
  <si>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</si>
  <si>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</si>
  <si>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</si>
  <si>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</si>
  <si>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</si>
  <si>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</si>
  <si>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</si>
  <si>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</si>
  <si>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</si>
  <si>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</si>
  <si>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</si>
  <si>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</si>
  <si>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</si>
  <si>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</si>
  <si>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</si>
  <si>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</si>
  <si>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</si>
  <si>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</si>
  <si>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</si>
  <si>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</si>
  <si>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</si>
  <si>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</si>
  <si>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</si>
  <si>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</si>
  <si>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</si>
  <si>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</si>
  <si>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</si>
  <si>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</si>
  <si>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</si>
  <si>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</si>
  <si>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</si>
  <si>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</si>
  <si>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</si>
  <si>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</si>
  <si>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</si>
  <si>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</si>
  <si>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</si>
  <si>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</si>
  <si>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</si>
  <si>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</si>
  <si>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</si>
  <si>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</si>
  <si>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</si>
  <si>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</si>
  <si>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</si>
  <si>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</si>
  <si>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</si>
  <si>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</si>
  <si>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</si>
  <si>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</si>
  <si>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</si>
  <si>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</si>
  <si>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</si>
  <si>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</si>
  <si>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</si>
  <si>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</si>
  <si>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</si>
  <si>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</si>
  <si>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</si>
  <si>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</si>
  <si>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</si>
  <si>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</si>
  <si>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</si>
  <si>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</si>
  <si>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</si>
  <si>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</si>
  <si>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</si>
  <si>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</si>
  <si>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</si>
  <si>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</si>
  <si>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</si>
  <si>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</si>
  <si>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</si>
  <si>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</si>
  <si>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</si>
  <si>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</si>
  <si>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</si>
  <si>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</si>
  <si>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</si>
  <si>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</si>
  <si>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</si>
  <si>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</si>
  <si>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</si>
  <si>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</si>
  <si>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</si>
  <si>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</si>
  <si>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</si>
  <si>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</si>
  <si>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</si>
  <si>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</si>
  <si>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</si>
  <si>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</si>
  <si>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</si>
  <si>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</si>
  <si>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</si>
  <si>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</si>
  <si>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</si>
  <si>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</si>
  <si>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</si>
  <si>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</si>
  <si>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</si>
  <si>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</si>
  <si>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</si>
  <si>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</si>
  <si>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</si>
  <si>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</si>
  <si>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</si>
  <si>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</si>
  <si>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</si>
  <si>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</si>
  <si>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</si>
  <si>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</si>
  <si>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</si>
  <si>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</si>
  <si>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</si>
  <si>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</si>
  <si>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</si>
  <si>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</si>
  <si>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</si>
  <si>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</si>
  <si>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</si>
  <si>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</si>
  <si>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</si>
  <si>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</si>
  <si>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</si>
  <si>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</si>
  <si>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</si>
  <si>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</si>
  <si>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</si>
  <si>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</si>
  <si>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</si>
  <si>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</si>
  <si>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</si>
  <si>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</si>
  <si>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</si>
  <si>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</si>
  <si>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</si>
  <si>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</si>
  <si>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</si>
  <si>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</si>
  <si>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</si>
  <si>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</si>
  <si>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</si>
  <si>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</si>
  <si>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</si>
  <si>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</si>
  <si>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</si>
  <si>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</si>
  <si>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</si>
  <si>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</si>
  <si>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</si>
  <si>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</si>
  <si>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</si>
  <si>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</si>
  <si>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</si>
  <si>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</si>
  <si>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</si>
  <si>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</si>
  <si>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</si>
  <si>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</si>
  <si>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</si>
  <si>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</si>
  <si>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</si>
  <si>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</si>
  <si>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</si>
  <si>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</si>
  <si>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</si>
  <si>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</si>
  <si>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</si>
  <si>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</si>
  <si>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</si>
  <si>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</si>
  <si>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</si>
  <si>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</si>
  <si>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</si>
  <si>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</si>
  <si>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</si>
  <si>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</si>
  <si>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</si>
  <si>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</si>
  <si>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</si>
  <si>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</si>
  <si>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</si>
  <si>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</si>
  <si>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</si>
  <si>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</si>
  <si>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</si>
  <si>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</si>
  <si>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</si>
  <si>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</si>
  <si>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</si>
  <si>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</si>
  <si>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</si>
  <si>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</si>
  <si>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</si>
  <si>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</si>
  <si>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</si>
  <si>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</si>
  <si>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</si>
  <si>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</si>
  <si>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</si>
  <si>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</si>
  <si>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</si>
  <si>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</si>
  <si>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</si>
  <si>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</si>
  <si>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</si>
  <si>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</si>
  <si>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</si>
  <si>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</si>
  <si>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</si>
  <si>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</si>
  <si>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</si>
  <si>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</si>
  <si>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</si>
  <si>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</si>
  <si>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</si>
  <si>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</si>
  <si>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</si>
  <si>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</si>
  <si>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</si>
  <si>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</si>
  <si>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</si>
  <si>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</si>
  <si>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</si>
  <si>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</si>
  <si>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</si>
  <si>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</si>
  <si>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</si>
  <si>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</si>
  <si>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</si>
  <si>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</si>
  <si>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</si>
  <si>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</si>
  <si>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</si>
  <si>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</si>
  <si>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</si>
  <si>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</si>
  <si>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</si>
  <si>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</si>
  <si>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</si>
  <si>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</si>
  <si>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</si>
  <si>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</si>
  <si>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</si>
  <si>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</si>
  <si>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</si>
  <si>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</si>
  <si>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</si>
  <si>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</si>
  <si>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</si>
  <si>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</si>
  <si>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</si>
  <si>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</si>
  <si>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</si>
  <si>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</si>
  <si>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</si>
  <si>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</si>
  <si>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</si>
  <si>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</si>
  <si>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</si>
  <si>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</si>
  <si>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</si>
  <si>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</si>
  <si>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</si>
  <si>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</si>
  <si>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</si>
  <si>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</si>
  <si>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</si>
  <si>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</si>
  <si>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</si>
  <si>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</si>
  <si>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</si>
  <si>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</si>
  <si>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</si>
  <si>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</si>
  <si>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</si>
  <si>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</si>
  <si>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</si>
  <si>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</si>
  <si>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</si>
  <si>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</si>
  <si>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</si>
  <si>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</si>
  <si>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</si>
  <si>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</si>
  <si>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</si>
  <si>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</si>
  <si>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</si>
  <si>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</si>
  <si>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</si>
  <si>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</si>
  <si>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</si>
  <si>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</si>
  <si>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</si>
  <si>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</si>
  <si>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</si>
  <si>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</si>
  <si>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</si>
  <si>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</si>
  <si>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</si>
  <si>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</si>
  <si>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</si>
  <si>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</si>
  <si>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</si>
  <si>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</si>
  <si>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</si>
  <si>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</si>
  <si>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</si>
  <si>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</si>
  <si>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</si>
  <si>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</si>
  <si>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</si>
  <si>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</si>
  <si>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</si>
  <si>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</si>
  <si>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</si>
  <si>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</si>
  <si>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</si>
  <si>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</si>
  <si>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</si>
  <si>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</si>
  <si>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</si>
  <si>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</si>
  <si>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</si>
  <si>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</si>
  <si>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</si>
  <si>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</si>
  <si>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</si>
  <si>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</si>
  <si>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</si>
  <si>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</si>
  <si>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</si>
  <si>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</si>
  <si>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</si>
  <si>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</si>
  <si>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</si>
  <si>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</si>
  <si>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</si>
  <si>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</si>
  <si>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</si>
  <si>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</si>
  <si>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</si>
  <si>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</si>
  <si>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</si>
  <si>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</si>
  <si>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</si>
  <si>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</si>
  <si>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</si>
  <si>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</si>
  <si>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</si>
  <si>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</si>
  <si>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</si>
  <si>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</si>
  <si>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</si>
  <si>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</si>
  <si>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</si>
  <si>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</si>
  <si>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</si>
  <si>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</si>
  <si>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</si>
  <si>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</si>
  <si>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</si>
  <si>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</si>
  <si>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</si>
  <si>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</si>
  <si>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</si>
  <si>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</si>
  <si>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</si>
  <si>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</si>
  <si>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</si>
  <si>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</si>
  <si>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</si>
  <si>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</si>
  <si>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</si>
  <si>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</si>
  <si>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</si>
  <si>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</si>
  <si>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</si>
  <si>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</si>
  <si>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</si>
  <si>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</si>
  <si>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</si>
  <si>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</si>
  <si>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</si>
  <si>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</si>
  <si>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</si>
  <si>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</si>
  <si>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</si>
  <si>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</si>
  <si>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</si>
  <si>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</si>
  <si>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</si>
  <si>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</si>
  <si>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</si>
  <si>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</si>
  <si>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</si>
  <si>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</si>
  <si>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</si>
  <si>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</si>
  <si>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</si>
  <si>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</si>
  <si>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</si>
  <si>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</si>
  <si>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</si>
  <si>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</si>
  <si>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</si>
  <si>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</si>
  <si>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</si>
  <si>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</si>
  <si>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</si>
  <si>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</si>
  <si>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</si>
  <si>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</si>
  <si>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</si>
  <si>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</si>
  <si>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</si>
  <si>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</si>
  <si>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</si>
  <si>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</si>
  <si>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</si>
  <si>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</si>
  <si>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</si>
  <si>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</si>
  <si>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</si>
  <si>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</si>
  <si>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</si>
  <si>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</si>
  <si>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</si>
  <si>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</si>
  <si>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</si>
  <si>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</si>
  <si>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</si>
  <si>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</si>
  <si>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</si>
  <si>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</si>
  <si>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</si>
  <si>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</si>
  <si>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</si>
  <si>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</si>
  <si>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</si>
  <si>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</si>
  <si>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</si>
  <si>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</si>
  <si>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</si>
  <si>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</si>
  <si>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</si>
  <si>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</si>
  <si>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</si>
  <si>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</si>
  <si>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</si>
  <si>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</si>
  <si>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</si>
  <si>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</si>
  <si>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</si>
  <si>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</si>
  <si>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</si>
  <si>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</si>
  <si>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</si>
  <si>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</si>
  <si>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</si>
  <si>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</si>
  <si>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</si>
  <si>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</si>
  <si>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</si>
  <si>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</si>
  <si>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</si>
  <si>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</si>
  <si>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</si>
  <si>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</si>
  <si>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</si>
  <si>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</si>
  <si>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</si>
  <si>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</si>
  <si>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</si>
  <si>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</si>
  <si>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</si>
  <si>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</si>
  <si>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</si>
  <si>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</si>
  <si>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</si>
  <si>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</si>
  <si>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</si>
  <si>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</si>
  <si>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</si>
  <si>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</si>
  <si>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</si>
  <si>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</si>
  <si>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</si>
  <si>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</si>
  <si>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</si>
  <si>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</si>
  <si>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</si>
  <si>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</si>
  <si>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</si>
  <si>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</si>
  <si>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</si>
  <si>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</si>
  <si>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</si>
  <si>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</si>
  <si>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</si>
  <si>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</si>
  <si>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</si>
  <si>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</si>
  <si>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</si>
  <si>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</si>
  <si>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</si>
  <si>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</si>
  <si>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</si>
  <si>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</si>
  <si>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</si>
  <si>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</si>
  <si>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</si>
  <si>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</si>
  <si>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</si>
  <si>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</si>
  <si>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</si>
  <si>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</si>
  <si>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</si>
  <si>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</si>
  <si>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</si>
  <si>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</si>
  <si>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</si>
  <si>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</si>
  <si>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</si>
  <si>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</si>
  <si>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</si>
  <si>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</si>
  <si>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</si>
  <si>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</si>
  <si>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</si>
  <si>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</si>
  <si>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</si>
  <si>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</si>
  <si>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</si>
  <si>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</si>
  <si>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</si>
  <si>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</si>
  <si>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</si>
  <si>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</si>
  <si>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</si>
  <si>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</si>
  <si>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</si>
  <si>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</si>
  <si>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</si>
  <si>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</si>
  <si>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</si>
  <si>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</si>
  <si>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</si>
  <si>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</si>
  <si>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</si>
  <si>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</si>
  <si>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</si>
  <si>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</si>
  <si>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</si>
  <si>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</si>
  <si>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</si>
  <si>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</si>
  <si>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</si>
  <si>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</si>
  <si>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</si>
  <si>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</si>
  <si>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</si>
  <si>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</si>
  <si>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</si>
  <si>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</si>
  <si>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</si>
  <si>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</si>
  <si>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</si>
  <si>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</si>
  <si>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</si>
  <si>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</si>
  <si>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</si>
  <si>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</si>
  <si>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</si>
  <si>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</si>
  <si>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</si>
  <si>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</si>
  <si>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</si>
  <si>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</si>
  <si>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</si>
  <si>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</si>
  <si>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</si>
  <si>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</si>
  <si>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</si>
  <si>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</si>
  <si>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</si>
  <si>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</si>
  <si>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</si>
  <si>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</si>
  <si>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</si>
  <si>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</si>
  <si>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</si>
  <si>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</si>
  <si>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</si>
  <si>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</si>
  <si>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</si>
  <si>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</si>
  <si>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</si>
  <si>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</si>
  <si>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</si>
  <si>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</si>
  <si>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</si>
  <si>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</si>
  <si>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</si>
  <si>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</si>
  <si>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</si>
  <si>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</si>
  <si>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</si>
  <si>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</si>
  <si>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</si>
  <si>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</si>
  <si>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</si>
  <si>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</si>
  <si>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</si>
  <si>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</si>
  <si>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</si>
  <si>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</si>
  <si>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</si>
  <si>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</si>
  <si>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</si>
  <si>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</si>
  <si>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</si>
  <si>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</si>
  <si>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</si>
  <si>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</si>
  <si>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</si>
  <si>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</si>
  <si>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</si>
  <si>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</si>
  <si>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</si>
  <si>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</si>
  <si>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</si>
  <si>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</si>
  <si>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</si>
  <si>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</si>
  <si>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</si>
  <si>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</si>
  <si>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</si>
  <si>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</si>
  <si>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</si>
  <si>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</si>
  <si>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</si>
  <si>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</si>
  <si>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</si>
  <si>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</si>
  <si>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</si>
  <si>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</si>
  <si>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</si>
  <si>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</si>
  <si>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</si>
  <si>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</si>
  <si>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</si>
  <si>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</si>
  <si>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</si>
  <si>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</si>
  <si>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</si>
  <si>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</si>
  <si>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</si>
  <si>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</si>
  <si>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</si>
  <si>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</si>
  <si>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</si>
  <si>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</si>
  <si>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</si>
  <si>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</si>
  <si>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</si>
  <si>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</si>
  <si>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</si>
  <si>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</si>
  <si>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</si>
  <si>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</si>
  <si>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</si>
  <si>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</si>
  <si>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</si>
  <si>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</si>
  <si>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</si>
  <si>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</si>
  <si>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</si>
  <si>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</si>
  <si>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</si>
  <si>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</si>
  <si>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</si>
  <si>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</si>
  <si>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</si>
  <si>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</si>
  <si>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</si>
  <si>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</si>
  <si>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</si>
  <si>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</si>
  <si>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</si>
  <si>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</si>
  <si>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</si>
  <si>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</si>
  <si>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</si>
  <si>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</si>
  <si>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</si>
  <si>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</si>
  <si>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</si>
  <si>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</si>
  <si>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</si>
  <si>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</si>
  <si>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</si>
  <si>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</si>
  <si>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</si>
  <si>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</si>
  <si>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</si>
  <si>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</si>
  <si>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</si>
  <si>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</si>
  <si>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</si>
  <si>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</si>
  <si>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</si>
  <si>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</si>
  <si>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</si>
  <si>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</si>
  <si>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</si>
  <si>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</si>
  <si>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</si>
  <si>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</si>
  <si>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</si>
  <si>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</si>
  <si>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</si>
  <si>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</si>
  <si>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</si>
  <si>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</si>
  <si>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</si>
  <si>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</si>
  <si>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</si>
  <si>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</si>
  <si>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</si>
  <si>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</si>
  <si>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</si>
  <si>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</si>
  <si>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</si>
  <si>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</si>
  <si>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</si>
  <si>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</si>
  <si>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</si>
  <si>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</si>
  <si>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</si>
  <si>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</si>
  <si>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</si>
  <si>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</si>
  <si>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</si>
  <si>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</si>
  <si>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</si>
  <si>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</si>
  <si>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</si>
  <si>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</si>
  <si>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</si>
  <si>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</si>
  <si>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</si>
  <si>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</si>
  <si>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</si>
  <si>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</si>
  <si>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</si>
  <si>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</si>
  <si>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</si>
  <si>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</si>
  <si>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</si>
  <si>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</si>
  <si>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</si>
  <si>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</si>
  <si>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</si>
  <si>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</si>
  <si>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</si>
  <si>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</si>
  <si>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</si>
  <si>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</si>
  <si>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</si>
  <si>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</si>
  <si>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</si>
  <si>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</si>
  <si>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</si>
  <si>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</si>
  <si>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</si>
  <si>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</si>
  <si>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</si>
  <si>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</si>
  <si>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</si>
  <si>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</si>
  <si>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</si>
  <si>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</si>
  <si>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</si>
  <si>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</si>
  <si>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</si>
  <si>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</si>
  <si>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</si>
  <si>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</si>
  <si>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</si>
  <si>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</si>
  <si>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</si>
  <si>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</si>
  <si>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</si>
  <si>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</si>
  <si>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</si>
  <si>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</si>
  <si>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</si>
  <si>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</si>
  <si>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</si>
  <si>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</si>
  <si>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</si>
  <si>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</si>
  <si>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</si>
  <si>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</si>
  <si>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</si>
  <si>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</si>
  <si>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</si>
  <si>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</si>
  <si>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</si>
  <si>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</si>
  <si>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</si>
  <si>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</si>
  <si>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</si>
  <si>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</si>
  <si>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</si>
  <si>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</si>
  <si>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</si>
  <si>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</si>
  <si>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</si>
  <si>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</si>
  <si>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</si>
  <si>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</si>
  <si>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</si>
  <si>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</si>
  <si>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</si>
  <si>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</si>
  <si>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</si>
  <si>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</si>
  <si>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</si>
  <si>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</si>
  <si>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</si>
  <si>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</si>
  <si>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</si>
  <si>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</si>
  <si>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</si>
  <si>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</si>
  <si>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</si>
  <si>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</si>
  <si>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</si>
  <si>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</si>
  <si>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</si>
  <si>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</si>
  <si>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</si>
  <si>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</si>
  <si>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</si>
  <si>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</si>
  <si>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</si>
  <si>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</si>
  <si>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</si>
  <si>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</si>
  <si>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</si>
  <si>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</si>
  <si>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</si>
  <si>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</si>
  <si>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</si>
  <si>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</si>
  <si>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</si>
  <si>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</si>
  <si>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</si>
  <si>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</si>
  <si>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</si>
  <si>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</si>
  <si>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</si>
  <si>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</si>
  <si>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</si>
  <si>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</si>
  <si>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</si>
  <si>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</si>
  <si>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</si>
  <si>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</si>
  <si>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</si>
  <si>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</si>
  <si>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</si>
  <si>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</si>
  <si>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</si>
  <si>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</si>
  <si>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</si>
  <si>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</si>
  <si>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</si>
  <si>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</si>
  <si>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</si>
  <si>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</si>
  <si>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</si>
  <si>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</si>
  <si>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</si>
  <si>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</si>
  <si>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</si>
  <si>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</si>
  <si>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</si>
  <si>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</si>
  <si>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</si>
  <si>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</si>
  <si>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</si>
  <si>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</si>
  <si>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</si>
  <si>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</si>
  <si>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</si>
  <si>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</si>
  <si>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</si>
  <si>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</si>
  <si>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</si>
  <si>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</si>
  <si>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</si>
  <si>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</si>
  <si>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</si>
  <si>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</si>
  <si>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</si>
  <si>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</si>
  <si>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</si>
  <si>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</si>
  <si>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</si>
  <si>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</si>
  <si>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</si>
  <si>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</si>
  <si>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</si>
  <si>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</si>
  <si>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</si>
  <si>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</si>
  <si>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</si>
  <si>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</si>
  <si>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</si>
  <si>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</si>
  <si>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</si>
  <si>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</si>
  <si>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</si>
  <si>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</si>
  <si>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</si>
  <si>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</si>
  <si>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</si>
  <si>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</si>
  <si>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</si>
  <si>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</si>
  <si>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</si>
  <si>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</si>
  <si>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</si>
  <si>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</si>
  <si>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</si>
  <si>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</si>
  <si>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</si>
  <si>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</si>
  <si>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</si>
  <si>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</si>
  <si>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</si>
  <si>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</si>
  <si>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</si>
  <si>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</si>
  <si>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</si>
  <si>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</si>
  <si>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</si>
  <si>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</si>
  <si>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</si>
  <si>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</si>
  <si>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</si>
  <si>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</si>
  <si>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</si>
  <si>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</si>
  <si>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</si>
  <si>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</si>
  <si>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</si>
  <si>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</si>
  <si>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</si>
  <si>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</si>
  <si>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</si>
  <si>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</si>
  <si>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</si>
  <si>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</si>
  <si>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</si>
  <si>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</si>
  <si>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</si>
  <si>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</si>
  <si>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</si>
  <si>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</si>
  <si>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</si>
  <si>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</si>
  <si>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</si>
  <si>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</si>
  <si>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</si>
  <si>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</si>
  <si>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</si>
  <si>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</si>
  <si>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</si>
  <si>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</si>
  <si>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</si>
  <si>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</si>
  <si>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</si>
  <si>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</si>
  <si>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</si>
  <si>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</si>
  <si>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</si>
  <si>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</si>
  <si>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</si>
  <si>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</si>
  <si>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</si>
  <si>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</si>
  <si>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</si>
  <si>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</si>
  <si>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</si>
  <si>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</si>
  <si>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</si>
  <si>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</si>
  <si>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</si>
  <si>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</si>
  <si>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</si>
  <si>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</si>
  <si>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</si>
  <si>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</si>
  <si>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</si>
  <si>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</si>
  <si>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</si>
  <si>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</si>
  <si>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</si>
  <si>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</si>
  <si>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</si>
  <si>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</si>
  <si>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</si>
  <si>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</si>
  <si>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</si>
  <si>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</si>
  <si>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</si>
  <si>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</si>
  <si>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</si>
  <si>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</si>
  <si>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</si>
  <si>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</si>
  <si>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</si>
  <si>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</si>
  <si>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</si>
  <si>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</si>
  <si>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</si>
  <si>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</si>
  <si>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</si>
  <si>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</si>
  <si>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</si>
  <si>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</si>
  <si>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</si>
  <si>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</si>
  <si>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</si>
  <si>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</si>
  <si>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</si>
  <si>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</si>
  <si>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</si>
  <si>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</si>
  <si>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</si>
  <si>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</si>
  <si>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</si>
  <si>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</si>
  <si>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</si>
  <si>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</si>
  <si>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</si>
  <si>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</si>
  <si>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</si>
  <si>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</si>
  <si>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</si>
  <si>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</si>
  <si>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</si>
  <si>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</si>
  <si>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</si>
  <si>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</si>
  <si>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</si>
  <si>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</si>
  <si>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</si>
  <si>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</si>
  <si>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</si>
  <si>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</si>
  <si>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</si>
  <si>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</si>
  <si>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</si>
  <si>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</si>
  <si>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</si>
  <si>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</si>
  <si>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</si>
  <si>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</si>
  <si>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</si>
  <si>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</si>
  <si>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</si>
  <si>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</si>
  <si>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</si>
  <si>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</si>
  <si>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</si>
  <si>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</si>
  <si>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</si>
  <si>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</si>
  <si>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</si>
  <si>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</si>
  <si>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</si>
  <si>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</si>
  <si>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</si>
  <si>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</si>
  <si>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</si>
  <si>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</si>
  <si>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</si>
  <si>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</si>
  <si>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</si>
  <si>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</si>
  <si>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</si>
  <si>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</si>
  <si>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</si>
  <si>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</si>
  <si>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</si>
  <si>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</si>
  <si>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</si>
  <si>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</si>
  <si>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</si>
  <si>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</si>
  <si>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</si>
  <si>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</si>
  <si>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</si>
  <si>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</si>
  <si>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</si>
  <si>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</si>
  <si>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</si>
  <si>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</si>
  <si>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</si>
  <si>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</si>
  <si>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</si>
  <si>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</si>
  <si>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</si>
  <si>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</si>
  <si>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</si>
  <si>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</si>
  <si>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</si>
  <si>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</si>
  <si>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</si>
  <si>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</si>
  <si>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</si>
  <si>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</si>
  <si>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</si>
  <si>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</si>
  <si>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</si>
  <si>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</si>
  <si>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</si>
  <si>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</si>
  <si>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</si>
  <si>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</si>
  <si>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</si>
  <si>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</si>
  <si>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</si>
  <si>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</si>
  <si>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</si>
  <si>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</si>
  <si>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</si>
  <si>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</si>
  <si>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</si>
  <si>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</si>
  <si>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</si>
  <si>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</si>
  <si>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</si>
  <si>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</si>
  <si>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</si>
  <si>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</si>
  <si>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</si>
  <si>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</si>
  <si>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</si>
  <si>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</si>
  <si>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</si>
  <si>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</si>
  <si>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</si>
  <si>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</si>
  <si>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</si>
  <si>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</si>
  <si>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</si>
  <si>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</si>
  <si>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</si>
  <si>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</si>
  <si>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</si>
  <si>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</si>
  <si>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</si>
  <si>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</si>
  <si>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</si>
  <si>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</si>
  <si>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</si>
  <si>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</si>
  <si>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</si>
  <si>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</si>
  <si>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</si>
  <si>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</si>
  <si>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</si>
  <si>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</si>
  <si>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</si>
  <si>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</si>
  <si>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</si>
  <si>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</si>
  <si>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</si>
  <si>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</si>
  <si>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</si>
  <si>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</si>
  <si>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</si>
  <si>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</si>
  <si>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</si>
  <si>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</si>
  <si>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</si>
  <si>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</si>
  <si>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</si>
  <si>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</si>
  <si>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</si>
  <si>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</si>
  <si>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</si>
  <si>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</si>
  <si>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</si>
  <si>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</si>
  <si>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</si>
  <si>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</si>
  <si>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</si>
  <si>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</si>
  <si>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</si>
  <si>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</si>
  <si>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</si>
  <si>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</si>
  <si>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</si>
  <si>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</si>
  <si>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</si>
  <si>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</si>
  <si>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</si>
  <si>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</si>
  <si>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</si>
  <si>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</si>
  <si>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</si>
  <si>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</si>
  <si>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</si>
  <si>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</si>
  <si>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</si>
  <si>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</si>
  <si>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</si>
  <si>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</si>
  <si>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</si>
  <si>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</si>
  <si>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</si>
  <si>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</si>
  <si>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</si>
  <si>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</si>
  <si>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</si>
  <si>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</si>
  <si>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</si>
  <si>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</si>
  <si>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</si>
  <si>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</si>
  <si>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</si>
  <si>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</si>
  <si>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</si>
  <si>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</si>
  <si>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</si>
  <si>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</si>
  <si>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</si>
  <si>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</si>
  <si>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</si>
  <si>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</si>
  <si>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</si>
  <si>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</si>
  <si>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</si>
  <si>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</si>
  <si>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</si>
  <si>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</si>
  <si>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</si>
  <si>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</si>
  <si>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</si>
  <si>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</si>
  <si>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</si>
  <si>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</si>
  <si>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</si>
  <si>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</si>
  <si>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</si>
  <si>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</si>
  <si>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</si>
  <si>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</si>
  <si>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</si>
  <si>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</si>
  <si>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</si>
  <si>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</si>
  <si>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</si>
  <si>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</si>
  <si>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</si>
  <si>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</si>
  <si>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</si>
  <si>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</si>
  <si>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</si>
  <si>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</si>
  <si>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</si>
  <si>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</si>
  <si>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</si>
  <si>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</si>
  <si>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</si>
  <si>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</si>
  <si>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</si>
  <si>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</si>
  <si>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</si>
  <si>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</si>
  <si>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</si>
  <si>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</si>
  <si>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</si>
  <si>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</si>
  <si>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</si>
  <si>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</si>
  <si>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</si>
  <si>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</si>
  <si>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</si>
  <si>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</si>
  <si>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</si>
  <si>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</si>
  <si>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</si>
  <si>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</si>
  <si>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</si>
  <si>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</si>
  <si>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</si>
  <si>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</si>
  <si>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</si>
  <si>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</si>
  <si>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</si>
  <si>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</si>
  <si>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</si>
  <si>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</si>
  <si>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</si>
  <si>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</si>
  <si>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</si>
  <si>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</si>
  <si>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</si>
  <si>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</si>
  <si>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</si>
  <si>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</si>
  <si>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</si>
  <si>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</si>
  <si>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</si>
  <si>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</si>
  <si>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</si>
  <si>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</si>
  <si>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</si>
  <si>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</si>
  <si>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</si>
  <si>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</si>
  <si>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</si>
  <si>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</si>
  <si>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</si>
  <si>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</si>
  <si>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</si>
  <si>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</si>
  <si>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</si>
  <si>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</si>
  <si>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</si>
  <si>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</si>
  <si>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</si>
  <si>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</si>
  <si>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</si>
  <si>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</si>
  <si>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</si>
  <si>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</si>
  <si>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</si>
  <si>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</si>
  <si>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</si>
  <si>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</si>
  <si>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</si>
  <si>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</si>
  <si>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</si>
  <si>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</si>
  <si>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</si>
  <si>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</si>
  <si>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</si>
  <si>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</si>
  <si>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</si>
  <si>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</si>
  <si>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</si>
  <si>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</si>
  <si>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</si>
  <si>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</si>
  <si>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</si>
  <si>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</si>
  <si>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</si>
  <si>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</si>
  <si>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</si>
  <si>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</si>
  <si>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</si>
  <si>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</si>
  <si>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</si>
  <si>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</si>
  <si>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</si>
  <si>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</si>
  <si>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</si>
  <si>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</si>
  <si>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</si>
  <si>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</si>
  <si>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</si>
  <si>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</si>
  <si>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</si>
  <si>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</si>
  <si>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</si>
  <si>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</si>
  <si>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</si>
  <si>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</si>
  <si>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</si>
  <si>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</si>
  <si>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</si>
  <si>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</si>
  <si>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</si>
  <si>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</si>
  <si>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</si>
  <si>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</si>
  <si>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</si>
  <si>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</si>
  <si>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</si>
  <si>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</si>
  <si>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</si>
  <si>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</si>
  <si>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</si>
  <si>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</si>
  <si>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</si>
  <si>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</si>
  <si>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</si>
  <si>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</si>
  <si>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</si>
  <si>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</si>
  <si>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</si>
  <si>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</si>
  <si>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</si>
  <si>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</si>
  <si>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</si>
  <si>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</si>
  <si>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</si>
  <si>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</si>
  <si>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</si>
  <si>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</si>
  <si>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</si>
  <si>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</si>
  <si>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</si>
  <si>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</si>
  <si>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</si>
  <si>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</si>
  <si>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</si>
  <si>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</si>
  <si>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</si>
  <si>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</si>
  <si>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</si>
  <si>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</si>
  <si>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</si>
  <si>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</si>
  <si>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</si>
  <si>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</si>
  <si>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</si>
  <si>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</si>
  <si>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</si>
  <si>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</si>
  <si>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</si>
  <si>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</si>
  <si>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</si>
  <si>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</si>
  <si>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</si>
  <si>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</si>
  <si>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</si>
  <si>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</si>
  <si>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</si>
  <si>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</si>
  <si>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</si>
  <si>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</si>
  <si>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</si>
  <si>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</si>
  <si>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</si>
  <si>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</si>
  <si>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</si>
  <si>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</si>
  <si>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</si>
  <si>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</si>
  <si>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</si>
  <si>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</si>
  <si>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</si>
  <si>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</si>
  <si>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</si>
  <si>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</si>
  <si>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</si>
  <si>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</si>
  <si>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</si>
  <si>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</si>
  <si>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</si>
  <si>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</si>
  <si>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</si>
  <si>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</si>
  <si>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</si>
  <si>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</si>
  <si>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</si>
  <si>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</si>
  <si>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</si>
  <si>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</si>
  <si>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</si>
  <si>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</si>
  <si>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</si>
  <si>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</si>
  <si>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</si>
  <si>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</si>
  <si>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</si>
  <si>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</si>
  <si>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</si>
  <si>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</si>
  <si>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</si>
  <si>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</si>
  <si>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</si>
  <si>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</si>
  <si>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</si>
  <si>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</si>
  <si>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</si>
  <si>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</si>
  <si>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</si>
  <si>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</si>
  <si>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</si>
  <si>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</si>
  <si>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</si>
  <si>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</si>
  <si>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</si>
  <si>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</si>
  <si>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</si>
  <si>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</si>
  <si>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</si>
  <si>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</si>
  <si>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</si>
  <si>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</si>
  <si>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</si>
  <si>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</si>
  <si>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</si>
  <si>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</si>
  <si>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</si>
  <si>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</si>
  <si>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</si>
  <si>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</si>
  <si>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</si>
  <si>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</si>
  <si>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</si>
  <si>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</si>
  <si>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</si>
  <si>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</si>
  <si>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</si>
  <si>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</si>
  <si>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</si>
  <si>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</si>
  <si>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</si>
  <si>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</si>
  <si>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</si>
  <si>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</si>
  <si>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</si>
  <si>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</si>
  <si>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</si>
  <si>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</si>
  <si>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</si>
  <si>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</si>
  <si>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</si>
  <si>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</si>
  <si>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</si>
  <si>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</si>
  <si>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</si>
  <si>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</si>
  <si>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</si>
  <si>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</si>
  <si>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</si>
  <si>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</si>
  <si>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</si>
  <si>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</si>
  <si>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</si>
  <si>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</si>
  <si>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</si>
  <si>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</si>
  <si>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</si>
  <si>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</si>
  <si>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</si>
  <si>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</si>
  <si>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</si>
  <si>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</si>
  <si>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</si>
  <si>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</si>
  <si>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</si>
  <si>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</si>
  <si>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</si>
  <si>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</si>
  <si>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</si>
  <si>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</si>
  <si>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</si>
  <si>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</si>
  <si>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</si>
  <si>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</si>
  <si>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</si>
  <si>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</si>
  <si>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</si>
  <si>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</si>
  <si>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</si>
  <si>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</si>
  <si>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</si>
  <si>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</si>
  <si>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</si>
  <si>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</si>
  <si>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</si>
  <si>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</si>
  <si>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</si>
  <si>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</si>
  <si>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</si>
  <si>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</si>
  <si>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</si>
  <si>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</si>
  <si>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</si>
  <si>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</si>
  <si>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</si>
  <si>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</si>
  <si>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</si>
  <si>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</si>
  <si>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</si>
  <si>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</si>
  <si>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</si>
  <si>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</si>
  <si>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</si>
  <si>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</si>
  <si>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</si>
  <si>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</si>
  <si>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</si>
  <si>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</si>
  <si>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</si>
  <si>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</si>
  <si>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</si>
  <si>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</si>
  <si>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</si>
  <si>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</si>
  <si>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</si>
  <si>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</si>
  <si>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</si>
  <si>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</si>
  <si>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</si>
  <si>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</si>
  <si>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</si>
  <si>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</si>
  <si>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</si>
  <si>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</si>
  <si>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</si>
  <si>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</si>
  <si>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</si>
  <si>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</si>
  <si>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</si>
  <si>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</si>
  <si>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</si>
  <si>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</si>
  <si>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</si>
  <si>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</si>
  <si>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</si>
  <si>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</si>
  <si>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</si>
  <si>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</si>
  <si>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</si>
  <si>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</si>
  <si>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</si>
  <si>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</si>
  <si>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</si>
  <si>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</si>
  <si>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</si>
  <si>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</si>
  <si>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</si>
  <si>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</si>
  <si>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</si>
  <si>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</si>
  <si>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</si>
  <si>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</si>
  <si>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</si>
  <si>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</si>
  <si>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</si>
  <si>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</si>
  <si>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</si>
  <si>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</si>
  <si>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</si>
  <si>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</si>
  <si>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</si>
  <si>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</si>
  <si>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</si>
  <si>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</si>
  <si>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</si>
  <si>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</si>
  <si>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</si>
  <si>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</si>
  <si>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</si>
  <si>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</si>
  <si>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</si>
  <si>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</si>
  <si>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</si>
  <si>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</si>
  <si>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</si>
  <si>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</si>
  <si>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</si>
  <si>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</si>
  <si>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</si>
  <si>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</si>
  <si>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</si>
  <si>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</si>
  <si>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</si>
  <si>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</si>
  <si>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</si>
  <si>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</si>
  <si>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</si>
  <si>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</si>
  <si>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</si>
  <si>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</si>
  <si>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</si>
  <si>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</si>
  <si>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</si>
  <si>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</si>
  <si>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</si>
  <si>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</si>
  <si>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</si>
  <si>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</si>
  <si>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</si>
  <si>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</si>
  <si>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</si>
  <si>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</si>
  <si>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</si>
  <si>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</si>
  <si>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</si>
  <si>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</si>
  <si>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</si>
  <si>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</si>
  <si>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</si>
  <si>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</si>
  <si>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</si>
  <si>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</si>
  <si>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</si>
  <si>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</si>
  <si>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</si>
  <si>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</si>
  <si>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</si>
  <si>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</si>
  <si>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</si>
  <si>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</si>
  <si>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</si>
  <si>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</si>
  <si>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</si>
  <si>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</si>
  <si>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</si>
  <si>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</si>
  <si>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</si>
  <si>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</si>
  <si>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</si>
  <si>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</si>
  <si>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</si>
  <si>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</si>
  <si>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</si>
  <si>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</si>
  <si>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</si>
  <si>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</si>
  <si>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</si>
  <si>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</si>
  <si>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</si>
  <si>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</si>
  <si>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</si>
  <si>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</si>
  <si>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</si>
  <si>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</si>
  <si>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</si>
  <si>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</si>
  <si>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</si>
  <si>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</si>
  <si>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</si>
  <si>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</si>
  <si>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</si>
  <si>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</si>
  <si>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</si>
  <si>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</si>
  <si>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</si>
  <si>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</si>
  <si>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</si>
  <si>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</si>
  <si>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</si>
  <si>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</si>
  <si>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</si>
  <si>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</si>
  <si>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</si>
  <si>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</si>
  <si>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</si>
  <si>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</si>
  <si>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</si>
  <si>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</si>
  <si>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</si>
  <si>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</si>
  <si>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</si>
  <si>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</si>
  <si>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</si>
  <si>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</si>
  <si>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</si>
  <si>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</si>
  <si>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</si>
  <si>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</si>
  <si>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</si>
  <si>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</si>
  <si>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</si>
  <si>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</si>
  <si>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</si>
  <si>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</si>
  <si>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</si>
  <si>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</si>
  <si>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</si>
  <si>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</si>
  <si>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</si>
  <si>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</si>
  <si>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</si>
  <si>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</si>
  <si>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</si>
  <si>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</si>
  <si>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</si>
  <si>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</si>
  <si>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</si>
  <si>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</si>
  <si>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</si>
  <si>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</si>
  <si>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</si>
  <si>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</si>
  <si>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</si>
  <si>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</si>
  <si>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</si>
  <si>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</si>
  <si>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</si>
  <si>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</si>
  <si>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</si>
  <si>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</si>
  <si>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</si>
  <si>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</si>
  <si>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</si>
  <si>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</si>
  <si>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</si>
  <si>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</si>
  <si>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</si>
  <si>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</si>
  <si>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</si>
  <si>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</si>
  <si>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</si>
  <si>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</si>
  <si>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</si>
  <si>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</si>
  <si>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</si>
  <si>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</si>
  <si>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</si>
  <si>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</si>
  <si>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</si>
  <si>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</si>
  <si>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</si>
  <si>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</si>
  <si>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</si>
  <si>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</si>
  <si>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</si>
  <si>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</si>
  <si>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</si>
  <si>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</si>
  <si>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</si>
  <si>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</si>
  <si>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</si>
  <si>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</si>
  <si>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</si>
  <si>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</si>
  <si>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</si>
  <si>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</si>
  <si>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</si>
  <si>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</si>
  <si>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</si>
  <si>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</si>
  <si>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</si>
  <si>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</si>
  <si>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</si>
  <si>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</si>
  <si>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</si>
  <si>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</si>
  <si>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</si>
  <si>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</si>
  <si>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</si>
  <si>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</si>
  <si>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</si>
  <si>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</si>
  <si>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</si>
  <si>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</si>
  <si>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</si>
  <si>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</si>
  <si>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</si>
  <si>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</si>
  <si>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</si>
  <si>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</si>
  <si>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</si>
  <si>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</si>
  <si>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</si>
  <si>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</si>
  <si>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</si>
  <si>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</si>
  <si>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</si>
  <si>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</si>
  <si>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</si>
  <si>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</si>
  <si>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</si>
  <si>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</si>
  <si>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</si>
  <si>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</si>
  <si>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</si>
  <si>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</si>
  <si>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</si>
  <si>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</si>
  <si>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</si>
  <si>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</si>
  <si>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</si>
  <si>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</si>
  <si>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</si>
  <si>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</si>
  <si>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</si>
  <si>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</si>
  <si>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</si>
  <si>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</si>
  <si>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</si>
  <si>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</si>
  <si>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</si>
  <si>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</si>
  <si>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</si>
  <si>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</si>
  <si>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</si>
  <si>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</si>
  <si>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</si>
  <si>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</si>
  <si>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</si>
  <si>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</si>
  <si>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</si>
  <si>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</si>
  <si>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</si>
  <si>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</si>
  <si>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</si>
  <si>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</si>
  <si>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</si>
  <si>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</si>
  <si>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</si>
  <si>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</si>
  <si>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</si>
  <si>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</si>
  <si>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</si>
  <si>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</si>
  <si>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</si>
  <si>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</si>
  <si>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</si>
  <si>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</si>
  <si>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</si>
  <si>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</si>
  <si>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</si>
  <si>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</si>
  <si>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</si>
  <si>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</si>
  <si>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</si>
  <si>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</si>
  <si>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</si>
  <si>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</si>
  <si>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</si>
  <si>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</si>
  <si>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</si>
  <si>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</si>
  <si>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</si>
  <si>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</si>
  <si>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</si>
  <si>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</si>
  <si>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</si>
  <si>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</si>
  <si>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</si>
  <si>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</si>
  <si>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</si>
  <si>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</si>
  <si>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</si>
  <si>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</si>
  <si>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</si>
  <si>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</si>
  <si>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</si>
  <si>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</si>
  <si>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</si>
  <si>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</si>
  <si>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</si>
  <si>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</si>
  <si>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</si>
  <si>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</si>
  <si>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</si>
  <si>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</si>
  <si>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</si>
  <si>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</si>
  <si>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</si>
  <si>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</si>
  <si>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</si>
  <si>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</si>
  <si>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</si>
  <si>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</si>
  <si>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</si>
  <si>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</si>
  <si>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</si>
  <si>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</si>
  <si>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</si>
  <si>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</si>
  <si>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</si>
  <si>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</si>
  <si>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</si>
  <si>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</si>
  <si>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</si>
  <si>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</si>
  <si>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</si>
  <si>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</si>
  <si>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</si>
  <si>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</si>
  <si>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</si>
  <si>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</si>
  <si>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</si>
  <si>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</si>
  <si>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</si>
  <si>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</si>
  <si>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</si>
  <si>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</si>
  <si>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</si>
  <si>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</si>
  <si>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</si>
  <si>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</si>
  <si>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</si>
  <si>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</si>
  <si>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</si>
  <si>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</si>
  <si>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</si>
  <si>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</si>
  <si>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</si>
  <si>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</si>
  <si>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</si>
  <si>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</si>
  <si>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</si>
  <si>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</si>
  <si>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</si>
  <si>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</si>
  <si>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</si>
  <si>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</si>
  <si>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</si>
  <si>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</si>
  <si>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</si>
  <si>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</si>
  <si>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</si>
  <si>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</si>
  <si>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</si>
  <si>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</si>
  <si>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</si>
  <si>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</si>
  <si>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</si>
  <si>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</si>
  <si>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</si>
  <si>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</si>
  <si>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</si>
  <si>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</si>
  <si>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</si>
  <si>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</si>
  <si>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</si>
  <si>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</si>
  <si>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</si>
  <si>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</si>
  <si>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</si>
  <si>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</si>
  <si>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</si>
  <si>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</si>
  <si>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</si>
  <si>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</si>
  <si>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</si>
  <si>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</si>
  <si>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</si>
  <si>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</si>
  <si>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</si>
  <si>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</si>
  <si>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</si>
  <si>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</si>
  <si>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</si>
  <si>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</si>
  <si>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</si>
  <si>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</si>
  <si>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</si>
  <si>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</si>
  <si>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</si>
  <si>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</si>
  <si>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</si>
  <si>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</si>
  <si>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</si>
  <si>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</si>
  <si>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</si>
  <si>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</si>
  <si>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</si>
  <si>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</si>
  <si>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</si>
  <si>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</si>
  <si>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</si>
  <si>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</si>
  <si>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</si>
  <si>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</si>
  <si>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</si>
  <si>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</si>
  <si>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</si>
  <si>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</si>
  <si>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</si>
  <si>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</si>
  <si>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</si>
  <si>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</si>
  <si>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</si>
  <si>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</si>
  <si>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</si>
  <si>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</si>
  <si>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</si>
  <si>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</si>
  <si>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</si>
  <si>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</si>
  <si>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</si>
  <si>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</si>
  <si>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</si>
  <si>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</si>
  <si>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</si>
  <si>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</si>
  <si>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</si>
  <si>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</si>
  <si>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</si>
  <si>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</si>
  <si>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</si>
  <si>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</si>
  <si>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</si>
  <si>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</si>
  <si>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</si>
  <si>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</si>
  <si>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</si>
  <si>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</si>
  <si>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</si>
  <si>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</si>
  <si>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</si>
  <si>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</si>
  <si>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</si>
  <si>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</si>
  <si>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</si>
  <si>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</si>
  <si>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</si>
  <si>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</si>
  <si>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</si>
  <si>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</si>
  <si>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</si>
  <si>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</si>
  <si>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</si>
  <si>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</si>
  <si>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</si>
  <si>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</si>
  <si>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</si>
  <si>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</si>
  <si>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</si>
  <si>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</si>
  <si>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</si>
  <si>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</si>
  <si>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</si>
  <si>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</si>
  <si>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</si>
  <si>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</si>
  <si>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</si>
  <si>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</si>
  <si>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</si>
  <si>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</si>
  <si>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</si>
  <si>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</si>
  <si>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</si>
  <si>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</si>
  <si>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</si>
  <si>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</si>
  <si>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</si>
  <si>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</si>
  <si>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</si>
  <si>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</si>
  <si>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</si>
  <si>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</si>
  <si>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</si>
  <si>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</si>
  <si>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</si>
  <si>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</si>
  <si>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</si>
  <si>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</si>
  <si>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</si>
  <si>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</si>
  <si>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</si>
  <si>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</si>
  <si>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</si>
  <si>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</si>
  <si>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</si>
  <si>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</si>
  <si>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</si>
  <si>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</si>
  <si>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</si>
  <si>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</si>
  <si>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</si>
  <si>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</si>
  <si>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</si>
  <si>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</si>
  <si>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</si>
  <si>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</si>
  <si>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</si>
  <si>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</si>
  <si>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</si>
  <si>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</si>
  <si>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</si>
  <si>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</si>
  <si>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</si>
  <si>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</si>
  <si>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</si>
  <si>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</si>
  <si>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</si>
  <si>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</si>
  <si>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</si>
  <si>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</si>
  <si>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</si>
  <si>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</si>
  <si>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</si>
  <si>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</si>
  <si>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</si>
  <si>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</si>
  <si>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</si>
  <si>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</si>
  <si>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</si>
  <si>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</si>
  <si>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</si>
  <si>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</si>
  <si>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</si>
  <si>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</si>
  <si>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</si>
  <si>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</si>
  <si>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</si>
  <si>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</si>
  <si>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</si>
  <si>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</si>
  <si>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</si>
  <si>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</si>
  <si>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</si>
  <si>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</si>
  <si>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</si>
  <si>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</si>
  <si>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</si>
  <si>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</si>
  <si>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</si>
  <si>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</si>
  <si>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</si>
  <si>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</si>
  <si>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</si>
  <si>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</si>
  <si>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</si>
  <si>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</si>
  <si>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</si>
  <si>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</si>
  <si>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</si>
  <si>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</si>
  <si>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</si>
  <si>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</si>
  <si>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</si>
  <si>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</si>
  <si>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</si>
  <si>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</si>
  <si>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</si>
  <si>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</si>
  <si>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</si>
  <si>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</si>
  <si>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</si>
  <si>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</si>
  <si>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</si>
  <si>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</si>
  <si>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</si>
  <si>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</si>
  <si>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</si>
  <si>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</si>
  <si>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</si>
  <si>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</si>
  <si>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</si>
  <si>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</si>
  <si>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</si>
  <si>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</si>
  <si>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</si>
  <si>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</si>
  <si>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</si>
  <si>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</si>
  <si>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</si>
  <si>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</si>
  <si>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</si>
  <si>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</si>
  <si>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</si>
  <si>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</si>
  <si>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</si>
  <si>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</si>
  <si>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</si>
  <si>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</si>
  <si>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</si>
  <si>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</si>
  <si>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</si>
  <si>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</si>
  <si>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</si>
  <si>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</si>
  <si>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</si>
  <si>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</si>
  <si>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</si>
  <si>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</si>
  <si>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</si>
  <si>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</si>
  <si>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</si>
  <si>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</si>
  <si>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</si>
  <si>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</si>
  <si>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</si>
  <si>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</si>
  <si>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</si>
  <si>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</si>
  <si>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</si>
  <si>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</si>
  <si>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</si>
  <si>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</si>
  <si>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</si>
  <si>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</si>
  <si>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</si>
  <si>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</si>
  <si>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</si>
  <si>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</si>
  <si>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</si>
  <si>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</si>
  <si>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</si>
  <si>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</si>
  <si>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</si>
  <si>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</si>
  <si>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</si>
  <si>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</si>
  <si>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</si>
  <si>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</si>
  <si>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</si>
  <si>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</si>
  <si>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</si>
  <si>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</si>
  <si>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</si>
  <si>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</si>
  <si>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</si>
  <si>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</si>
  <si>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</si>
  <si>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</si>
  <si>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</si>
  <si>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</si>
  <si>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</si>
  <si>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</si>
  <si>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</si>
  <si>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</si>
  <si>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</si>
  <si>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</si>
  <si>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</si>
  <si>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</si>
  <si>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</si>
  <si>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</si>
  <si>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</si>
  <si>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</si>
  <si>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</si>
  <si>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</si>
  <si>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</si>
  <si>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</si>
  <si>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</si>
  <si>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</si>
  <si>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</si>
  <si>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</si>
  <si>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</si>
  <si>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</si>
  <si>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</si>
  <si>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</si>
  <si>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</si>
  <si>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</si>
  <si>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</si>
  <si>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</si>
  <si>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</si>
  <si>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</si>
  <si>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</si>
  <si>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</si>
  <si>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</si>
  <si>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</si>
  <si>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</si>
  <si>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</si>
  <si>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</si>
  <si>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</si>
  <si>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</si>
  <si>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</si>
  <si>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</si>
  <si>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</si>
  <si>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</si>
  <si>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</si>
  <si>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</si>
  <si>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</si>
  <si>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</si>
  <si>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</si>
  <si>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</si>
  <si>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</si>
  <si>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</si>
  <si>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</si>
  <si>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</si>
  <si>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</si>
  <si>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</si>
  <si>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</si>
  <si>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</si>
  <si>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</si>
  <si>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</si>
  <si>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</si>
  <si>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</si>
  <si>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</si>
  <si>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</si>
  <si>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</si>
  <si>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</si>
  <si>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</si>
  <si>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</si>
  <si>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</si>
  <si>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</si>
  <si>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</si>
  <si>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</si>
  <si>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</si>
  <si>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</si>
  <si>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</si>
  <si>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</si>
  <si>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</si>
  <si>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</si>
  <si>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</si>
  <si>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</si>
  <si>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</si>
  <si>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</si>
  <si>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</si>
  <si>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</si>
  <si>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</si>
  <si>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</si>
  <si>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</si>
  <si>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</si>
  <si>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</si>
  <si>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</si>
  <si>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</si>
  <si>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</si>
  <si>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</si>
  <si>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</si>
  <si>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</si>
  <si>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</si>
  <si>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</si>
  <si>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</si>
  <si>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</si>
  <si>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</si>
  <si>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</si>
  <si>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</si>
  <si>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</si>
  <si>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</si>
  <si>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</si>
  <si>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</si>
  <si>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</si>
  <si>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</si>
  <si>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</si>
  <si>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</si>
  <si>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</si>
  <si>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</si>
  <si>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</si>
  <si>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</si>
  <si>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</si>
  <si>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</si>
  <si>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</si>
  <si>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</si>
  <si>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</si>
  <si>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</si>
  <si>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</si>
  <si>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</si>
  <si>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</si>
  <si>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</si>
  <si>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</si>
  <si>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</si>
  <si>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</si>
  <si>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</si>
  <si>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</si>
  <si>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</si>
  <si>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</si>
  <si>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</si>
  <si>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</si>
  <si>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</si>
  <si>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</si>
  <si>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</si>
  <si>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</si>
  <si>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</si>
  <si>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</si>
  <si>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</si>
  <si>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</si>
  <si>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</si>
  <si>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</si>
  <si>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</si>
  <si>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</si>
  <si>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</si>
  <si>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</si>
  <si>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</si>
  <si>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</si>
  <si>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</si>
  <si>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</si>
  <si>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</si>
  <si>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</si>
  <si>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</si>
  <si>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</si>
  <si>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</si>
  <si>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</si>
  <si>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</si>
  <si>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</si>
  <si>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</si>
  <si>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</si>
  <si>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</si>
  <si>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</si>
  <si>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</si>
  <si>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</si>
  <si>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</si>
  <si>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</si>
  <si>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</si>
  <si>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</si>
  <si>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</si>
  <si>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</si>
  <si>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</si>
  <si>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</si>
  <si>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</si>
  <si>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</si>
  <si>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</si>
  <si>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</si>
  <si>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</si>
  <si>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</si>
  <si>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</si>
  <si>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</si>
  <si>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</si>
  <si>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</si>
  <si>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</si>
  <si>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</si>
  <si>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</si>
  <si>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</si>
  <si>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</si>
  <si>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</si>
  <si>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</si>
  <si>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</si>
  <si>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</si>
  <si>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</si>
  <si>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</si>
  <si>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</si>
  <si>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</si>
  <si>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</si>
  <si>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</si>
  <si>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</si>
  <si>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</si>
  <si>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</si>
  <si>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</si>
  <si>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</si>
  <si>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</si>
  <si>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</si>
  <si>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</si>
  <si>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</si>
  <si>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</si>
  <si>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</si>
  <si>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</si>
  <si>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</si>
  <si>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</si>
  <si>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</si>
  <si>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</si>
  <si>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</si>
  <si>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</si>
  <si>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</si>
  <si>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</si>
  <si>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</si>
  <si>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</si>
  <si>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</si>
  <si>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</si>
  <si>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</si>
  <si>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</si>
  <si>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</si>
  <si>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</si>
  <si>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</si>
  <si>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</si>
  <si>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</si>
  <si>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</si>
  <si>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</si>
  <si>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</si>
  <si>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</si>
  <si>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</si>
  <si>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</si>
  <si>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</si>
  <si>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</si>
  <si>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</si>
  <si>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</si>
  <si>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</si>
  <si>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</si>
  <si>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</si>
  <si>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</si>
  <si>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</si>
  <si>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</si>
  <si>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</si>
  <si>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</si>
  <si>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</si>
  <si>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</si>
  <si>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</si>
  <si>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</si>
  <si>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</si>
  <si>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</si>
  <si>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</si>
  <si>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</si>
  <si>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</si>
  <si>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</si>
  <si>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</si>
  <si>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</si>
  <si>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</si>
  <si>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</si>
  <si>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</si>
  <si>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</si>
  <si>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</si>
  <si>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</si>
  <si>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</si>
  <si>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</si>
  <si>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</si>
  <si>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</si>
  <si>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</si>
  <si>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</si>
  <si>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</si>
  <si>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</si>
  <si>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</si>
  <si>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</si>
  <si>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</si>
  <si>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</si>
  <si>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</si>
  <si>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</si>
  <si>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</si>
  <si>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</si>
  <si>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</si>
  <si>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</si>
  <si>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</si>
  <si>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</si>
  <si>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</si>
  <si>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</si>
  <si>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</si>
  <si>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</si>
  <si>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</si>
  <si>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</si>
  <si>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</si>
  <si>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</si>
  <si>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</si>
  <si>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</si>
  <si>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</si>
  <si>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</si>
  <si>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</si>
  <si>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</si>
  <si>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</si>
  <si>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</si>
  <si>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</si>
  <si>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</si>
  <si>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</si>
  <si>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</si>
  <si>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</si>
  <si>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</si>
  <si>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</si>
  <si>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</si>
  <si>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</si>
  <si>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</si>
  <si>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</si>
  <si>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</si>
  <si>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</si>
  <si>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</si>
  <si>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</si>
  <si>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</si>
  <si>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</si>
  <si>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</si>
  <si>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</si>
  <si>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</si>
  <si>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</si>
  <si>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</si>
  <si>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</si>
  <si>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</si>
  <si>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</si>
  <si>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</si>
  <si>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</si>
  <si>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</si>
  <si>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</si>
  <si>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</si>
  <si>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</si>
  <si>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</si>
  <si>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</si>
  <si>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</si>
  <si>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</si>
  <si>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</si>
  <si>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</si>
  <si>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</si>
  <si>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</si>
  <si>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</si>
  <si>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</si>
  <si>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</si>
  <si>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</si>
  <si>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</si>
  <si>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</si>
  <si>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</si>
  <si>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</si>
  <si>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</si>
  <si>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</si>
  <si>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</si>
  <si>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</si>
  <si>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</si>
  <si>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</si>
  <si>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</si>
  <si>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</si>
  <si>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</si>
  <si>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</si>
  <si>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</si>
  <si>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</si>
  <si>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</si>
  <si>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</si>
  <si>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</si>
  <si>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</si>
  <si>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</si>
  <si>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</si>
  <si>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</si>
  <si>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</si>
  <si>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</si>
  <si>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</si>
  <si>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</si>
  <si>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</si>
  <si>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</si>
  <si>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</si>
  <si>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</si>
  <si>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</si>
  <si>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</si>
  <si>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</si>
  <si>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</si>
  <si>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</si>
  <si>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</si>
  <si>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</si>
  <si>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</si>
  <si>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</si>
  <si>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</si>
  <si>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</si>
  <si>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</si>
  <si>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</si>
  <si>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</si>
  <si>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</si>
  <si>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</si>
  <si>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</si>
  <si>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</si>
  <si>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</si>
  <si>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</si>
  <si>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</si>
  <si>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</si>
  <si>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</si>
  <si>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</si>
  <si>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</si>
  <si>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</si>
  <si>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</si>
  <si>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</si>
  <si>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</si>
  <si>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</si>
  <si>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</si>
  <si>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</si>
  <si>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</si>
  <si>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</si>
  <si>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</si>
  <si>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</si>
  <si>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</si>
  <si>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</si>
  <si>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</si>
  <si>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</si>
  <si>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</si>
  <si>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</si>
  <si>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</si>
  <si>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</si>
  <si>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</si>
  <si>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</si>
  <si>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</si>
  <si>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</si>
  <si>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</si>
  <si>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</si>
  <si>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</si>
  <si>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</si>
  <si>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</si>
  <si>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</si>
  <si>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</si>
  <si>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</si>
  <si>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</si>
  <si>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</si>
  <si>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</si>
  <si>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</si>
  <si>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</si>
  <si>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</si>
  <si>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</si>
  <si>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</si>
  <si>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</si>
  <si>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</si>
  <si>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</si>
  <si>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</si>
  <si>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</si>
  <si>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</si>
  <si>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</si>
  <si>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</si>
  <si>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</si>
  <si>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</si>
  <si>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</si>
  <si>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</si>
  <si>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</si>
  <si>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</si>
  <si>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</si>
  <si>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</si>
  <si>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</si>
  <si>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</si>
  <si>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</si>
  <si>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</si>
  <si>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</si>
  <si>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</si>
  <si>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</si>
  <si>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</si>
  <si>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</si>
  <si>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</si>
  <si>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</si>
  <si>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</si>
  <si>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</si>
  <si>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</si>
  <si>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</si>
  <si>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</si>
  <si>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</si>
  <si>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</si>
  <si>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</si>
  <si>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</si>
  <si>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</si>
  <si>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</si>
  <si>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</si>
  <si>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</si>
  <si>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</si>
  <si>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</si>
  <si>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</si>
  <si>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</si>
  <si>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</si>
  <si>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</si>
  <si>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</si>
  <si>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</si>
  <si>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</si>
  <si>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</si>
  <si>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</si>
  <si>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</si>
  <si>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</si>
  <si>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</si>
  <si>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</si>
  <si>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</si>
  <si>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</si>
  <si>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</si>
  <si>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</si>
  <si>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</si>
  <si>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</si>
  <si>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</si>
  <si>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</si>
  <si>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</si>
  <si>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</si>
  <si>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</si>
  <si>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</si>
  <si>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</si>
  <si>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</si>
  <si>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</si>
  <si>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</si>
  <si>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</si>
  <si>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</si>
  <si>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</si>
  <si>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</si>
  <si>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</si>
  <si>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</si>
  <si>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</si>
  <si>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</si>
  <si>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</si>
  <si>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</si>
  <si>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</si>
  <si>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</si>
  <si>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</si>
  <si>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</si>
  <si>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</si>
  <si>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</si>
  <si>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</si>
  <si>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</si>
  <si>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</si>
  <si>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</si>
  <si>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</si>
  <si>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</si>
  <si>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</si>
  <si>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</si>
  <si>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</si>
  <si>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</si>
  <si>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</si>
  <si>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</si>
  <si>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</si>
  <si>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</si>
  <si>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</si>
  <si>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</si>
  <si>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</si>
  <si>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</si>
  <si>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</si>
  <si>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</si>
  <si>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</si>
  <si>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</si>
  <si>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</si>
  <si>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</si>
  <si>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</si>
  <si>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</si>
  <si>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</si>
  <si>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</si>
  <si>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</si>
  <si>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</si>
  <si>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</si>
  <si>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</si>
  <si>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</si>
  <si>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</si>
  <si>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</si>
  <si>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</si>
  <si>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</si>
  <si>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</si>
  <si>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</si>
  <si>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</si>
  <si>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</si>
  <si>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</si>
  <si>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</si>
  <si>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</si>
  <si>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</si>
  <si>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</si>
  <si>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</si>
  <si>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</si>
  <si>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</si>
  <si>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</si>
  <si>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</si>
  <si>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</si>
  <si>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</si>
  <si>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</si>
  <si>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</si>
  <si>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</si>
  <si>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</si>
  <si>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</si>
  <si>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</si>
  <si>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</si>
  <si>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</si>
  <si>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</si>
  <si>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</si>
  <si>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</si>
  <si>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</si>
  <si>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</si>
  <si>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</si>
  <si>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</si>
  <si>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</si>
  <si>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</si>
  <si>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</si>
  <si>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</si>
  <si>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</si>
  <si>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</si>
  <si>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</si>
  <si>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</si>
  <si>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</si>
  <si>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</si>
  <si>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</si>
  <si>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</si>
  <si>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</si>
  <si>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</si>
  <si>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</si>
  <si>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</si>
  <si>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</si>
  <si>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</si>
  <si>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</si>
  <si>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</si>
  <si>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</si>
  <si>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</si>
  <si>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</si>
  <si>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</si>
  <si>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</si>
  <si>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</si>
  <si>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</si>
  <si>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</si>
  <si>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</si>
  <si>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</si>
  <si>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</si>
  <si>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</si>
  <si>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</si>
  <si>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</si>
  <si>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</si>
  <si>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</si>
  <si>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</si>
  <si>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</si>
  <si>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</si>
  <si>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</si>
  <si>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</si>
  <si>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</si>
  <si>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</si>
  <si>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</si>
  <si>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</si>
  <si>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</si>
  <si>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</si>
  <si>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</si>
  <si>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</si>
  <si>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</si>
  <si>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</si>
  <si>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</si>
  <si>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</si>
  <si>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</si>
  <si>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</si>
  <si>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</si>
  <si>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</si>
  <si>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</si>
  <si>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</si>
  <si>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</si>
  <si>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</si>
  <si>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</si>
  <si>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</si>
  <si>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</si>
  <si>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</si>
  <si>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</si>
  <si>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</si>
  <si>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</si>
  <si>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</si>
  <si>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</si>
  <si>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</si>
  <si>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</si>
  <si>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</si>
  <si>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</si>
  <si>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</si>
  <si>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</si>
  <si>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</si>
  <si>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</si>
  <si>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</si>
  <si>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</si>
  <si>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</si>
  <si>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</si>
  <si>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</si>
  <si>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</si>
  <si>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</si>
  <si>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</si>
  <si>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</si>
  <si>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</si>
  <si>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</si>
  <si>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</si>
  <si>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</si>
  <si>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</si>
  <si>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</si>
  <si>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</si>
  <si>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</si>
  <si>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</si>
  <si>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</si>
  <si>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</si>
  <si>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</si>
  <si>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</si>
  <si>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</si>
  <si>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</si>
  <si>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</si>
  <si>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</si>
  <si>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</si>
  <si>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</si>
  <si>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</si>
  <si>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</si>
  <si>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</si>
  <si>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</si>
  <si>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</si>
  <si>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</si>
  <si>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</si>
  <si>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</si>
  <si>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</si>
  <si>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</si>
  <si>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</si>
  <si>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</si>
  <si>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</si>
  <si>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</si>
  <si>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</si>
  <si>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</si>
  <si>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</si>
  <si>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</si>
  <si>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</si>
  <si>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</si>
  <si>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</si>
  <si>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</si>
  <si>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</si>
  <si>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</si>
  <si>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</si>
  <si>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</si>
  <si>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</si>
  <si>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</si>
  <si>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</si>
  <si>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</si>
  <si>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</si>
  <si>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</si>
  <si>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</si>
  <si>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</si>
  <si>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</si>
  <si>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</si>
  <si>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</si>
  <si>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</si>
  <si>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</si>
  <si>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</si>
  <si>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</si>
  <si>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</si>
  <si>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</si>
  <si>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</si>
  <si>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</si>
  <si>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</si>
  <si>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</si>
  <si>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</si>
  <si>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</si>
  <si>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</si>
  <si>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</si>
  <si>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</si>
  <si>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</si>
  <si>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</si>
  <si>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</si>
  <si>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</si>
  <si>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</si>
  <si>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</si>
  <si>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</si>
  <si>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</si>
  <si>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</si>
  <si>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</si>
  <si>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</si>
  <si>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</si>
  <si>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</si>
  <si>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</si>
  <si>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</si>
  <si>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</si>
  <si>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</si>
  <si>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</si>
  <si>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</si>
  <si>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</si>
  <si>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</si>
  <si>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</si>
  <si>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</si>
  <si>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</si>
  <si>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</si>
  <si>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</si>
  <si>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</si>
  <si>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</si>
  <si>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</si>
  <si>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</si>
  <si>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</si>
  <si>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</si>
  <si>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</si>
  <si>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</si>
  <si>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</si>
  <si>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</si>
  <si>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</si>
  <si>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</si>
  <si>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</si>
  <si>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</si>
  <si>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</si>
  <si>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</si>
  <si>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</si>
  <si>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</si>
  <si>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</si>
  <si>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</si>
  <si>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</si>
  <si>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</si>
  <si>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</si>
  <si>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</si>
  <si>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</si>
  <si>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</si>
  <si>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</si>
  <si>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</si>
  <si>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</si>
  <si>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</si>
  <si>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</si>
  <si>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</si>
  <si>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</si>
  <si>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</si>
  <si>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</si>
  <si>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</si>
  <si>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</si>
  <si>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</si>
  <si>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</si>
  <si>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</si>
  <si>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</si>
  <si>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</si>
  <si>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</si>
  <si>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</si>
  <si>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</si>
  <si>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</si>
  <si>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</si>
  <si>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</si>
  <si>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</si>
  <si>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</si>
  <si>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</si>
  <si>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</si>
  <si>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</si>
  <si>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</si>
  <si>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</si>
  <si>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</si>
  <si>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</si>
  <si>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</si>
  <si>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</si>
  <si>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</si>
  <si>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</si>
  <si>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</si>
  <si>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</si>
  <si>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</si>
  <si>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</si>
  <si>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</si>
  <si>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</si>
  <si>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</si>
  <si>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</si>
  <si>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</si>
  <si>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</si>
  <si>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</si>
  <si>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</si>
  <si>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</si>
  <si>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</si>
  <si>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</si>
  <si>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</si>
  <si>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</si>
  <si>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</si>
  <si>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</si>
  <si>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</si>
  <si>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</si>
  <si>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</si>
  <si>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</si>
  <si>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</si>
  <si>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</si>
  <si>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</si>
  <si>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</si>
  <si>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</si>
  <si>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</si>
  <si>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</si>
  <si>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</si>
  <si>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</si>
  <si>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</si>
  <si>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</si>
  <si>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</si>
  <si>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</si>
  <si>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</si>
  <si>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</si>
  <si>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</si>
  <si>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</si>
  <si>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</si>
  <si>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</si>
  <si>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</si>
  <si>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</si>
  <si>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</si>
  <si>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</si>
  <si>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</si>
  <si>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</si>
  <si>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</si>
  <si>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</si>
  <si>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</si>
  <si>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</si>
  <si>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</si>
  <si>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</si>
  <si>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</si>
  <si>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</si>
  <si>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</si>
  <si>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</si>
  <si>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</si>
  <si>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</si>
  <si>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</si>
  <si>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</si>
  <si>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</si>
  <si>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</si>
  <si>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</si>
  <si>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</si>
  <si>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</si>
  <si>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</si>
  <si>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</si>
  <si>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</si>
  <si>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</si>
  <si>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</si>
  <si>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</si>
  <si>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</si>
  <si>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</si>
  <si>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</si>
  <si>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</si>
  <si>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</si>
  <si>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</si>
  <si>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</si>
  <si>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</si>
  <si>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</si>
  <si>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</si>
  <si>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</si>
  <si>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</si>
  <si>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</si>
  <si>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</si>
  <si>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</si>
  <si>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</si>
  <si>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</si>
  <si>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</si>
  <si>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</si>
  <si>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</si>
  <si>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</si>
  <si>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</si>
  <si>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</si>
  <si>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</si>
  <si>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</si>
  <si>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</si>
  <si>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</si>
  <si>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</si>
  <si>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</si>
  <si>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</si>
  <si>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</si>
  <si>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</si>
  <si>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</si>
  <si>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</si>
  <si>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</si>
  <si>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</si>
  <si>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</si>
  <si>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</si>
  <si>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</si>
  <si>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</si>
  <si>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</si>
  <si>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</si>
  <si>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</si>
  <si>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</si>
  <si>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</si>
  <si>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</si>
  <si>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</si>
  <si>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</si>
  <si>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</si>
  <si>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</si>
  <si>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</si>
  <si>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</si>
  <si>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</si>
  <si>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</si>
  <si>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</si>
  <si>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</si>
  <si>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</si>
  <si>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</si>
  <si>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</si>
  <si>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</si>
  <si>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</si>
  <si>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</si>
  <si>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</si>
  <si>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</si>
  <si>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</si>
  <si>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</si>
  <si>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</si>
  <si>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</si>
  <si>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</si>
  <si>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</si>
  <si>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</si>
  <si>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</si>
  <si>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</si>
  <si>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</si>
  <si>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</si>
  <si>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</si>
  <si>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</si>
  <si>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</si>
  <si>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</si>
  <si>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</si>
  <si>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</si>
  <si>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</si>
  <si>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</si>
  <si>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</si>
  <si>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</si>
  <si>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</si>
  <si>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</si>
  <si>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</si>
  <si>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</si>
  <si>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</si>
  <si>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</si>
  <si>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</si>
  <si>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</si>
  <si>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</si>
  <si>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</si>
  <si>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</si>
  <si>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</si>
  <si>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</si>
  <si>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</si>
  <si>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</si>
  <si>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</si>
  <si>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</si>
  <si>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</si>
  <si>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</si>
  <si>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</si>
  <si>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</si>
  <si>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</si>
  <si>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</si>
  <si>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</si>
  <si>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</si>
  <si>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</si>
  <si>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</si>
  <si>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</si>
  <si>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</si>
  <si>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</si>
  <si>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</si>
  <si>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</si>
  <si>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</si>
  <si>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</si>
  <si>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</si>
  <si>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</si>
  <si>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</si>
  <si>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</si>
  <si>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</si>
  <si>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</si>
  <si>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</si>
  <si>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</si>
  <si>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</si>
  <si>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</si>
  <si>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</si>
  <si>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</si>
  <si>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</si>
  <si>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</si>
  <si>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</si>
  <si>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</si>
  <si>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</si>
  <si>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</si>
  <si>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</si>
  <si>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</si>
  <si>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</si>
  <si>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</si>
  <si>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</si>
  <si>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</si>
  <si>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</si>
  <si>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</si>
  <si>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</si>
  <si>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</si>
  <si>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</si>
  <si>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</si>
  <si>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</si>
  <si>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</si>
  <si>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</si>
  <si>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</si>
  <si>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</si>
  <si>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</si>
  <si>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</si>
  <si>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</si>
  <si>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</si>
  <si>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</si>
  <si>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</si>
  <si>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</si>
  <si>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</si>
  <si>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</si>
  <si>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</si>
  <si>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</si>
  <si>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</si>
  <si>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</si>
  <si>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</si>
  <si>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</si>
  <si>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</si>
  <si>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</si>
  <si>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</si>
  <si>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</si>
  <si>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</si>
  <si>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</si>
  <si>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</si>
  <si>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</si>
  <si>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</si>
  <si>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</si>
  <si>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</si>
  <si>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</si>
  <si>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</si>
  <si>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</si>
  <si>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</si>
  <si>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</si>
  <si>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</si>
  <si>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</si>
  <si>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</si>
  <si>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</si>
  <si>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</si>
  <si>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</si>
  <si>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</si>
  <si>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</si>
  <si>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</si>
  <si>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</si>
  <si>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</si>
  <si>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</si>
  <si>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</si>
  <si>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</si>
  <si>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</si>
  <si>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</si>
  <si>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</si>
  <si>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</si>
  <si>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</si>
  <si>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</si>
  <si>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</si>
  <si>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</si>
  <si>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</si>
  <si>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</si>
  <si>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</si>
  <si>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</si>
  <si>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</si>
  <si>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</si>
  <si>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</si>
  <si>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</si>
  <si>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</si>
  <si>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</si>
  <si>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</si>
  <si>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</si>
  <si>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</si>
  <si>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</si>
  <si>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</si>
  <si>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</si>
  <si>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</si>
  <si>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</si>
  <si>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</si>
  <si>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</si>
  <si>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</si>
  <si>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</si>
  <si>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</si>
  <si>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</si>
  <si>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</si>
  <si>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</si>
  <si>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</si>
  <si>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</si>
  <si>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</si>
  <si>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</si>
  <si>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</si>
  <si>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</si>
  <si>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</si>
  <si>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</si>
  <si>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</si>
  <si>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</si>
  <si>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</si>
  <si>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</si>
  <si>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</si>
  <si>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</si>
  <si>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</si>
  <si>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</si>
  <si>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</si>
  <si>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</si>
  <si>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</si>
  <si>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</si>
  <si>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</si>
  <si>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</si>
  <si>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</si>
  <si>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</si>
  <si>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</si>
  <si>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</si>
  <si>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</si>
  <si>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</si>
  <si>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</si>
  <si>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</si>
  <si>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</si>
  <si>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</si>
  <si>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</si>
  <si>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</si>
  <si>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</si>
  <si>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</si>
  <si>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</si>
  <si>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</si>
  <si>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</si>
  <si>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</si>
  <si>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</si>
  <si>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</si>
  <si>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</si>
  <si>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</si>
  <si>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</si>
  <si>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</si>
  <si>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</si>
  <si>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</si>
  <si>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</si>
  <si>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</si>
  <si>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</si>
  <si>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</si>
  <si>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</si>
  <si>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</si>
  <si>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</si>
  <si>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</si>
  <si>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</si>
  <si>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</si>
  <si>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</si>
  <si>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</si>
  <si>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</si>
  <si>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</si>
  <si>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</si>
  <si>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</si>
  <si>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</si>
  <si>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</si>
  <si>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</si>
  <si>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</si>
  <si>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</si>
  <si>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</si>
  <si>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</si>
  <si>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</si>
  <si>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</si>
  <si>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</si>
  <si>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</si>
  <si>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</si>
  <si>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</si>
  <si>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</si>
  <si>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</si>
  <si>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</si>
  <si>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</si>
  <si>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</si>
  <si>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</si>
  <si>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</si>
  <si>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</si>
  <si>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</si>
  <si>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</si>
  <si>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</si>
  <si>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</si>
  <si>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</si>
  <si>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</si>
  <si>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</si>
  <si>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</si>
  <si>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</si>
  <si>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</si>
  <si>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</si>
  <si>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</si>
  <si>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</si>
  <si>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</si>
  <si>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</si>
  <si>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</si>
  <si>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</si>
  <si>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</si>
  <si>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</si>
  <si>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</si>
  <si>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</si>
  <si>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</si>
  <si>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</si>
  <si>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</si>
  <si>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</si>
  <si>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</si>
  <si>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</si>
  <si>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</si>
  <si>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</si>
  <si>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</si>
  <si>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</si>
  <si>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</si>
  <si>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</si>
  <si>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</si>
  <si>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</si>
  <si>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</si>
  <si>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</si>
  <si>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</si>
  <si>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</si>
  <si>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</si>
  <si>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</si>
  <si>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</si>
  <si>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</si>
  <si>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</si>
  <si>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</si>
  <si>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</si>
  <si>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</si>
  <si>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</si>
  <si>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</si>
  <si>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</si>
  <si>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</si>
  <si>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</si>
  <si>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</si>
  <si>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</si>
  <si>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</si>
  <si>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</si>
  <si>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</si>
  <si>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</si>
  <si>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</si>
  <si>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</si>
  <si>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</si>
  <si>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</si>
  <si>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</si>
  <si>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</si>
  <si>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</si>
  <si>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</si>
  <si>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</si>
  <si>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</si>
  <si>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</si>
  <si>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</si>
  <si>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</si>
  <si>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</si>
  <si>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</si>
  <si>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</si>
  <si>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</si>
  <si>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</si>
  <si>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</si>
  <si>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</si>
  <si>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</si>
  <si>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</si>
  <si>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</si>
  <si>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</si>
  <si>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</si>
  <si>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</si>
  <si>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</si>
  <si>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</si>
  <si>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</si>
  <si>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</si>
  <si>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</si>
  <si>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</si>
  <si>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</si>
  <si>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</si>
  <si>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</si>
  <si>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</si>
  <si>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</si>
  <si>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</si>
  <si>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</si>
  <si>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</si>
  <si>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</si>
  <si>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</si>
  <si>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</si>
  <si>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</si>
  <si>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</si>
  <si>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</si>
  <si>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</si>
  <si>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</si>
  <si>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</si>
  <si>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</si>
  <si>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</si>
  <si>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</si>
  <si>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</si>
  <si>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</si>
  <si>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</si>
  <si>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</si>
  <si>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</si>
  <si>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</si>
  <si>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</si>
  <si>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</si>
  <si>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</si>
  <si>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</si>
  <si>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</si>
  <si>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</si>
  <si>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</si>
  <si>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</si>
  <si>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</si>
  <si>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</si>
  <si>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</si>
  <si>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</si>
  <si>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</si>
  <si>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</si>
  <si>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</si>
  <si>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</si>
  <si>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</si>
  <si>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</si>
  <si>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</si>
  <si>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</si>
  <si>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</si>
  <si>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</si>
  <si>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</si>
  <si>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</si>
  <si>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</si>
  <si>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</si>
  <si>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</si>
  <si>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</si>
  <si>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</si>
  <si>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</si>
  <si>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</si>
  <si>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</si>
  <si>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</si>
  <si>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</si>
  <si>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</si>
  <si>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</si>
  <si>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</si>
  <si>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</si>
  <si>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</si>
  <si>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</si>
  <si>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</si>
  <si>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</si>
  <si>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</si>
  <si>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</si>
  <si>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</si>
  <si>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</si>
  <si>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</si>
  <si>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</si>
  <si>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</si>
  <si>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</si>
  <si>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</si>
  <si>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</si>
  <si>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</si>
  <si>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</si>
  <si>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</si>
  <si>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</si>
  <si>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</si>
  <si>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</si>
  <si>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</si>
  <si>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</si>
  <si>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</si>
  <si>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</si>
  <si>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</si>
  <si>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</si>
  <si>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</si>
  <si>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</si>
  <si>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</si>
  <si>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</si>
  <si>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</si>
  <si>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</si>
  <si>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</si>
  <si>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</si>
  <si>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</si>
  <si>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</si>
  <si>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</si>
  <si>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</si>
  <si>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</si>
  <si>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</si>
  <si>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</si>
  <si>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</si>
  <si>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</si>
  <si>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</si>
  <si>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</si>
  <si>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</si>
  <si>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</si>
  <si>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</si>
  <si>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</si>
  <si>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</si>
  <si>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</si>
  <si>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</si>
  <si>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</si>
  <si>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</si>
  <si>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</si>
  <si>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</si>
  <si>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</si>
  <si>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</si>
  <si>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</si>
  <si>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</si>
  <si>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</si>
  <si>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</si>
  <si>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</si>
  <si>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</si>
  <si>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</si>
  <si>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</si>
  <si>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</si>
  <si>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</si>
  <si>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</si>
  <si>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</si>
  <si>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</si>
  <si>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</si>
  <si>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</si>
  <si>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</si>
  <si>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</si>
  <si>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</si>
  <si>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</si>
  <si>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</si>
  <si>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</si>
  <si>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</si>
  <si>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</si>
  <si>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</si>
  <si>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</si>
  <si>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</si>
  <si>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</si>
  <si>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</si>
  <si>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</si>
  <si>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</si>
  <si>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</si>
  <si>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</si>
  <si>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</si>
  <si>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</si>
  <si>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</si>
  <si>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</si>
  <si>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</si>
  <si>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</si>
  <si>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</si>
  <si>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</si>
  <si>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</si>
  <si>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</si>
  <si>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</si>
  <si>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</si>
  <si>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</si>
  <si>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</si>
  <si>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</si>
  <si>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</si>
  <si>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</si>
  <si>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</si>
  <si>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</si>
  <si>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</si>
  <si>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</si>
  <si>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</si>
  <si>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</si>
  <si>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</si>
  <si>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</si>
  <si>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</si>
  <si>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</si>
  <si>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</si>
  <si>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</si>
  <si>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</si>
  <si>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</si>
  <si>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</si>
  <si>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</si>
  <si>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</si>
  <si>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</si>
  <si>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</si>
  <si>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</si>
  <si>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</si>
  <si>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</si>
  <si>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</si>
  <si>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</si>
  <si>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</si>
  <si>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</si>
  <si>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</si>
  <si>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</si>
  <si>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</si>
  <si>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</si>
  <si>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</si>
  <si>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</si>
  <si>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</si>
  <si>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</si>
  <si>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</si>
  <si>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</si>
  <si>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</si>
  <si>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</si>
  <si>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</si>
  <si>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</si>
  <si>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</si>
  <si>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</si>
  <si>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</si>
  <si>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</si>
  <si>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</si>
  <si>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</si>
  <si>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</si>
  <si>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</si>
  <si>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</si>
  <si>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</si>
  <si>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</si>
  <si>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</si>
  <si>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</si>
  <si>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</si>
  <si>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</si>
  <si>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</si>
  <si>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</si>
  <si>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</si>
  <si>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</si>
  <si>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</si>
  <si>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</si>
  <si>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</si>
  <si>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</si>
  <si>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</si>
  <si>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</si>
  <si>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</si>
  <si>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</si>
  <si>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</si>
  <si>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</si>
  <si>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</si>
  <si>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</si>
  <si>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</si>
  <si>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</si>
  <si>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</si>
  <si>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</si>
  <si>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</si>
  <si>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</si>
  <si>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</si>
  <si>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</si>
  <si>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</si>
  <si>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</si>
  <si>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</si>
  <si>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</si>
  <si>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</si>
  <si>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</si>
  <si>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</si>
  <si>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</si>
  <si>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</si>
  <si>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</si>
  <si>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</si>
  <si>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</si>
  <si>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</si>
  <si>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</si>
  <si>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</si>
  <si>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</si>
  <si>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</si>
  <si>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</si>
  <si>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</si>
  <si>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</si>
  <si>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</si>
  <si>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</si>
  <si>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</si>
  <si>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</si>
  <si>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</si>
  <si>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</si>
  <si>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</si>
  <si>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</si>
  <si>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</si>
  <si>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</si>
  <si>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</si>
  <si>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</si>
  <si>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</si>
  <si>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</si>
  <si>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</si>
  <si>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</si>
  <si>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</si>
  <si>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</si>
  <si>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</si>
  <si>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</si>
  <si>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</si>
  <si>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</si>
  <si>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</si>
  <si>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</si>
  <si>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</si>
  <si>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</si>
  <si>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</si>
  <si>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</si>
  <si>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</si>
  <si>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</si>
  <si>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</si>
  <si>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</si>
  <si>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</si>
  <si>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</si>
  <si>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</si>
  <si>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</si>
  <si>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</si>
  <si>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</si>
  <si>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</si>
  <si>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</si>
  <si>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</si>
  <si>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</si>
  <si>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</si>
  <si>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</si>
  <si>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</si>
  <si>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</si>
  <si>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</si>
  <si>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</si>
  <si>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</si>
  <si>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</si>
  <si>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</si>
  <si>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</si>
  <si>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</si>
  <si>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</si>
  <si>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</si>
  <si>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</si>
  <si>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</si>
  <si>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</si>
  <si>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</si>
  <si>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</si>
  <si>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</si>
  <si>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</si>
  <si>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</si>
  <si>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</si>
  <si>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</si>
  <si>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</si>
  <si>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</si>
  <si>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</si>
  <si>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</si>
  <si>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</si>
  <si>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</si>
  <si>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</si>
  <si>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</si>
  <si>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</si>
  <si>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</si>
  <si>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</si>
  <si>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</si>
  <si>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</si>
  <si>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</si>
  <si>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</si>
  <si>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</si>
  <si>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</si>
  <si>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</si>
  <si>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</si>
  <si>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</si>
  <si>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</si>
  <si>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</si>
  <si>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</si>
  <si>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</si>
  <si>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</si>
  <si>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</si>
  <si>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</si>
  <si>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</si>
  <si>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</si>
  <si>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</si>
  <si>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</si>
  <si>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</si>
  <si>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</si>
  <si>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</si>
  <si>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</si>
  <si>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</si>
  <si>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</si>
  <si>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</si>
  <si>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</si>
  <si>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</si>
  <si>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</si>
  <si>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</si>
  <si>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</si>
  <si>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</si>
  <si>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</si>
  <si>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</si>
  <si>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</si>
  <si>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</si>
  <si>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</si>
  <si>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</si>
  <si>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</si>
  <si>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</si>
  <si>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</si>
  <si>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</si>
  <si>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</si>
  <si>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</si>
  <si>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</si>
  <si>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</si>
  <si>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</si>
  <si>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</si>
  <si>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</si>
  <si>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</si>
  <si>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</si>
  <si>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</si>
  <si>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</si>
  <si>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</si>
  <si>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</si>
  <si>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</si>
  <si>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</si>
  <si>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</si>
  <si>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</si>
  <si>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</si>
  <si>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</si>
  <si>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</si>
  <si>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</si>
  <si>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</si>
  <si>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</si>
  <si>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</si>
  <si>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</si>
  <si>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</si>
  <si>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</si>
  <si>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</si>
  <si>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</si>
  <si>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</si>
  <si>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</si>
  <si>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</si>
  <si>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</si>
  <si>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</si>
  <si>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</si>
  <si>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</si>
  <si>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</si>
  <si>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</si>
  <si>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</si>
  <si>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</si>
  <si>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</si>
  <si>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</si>
  <si>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</si>
  <si>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</si>
  <si>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</si>
  <si>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</si>
  <si>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</si>
  <si>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</si>
  <si>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</si>
  <si>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</si>
  <si>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</si>
  <si>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</si>
  <si>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</si>
  <si>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</si>
  <si>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</si>
  <si>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</si>
  <si>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</si>
  <si>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</si>
  <si>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</si>
  <si>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</si>
  <si>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</si>
  <si>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</si>
  <si>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</si>
  <si>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</si>
  <si>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</si>
  <si>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</si>
  <si>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</si>
  <si>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</si>
  <si>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</si>
  <si>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</si>
  <si>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</si>
  <si>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</si>
  <si>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</si>
  <si>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</si>
  <si>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</si>
  <si>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</si>
  <si>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</si>
  <si>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</si>
  <si>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</si>
  <si>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</si>
  <si>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</si>
  <si>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</si>
  <si>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</si>
  <si>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</si>
  <si>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</si>
  <si>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</si>
  <si>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</si>
  <si>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</si>
  <si>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</si>
  <si>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</si>
  <si>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</si>
  <si>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</si>
  <si>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</si>
  <si>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</si>
  <si>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</si>
  <si>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</si>
  <si>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</si>
  <si>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</si>
  <si>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</si>
  <si>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</si>
  <si>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</si>
  <si>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</si>
  <si>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</si>
  <si>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</si>
  <si>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</si>
  <si>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</si>
  <si>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</si>
  <si>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</si>
  <si>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</si>
  <si>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</si>
  <si>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</si>
  <si>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</si>
  <si>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</si>
  <si>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</si>
  <si>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</si>
  <si>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</si>
  <si>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</si>
  <si>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</si>
  <si>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</si>
  <si>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</si>
  <si>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</si>
  <si>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</si>
  <si>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</si>
  <si>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</si>
  <si>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</si>
  <si>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</si>
  <si>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</si>
  <si>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</si>
  <si>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</si>
  <si>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</si>
  <si>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</si>
  <si>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</si>
  <si>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</si>
  <si>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</si>
  <si>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</si>
  <si>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</si>
  <si>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</si>
  <si>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</si>
  <si>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</si>
  <si>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</si>
  <si>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</si>
  <si>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</si>
  <si>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</si>
  <si>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</si>
  <si>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</si>
  <si>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</si>
  <si>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</si>
  <si>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</si>
  <si>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</si>
  <si>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</si>
  <si>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</si>
  <si>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</si>
  <si>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</si>
  <si>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</si>
  <si>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</si>
  <si>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</si>
  <si>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</si>
  <si>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</si>
  <si>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</si>
  <si>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</si>
  <si>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</si>
  <si>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</si>
  <si>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</si>
  <si>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</si>
  <si>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</si>
  <si>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</si>
  <si>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</si>
  <si>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</si>
  <si>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</si>
  <si>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</si>
  <si>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</si>
  <si>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</si>
  <si>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</si>
  <si>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</si>
  <si>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</si>
  <si>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</si>
  <si>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</si>
  <si>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</si>
  <si>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</si>
  <si>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</si>
  <si>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</si>
  <si>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</si>
  <si>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</si>
  <si>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</si>
  <si>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</si>
  <si>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</si>
  <si>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</si>
  <si>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</si>
  <si>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</si>
  <si>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</si>
  <si>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</si>
  <si>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</si>
  <si>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</si>
  <si>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</si>
  <si>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</si>
  <si>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</si>
  <si>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</si>
  <si>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</si>
  <si>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</si>
  <si>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</si>
  <si>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</si>
  <si>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</si>
  <si>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</si>
  <si>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</si>
  <si>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</si>
  <si>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</si>
  <si>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</si>
  <si>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</si>
  <si>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</si>
  <si>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</si>
  <si>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</si>
  <si>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</si>
  <si>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</si>
  <si>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</si>
  <si>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</si>
  <si>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</si>
  <si>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</si>
  <si>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</si>
  <si>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</si>
  <si>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</si>
  <si>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</si>
  <si>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</si>
  <si>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</si>
  <si>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</si>
  <si>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</si>
  <si>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</si>
  <si>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</si>
  <si>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</si>
  <si>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</si>
  <si>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</si>
  <si>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</si>
  <si>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</si>
  <si>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</si>
  <si>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</si>
  <si>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</si>
  <si>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</si>
  <si>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</si>
  <si>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</si>
  <si>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</si>
  <si>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</si>
  <si>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</si>
  <si>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</si>
  <si>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</si>
  <si>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</si>
  <si>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</si>
  <si>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</si>
  <si>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</si>
  <si>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</si>
  <si>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</si>
  <si>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</si>
  <si>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</si>
  <si>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</si>
  <si>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</si>
  <si>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</si>
  <si>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</si>
  <si>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</si>
  <si>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</si>
  <si>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</si>
  <si>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</si>
  <si>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</si>
  <si>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</si>
  <si>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</si>
  <si>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</si>
  <si>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</si>
  <si>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</si>
  <si>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</si>
  <si>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</si>
  <si>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</si>
  <si>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</si>
  <si>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</si>
  <si>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</si>
  <si>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</si>
  <si>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</si>
  <si>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</si>
  <si>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</si>
  <si>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</si>
  <si>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</si>
  <si>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</si>
  <si>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</si>
  <si>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</si>
  <si>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</si>
  <si>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</si>
  <si>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</si>
  <si>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</si>
  <si>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</si>
  <si>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</si>
  <si>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</si>
  <si>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</si>
  <si>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</si>
  <si>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</si>
  <si>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</si>
  <si>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</si>
  <si>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</si>
  <si>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</si>
  <si>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</si>
  <si>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</si>
  <si>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</si>
  <si>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</si>
  <si>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</si>
  <si>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</si>
  <si>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</si>
  <si>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</si>
  <si>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</si>
  <si>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</si>
  <si>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</si>
  <si>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</si>
  <si>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</si>
  <si>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</si>
  <si>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</si>
  <si>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</si>
  <si>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</si>
  <si>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</si>
  <si>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</si>
  <si>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</si>
  <si>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</si>
  <si>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</si>
  <si>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</si>
  <si>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</si>
  <si>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</si>
  <si>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</si>
  <si>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</si>
  <si>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</si>
  <si>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</si>
  <si>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</si>
  <si>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</si>
  <si>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</si>
  <si>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</si>
  <si>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</si>
  <si>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</si>
  <si>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</si>
  <si>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</si>
  <si>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</si>
  <si>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</si>
  <si>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</si>
  <si>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</si>
  <si>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</si>
  <si>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</si>
  <si>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</si>
  <si>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</si>
  <si>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</si>
  <si>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</si>
  <si>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</si>
  <si>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</si>
  <si>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</si>
  <si>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</si>
  <si>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</si>
  <si>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</si>
  <si>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</si>
  <si>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</si>
  <si>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</si>
  <si>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</si>
  <si>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</si>
  <si>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</si>
  <si>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</si>
  <si>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</si>
  <si>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</si>
  <si>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</si>
  <si>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</si>
  <si>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</si>
  <si>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</si>
  <si>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</si>
  <si>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</si>
  <si>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</si>
  <si>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</si>
  <si>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</si>
  <si>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</si>
  <si>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</si>
  <si>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</si>
  <si>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</si>
  <si>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</si>
  <si>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</si>
  <si>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</si>
  <si>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</si>
  <si>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</si>
  <si>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</si>
  <si>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</si>
  <si>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</si>
  <si>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</si>
  <si>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</si>
  <si>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</si>
  <si>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</si>
  <si>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</si>
  <si>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</si>
  <si>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</si>
  <si>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</si>
  <si>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</si>
  <si>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</si>
  <si>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</si>
  <si>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</si>
  <si>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</si>
  <si>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</si>
  <si>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</si>
  <si>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</si>
  <si>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</si>
  <si>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</si>
  <si>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</si>
  <si>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</si>
  <si>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</si>
  <si>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</si>
  <si>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</si>
  <si>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</si>
  <si>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</si>
  <si>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</si>
  <si>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</si>
  <si>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</si>
  <si>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</si>
  <si>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</si>
  <si>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</si>
  <si>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</si>
  <si>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</si>
  <si>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</si>
  <si>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</si>
  <si>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</si>
  <si>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</si>
  <si>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</si>
  <si>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</si>
  <si>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</si>
  <si>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</si>
  <si>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</si>
  <si>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</si>
  <si>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</si>
  <si>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</si>
  <si>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</si>
  <si>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</si>
  <si>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</si>
  <si>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</si>
  <si>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</si>
  <si>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</si>
  <si>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</si>
  <si>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</si>
  <si>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</si>
  <si>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</si>
  <si>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</si>
  <si>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</si>
  <si>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</si>
  <si>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</si>
  <si>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</si>
  <si>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</si>
  <si>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</si>
  <si>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</si>
  <si>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</si>
  <si>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</si>
  <si>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</si>
  <si>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</si>
  <si>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</si>
  <si>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</si>
  <si>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</si>
  <si>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</si>
  <si>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</si>
  <si>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</si>
  <si>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</si>
  <si>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</si>
  <si>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</si>
  <si>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</si>
  <si>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</si>
  <si>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</si>
  <si>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</si>
  <si>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</si>
  <si>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</si>
  <si>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</si>
  <si>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</si>
  <si>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</si>
  <si>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</si>
  <si>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</si>
  <si>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</si>
  <si>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</si>
  <si>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</si>
  <si>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</si>
  <si>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</si>
  <si>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</si>
  <si>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</si>
  <si>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</si>
  <si>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</si>
  <si>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</si>
  <si>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</si>
  <si>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</si>
  <si>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</si>
  <si>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</si>
  <si>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</si>
  <si>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</si>
  <si>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</si>
  <si>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</si>
  <si>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</si>
  <si>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</si>
  <si>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</si>
  <si>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</si>
  <si>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</si>
  <si>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</si>
  <si>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</si>
  <si>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</si>
  <si>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</si>
  <si>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</si>
  <si>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</si>
  <si>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</si>
  <si>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</si>
  <si>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</si>
  <si>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</si>
  <si>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</si>
  <si>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</si>
  <si>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</si>
  <si>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</si>
  <si>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</si>
  <si>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</si>
  <si>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</si>
  <si>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</si>
  <si>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</si>
  <si>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</si>
  <si>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</si>
  <si>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</si>
  <si>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</si>
  <si>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</si>
  <si>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</si>
  <si>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</si>
  <si>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</si>
  <si>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</si>
  <si>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</si>
  <si>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</si>
  <si>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</si>
  <si>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</si>
  <si>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</si>
  <si>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</si>
  <si>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</si>
  <si>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</si>
  <si>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</si>
  <si>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</si>
  <si>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</si>
  <si>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</si>
  <si>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</si>
  <si>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</si>
  <si>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</si>
  <si>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</si>
  <si>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</si>
  <si>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</si>
  <si>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</si>
  <si>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</si>
  <si>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</si>
  <si>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</si>
  <si>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</si>
  <si>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</si>
  <si>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</si>
  <si>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</si>
  <si>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</si>
  <si>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</si>
  <si>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</si>
  <si>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</si>
  <si>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</si>
  <si>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</si>
  <si>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</si>
  <si>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</si>
  <si>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</si>
  <si>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</si>
  <si>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</si>
  <si>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</si>
  <si>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</si>
  <si>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</si>
  <si>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</si>
  <si>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</si>
  <si>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</si>
  <si>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</si>
  <si>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</si>
  <si>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</si>
  <si>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</si>
  <si>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</si>
  <si>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</si>
  <si>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</si>
  <si>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</si>
  <si>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</si>
  <si>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</si>
  <si>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</si>
  <si>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</si>
  <si>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</si>
  <si>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</si>
  <si>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</si>
  <si>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</si>
  <si>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</si>
  <si>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</si>
  <si>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</si>
  <si>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</si>
  <si>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</si>
  <si>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</si>
  <si>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</si>
  <si>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</si>
  <si>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</si>
  <si>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</si>
  <si>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</si>
  <si>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</si>
  <si>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</si>
  <si>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</si>
  <si>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</si>
  <si>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</si>
  <si>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</si>
  <si>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</si>
  <si>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</si>
  <si>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</si>
  <si>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</si>
  <si>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</si>
  <si>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</si>
  <si>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</si>
  <si>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</si>
  <si>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</si>
  <si>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</si>
  <si>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</si>
  <si>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</si>
  <si>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</si>
  <si>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</si>
  <si>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</si>
  <si>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</si>
  <si>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</si>
  <si>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</si>
  <si>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</si>
  <si>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</si>
  <si>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</si>
  <si>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</si>
  <si>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</si>
  <si>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</si>
  <si>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</si>
  <si>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</si>
  <si>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</si>
  <si>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</si>
  <si>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</si>
  <si>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</si>
  <si>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</si>
  <si>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</si>
  <si>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</si>
  <si>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</si>
  <si>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</si>
  <si>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</si>
  <si>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</si>
  <si>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</si>
  <si>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</si>
  <si>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</si>
  <si>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</si>
  <si>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</si>
  <si>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</si>
  <si>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</si>
  <si>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</si>
  <si>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</si>
  <si>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</si>
  <si>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</si>
  <si>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</si>
  <si>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</si>
  <si>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</si>
  <si>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</si>
  <si>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</si>
  <si>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</si>
  <si>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</si>
  <si>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</si>
  <si>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</si>
  <si>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</si>
  <si>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</si>
  <si>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</si>
  <si>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</si>
  <si>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</si>
  <si>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</si>
  <si>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</si>
  <si>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</si>
  <si>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</si>
  <si>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</si>
  <si>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</si>
  <si>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</si>
  <si>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</si>
  <si>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</si>
  <si>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</si>
  <si>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</si>
  <si>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</si>
  <si>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</si>
  <si>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</si>
  <si>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</si>
  <si>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</si>
  <si>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</si>
  <si>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</si>
  <si>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</si>
  <si>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</si>
  <si>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</si>
  <si>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</si>
  <si>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</si>
  <si>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</si>
  <si>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</si>
  <si>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</si>
  <si>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</si>
  <si>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</si>
  <si>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</si>
  <si>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</si>
  <si>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</si>
  <si>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</si>
  <si>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</si>
  <si>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</si>
  <si>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</si>
  <si>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</si>
  <si>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</si>
  <si>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</si>
  <si>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</si>
  <si>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</si>
  <si>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</si>
  <si>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</si>
  <si>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</si>
  <si>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</si>
  <si>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</si>
  <si>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</si>
  <si>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</si>
  <si>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</si>
  <si>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</si>
  <si>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</si>
  <si>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</si>
  <si>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</si>
  <si>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</si>
  <si>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</si>
  <si>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</si>
  <si>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</si>
  <si>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</si>
  <si>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</si>
  <si>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</si>
  <si>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</si>
  <si>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</si>
  <si>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</si>
  <si>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</si>
  <si>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</si>
  <si>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</si>
  <si>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</si>
  <si>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</si>
  <si>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</si>
  <si>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</si>
  <si>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</si>
  <si>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</si>
  <si>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</si>
  <si>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</si>
  <si>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</si>
  <si>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</si>
  <si>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</si>
  <si>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</si>
  <si>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</si>
  <si>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</si>
  <si>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</si>
  <si>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</si>
  <si>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</si>
  <si>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</si>
  <si>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</si>
  <si>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</si>
  <si>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</si>
  <si>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</si>
  <si>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</si>
  <si>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</si>
  <si>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</si>
  <si>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</si>
  <si>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</si>
  <si>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</si>
  <si>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</si>
  <si>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</si>
  <si>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</si>
  <si>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</si>
  <si>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</si>
  <si>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</si>
  <si>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</si>
  <si>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</si>
  <si>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</si>
  <si>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</si>
  <si>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</si>
  <si>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</si>
  <si>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</si>
  <si>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</si>
  <si>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</si>
  <si>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</si>
  <si>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</si>
  <si>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</si>
  <si>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</si>
  <si>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</si>
  <si>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</si>
  <si>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</si>
  <si>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</si>
  <si>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</si>
  <si>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</si>
  <si>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</si>
  <si>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</si>
  <si>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</si>
  <si>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</si>
  <si>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</si>
  <si>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</si>
  <si>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</si>
  <si>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</si>
  <si>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</si>
  <si>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</si>
  <si>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</si>
  <si>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</si>
  <si>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</si>
  <si>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</si>
  <si>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</si>
  <si>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</si>
  <si>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</si>
  <si>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</si>
  <si>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</si>
  <si>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</si>
  <si>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</si>
  <si>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</si>
  <si>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</si>
  <si>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</si>
  <si>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</si>
  <si>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</si>
  <si>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</si>
  <si>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</si>
  <si>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</si>
  <si>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</si>
  <si>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</si>
  <si>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</si>
  <si>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</si>
  <si>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</si>
  <si>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</si>
  <si>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</si>
  <si>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</si>
  <si>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</si>
  <si>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</si>
  <si>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</si>
  <si>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</si>
  <si>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</si>
  <si>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</si>
  <si>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</si>
  <si>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</si>
  <si>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</si>
  <si>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</si>
  <si>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</si>
  <si>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</si>
  <si>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</si>
  <si>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</si>
  <si>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</si>
  <si>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</si>
  <si>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</si>
  <si>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</si>
  <si>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</si>
  <si>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</si>
  <si>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</si>
  <si>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</si>
  <si>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</si>
  <si>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</si>
  <si>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</si>
  <si>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</si>
  <si>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</si>
  <si>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</si>
  <si>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</si>
  <si>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</si>
  <si>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</si>
  <si>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</si>
  <si>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</si>
  <si>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</si>
  <si>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</si>
  <si>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</si>
  <si>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</si>
  <si>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</si>
  <si>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</si>
  <si>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</si>
  <si>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</si>
  <si>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</si>
  <si>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</si>
  <si>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</si>
  <si>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</si>
  <si>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</si>
  <si>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</si>
  <si>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</si>
  <si>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</si>
  <si>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</si>
  <si>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</si>
  <si>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</si>
  <si>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</si>
  <si>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</si>
  <si>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</si>
  <si>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</si>
  <si>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</si>
  <si>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</si>
  <si>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</si>
  <si>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</si>
  <si>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</si>
  <si>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</si>
  <si>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</si>
  <si>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</si>
  <si>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</si>
  <si>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</si>
  <si>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</si>
  <si>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</si>
  <si>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</si>
  <si>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</si>
  <si>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</si>
  <si>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</si>
  <si>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</si>
  <si>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</si>
  <si>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</si>
  <si>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</si>
  <si>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</si>
  <si>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</si>
  <si>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</si>
  <si>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</si>
  <si>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</si>
  <si>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</si>
  <si>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</si>
  <si>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</si>
  <si>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</si>
  <si>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</si>
  <si>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</si>
  <si>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</si>
  <si>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</si>
  <si>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</si>
  <si>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</si>
  <si>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</si>
  <si>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</si>
  <si>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</si>
  <si>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</si>
  <si>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</si>
  <si>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</si>
  <si>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</si>
  <si>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</si>
  <si>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</si>
  <si>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</si>
  <si>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</si>
  <si>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</si>
  <si>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</si>
  <si>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</si>
  <si>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</si>
  <si>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</si>
  <si>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</si>
  <si>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</si>
  <si>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</si>
  <si>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</si>
  <si>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</si>
  <si>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</si>
  <si>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</si>
  <si>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</si>
  <si>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</si>
  <si>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</si>
  <si>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</si>
  <si>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</si>
  <si>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</si>
  <si>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</si>
  <si>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</si>
  <si>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</si>
  <si>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</si>
  <si>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</si>
  <si>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</si>
  <si>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</si>
  <si>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</si>
  <si>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</si>
  <si>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</si>
  <si>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</si>
  <si>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</si>
  <si>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</si>
  <si>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</si>
  <si>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</si>
  <si>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</si>
  <si>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</si>
  <si>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</si>
  <si>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</si>
  <si>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</si>
  <si>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</si>
  <si>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</si>
  <si>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</si>
  <si>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</si>
  <si>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</si>
  <si>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</si>
  <si>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</si>
  <si>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</si>
  <si>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</si>
  <si>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</si>
  <si>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</si>
  <si>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</si>
  <si>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</si>
  <si>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</si>
  <si>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</si>
  <si>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</si>
  <si>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</si>
  <si>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</si>
  <si>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</si>
  <si>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</si>
  <si>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</si>
  <si>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</si>
  <si>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</si>
  <si>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</si>
  <si>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</si>
  <si>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</si>
  <si>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</si>
  <si>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</si>
  <si>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</si>
  <si>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</si>
  <si>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</si>
  <si>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</si>
  <si>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</si>
  <si>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</si>
  <si>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</si>
  <si>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</si>
  <si>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</si>
  <si>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</si>
  <si>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</si>
  <si>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</si>
  <si>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</si>
  <si>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</si>
  <si>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</si>
  <si>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</si>
  <si>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</si>
  <si>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</si>
  <si>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</si>
  <si>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</si>
  <si>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</si>
  <si>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</si>
  <si>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</si>
  <si>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</si>
  <si>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</si>
  <si>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</si>
  <si>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</si>
  <si>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</si>
  <si>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</si>
  <si>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</si>
  <si>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</si>
  <si>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</si>
  <si>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</si>
  <si>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</si>
  <si>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</si>
  <si>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</si>
  <si>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</si>
  <si>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</si>
  <si>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</si>
  <si>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</si>
  <si>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</si>
  <si>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</si>
  <si>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</si>
  <si>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</si>
  <si>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</si>
  <si>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</si>
  <si>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</si>
  <si>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</si>
  <si>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</si>
  <si>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</si>
  <si>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</si>
  <si>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</si>
  <si>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</si>
  <si>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</si>
  <si>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</si>
  <si>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</si>
  <si>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</si>
  <si>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</si>
  <si>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</si>
  <si>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</si>
  <si>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</si>
  <si>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</si>
  <si>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</si>
  <si>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</si>
  <si>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</si>
  <si>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</si>
  <si>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</si>
  <si>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</si>
  <si>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</si>
  <si>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</si>
  <si>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</si>
  <si>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</si>
  <si>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</si>
  <si>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</si>
  <si>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</si>
  <si>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</si>
  <si>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</si>
  <si>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</si>
  <si>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</si>
  <si>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</si>
  <si>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</si>
  <si>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</si>
  <si>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</si>
  <si>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</si>
  <si>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</si>
  <si>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</si>
  <si>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</si>
  <si>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</si>
  <si>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</si>
  <si>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</si>
  <si>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</si>
  <si>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</si>
  <si>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</si>
  <si>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</si>
  <si>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</si>
  <si>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</si>
  <si>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</si>
  <si>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</si>
  <si>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</si>
  <si>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</si>
  <si>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</si>
  <si>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</si>
  <si>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</si>
  <si>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</si>
  <si>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</si>
  <si>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</si>
  <si>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</si>
  <si>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</si>
  <si>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</si>
  <si>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</si>
  <si>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</si>
  <si>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</si>
  <si>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</si>
  <si>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</si>
  <si>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</si>
  <si>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</si>
  <si>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</si>
  <si>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</si>
  <si>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</si>
  <si>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</si>
  <si>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</si>
  <si>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</si>
  <si>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</si>
  <si>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</si>
  <si>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</si>
  <si>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</si>
  <si>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</si>
  <si>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</si>
  <si>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</si>
  <si>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</si>
  <si>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</si>
  <si>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</si>
  <si>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</si>
  <si>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</si>
  <si>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</si>
  <si>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</si>
  <si>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</si>
  <si>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</si>
  <si>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</si>
  <si>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</si>
  <si>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</si>
  <si>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</si>
  <si>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</si>
  <si>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</si>
  <si>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</si>
  <si>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</si>
  <si>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</si>
  <si>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</si>
  <si>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</si>
  <si>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</si>
  <si>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</si>
  <si>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</si>
  <si>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</si>
  <si>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</si>
  <si>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</si>
  <si>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</si>
  <si>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</si>
  <si>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</si>
  <si>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</si>
  <si>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</si>
  <si>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</si>
  <si>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</si>
  <si>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</si>
  <si>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</si>
  <si>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</si>
  <si>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</si>
  <si>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</si>
  <si>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</si>
  <si>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</si>
  <si>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</si>
  <si>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</si>
  <si>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</si>
  <si>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</si>
  <si>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</si>
  <si>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</si>
  <si>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</si>
  <si>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</si>
  <si>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</si>
  <si>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</si>
  <si>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</si>
  <si>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</si>
  <si>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</si>
  <si>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</si>
  <si>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</si>
  <si>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</si>
  <si>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</si>
  <si>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</si>
  <si>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</si>
  <si>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</si>
  <si>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</si>
  <si>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</si>
  <si>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</si>
  <si>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</si>
  <si>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</si>
  <si>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</si>
  <si>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</si>
  <si>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</si>
  <si>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</si>
  <si>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</si>
  <si>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</si>
  <si>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</si>
  <si>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</si>
  <si>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</si>
  <si>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</si>
  <si>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</si>
  <si>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</si>
  <si>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</si>
  <si>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</si>
  <si>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</si>
  <si>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</si>
  <si>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</si>
  <si>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</si>
  <si>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</si>
  <si>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</si>
  <si>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</si>
  <si>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</si>
  <si>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</si>
  <si>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</si>
  <si>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</si>
  <si>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</si>
  <si>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</si>
  <si>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</si>
  <si>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</si>
  <si>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</si>
  <si>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</si>
  <si>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</si>
  <si>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</si>
  <si>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</si>
  <si>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</si>
  <si>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</si>
  <si>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</si>
  <si>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</si>
  <si>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</si>
  <si>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</si>
  <si>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</si>
  <si>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</si>
  <si>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</si>
  <si>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</si>
  <si>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</si>
  <si>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</si>
  <si>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</si>
  <si>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</si>
  <si>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</si>
  <si>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</si>
  <si>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</si>
  <si>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</si>
  <si>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</si>
  <si>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</si>
  <si>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</si>
  <si>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</si>
  <si>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</si>
  <si>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</si>
  <si>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</si>
  <si>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</si>
  <si>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</si>
  <si>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</si>
  <si>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</si>
  <si>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</si>
  <si>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</si>
  <si>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</si>
  <si>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</si>
  <si>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</si>
  <si>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</si>
  <si>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</si>
  <si>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</si>
  <si>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</si>
  <si>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</si>
  <si>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</si>
  <si>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</si>
  <si>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</si>
  <si>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</si>
  <si>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</si>
  <si>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</si>
  <si>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</si>
  <si>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</si>
  <si>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</si>
  <si>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</si>
  <si>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</si>
  <si>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</si>
  <si>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</si>
  <si>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</si>
  <si>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</si>
  <si>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</si>
  <si>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</si>
  <si>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</si>
  <si>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</si>
  <si>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</si>
  <si>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</si>
  <si>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</si>
  <si>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</si>
  <si>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</si>
  <si>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</si>
  <si>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</si>
  <si>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</si>
  <si>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</si>
  <si>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</si>
  <si>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</si>
  <si>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</si>
  <si>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</si>
  <si>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</si>
  <si>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</si>
  <si>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</si>
  <si>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</si>
  <si>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</si>
  <si>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</si>
  <si>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</si>
  <si>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</si>
  <si>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</si>
  <si>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</si>
  <si>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</si>
  <si>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</si>
  <si>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</si>
  <si>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</si>
  <si>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</si>
  <si>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</si>
  <si>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</si>
  <si>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</si>
  <si>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</si>
  <si>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</si>
  <si>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</si>
  <si>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</si>
  <si>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</si>
  <si>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</si>
  <si>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</si>
  <si>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</si>
  <si>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</si>
  <si>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</si>
  <si>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</si>
  <si>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</si>
  <si>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</si>
  <si>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</si>
  <si>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</si>
  <si>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</si>
  <si>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</si>
  <si>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</si>
  <si>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</si>
  <si>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</si>
  <si>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</si>
  <si>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</si>
  <si>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</si>
  <si>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</si>
  <si>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</si>
  <si>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</si>
  <si>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</si>
  <si>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</si>
  <si>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</si>
  <si>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</si>
  <si>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</si>
  <si>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</si>
  <si>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</si>
  <si>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</si>
  <si>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</si>
  <si>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</si>
  <si>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</si>
  <si>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</si>
  <si>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</si>
  <si>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</si>
  <si>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</si>
  <si>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</si>
  <si>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</si>
  <si>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</si>
  <si>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</si>
  <si>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</si>
  <si>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</si>
  <si>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</si>
  <si>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</si>
  <si>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</si>
  <si>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</si>
  <si>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</si>
  <si>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</si>
  <si>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</si>
  <si>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</si>
  <si>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</si>
  <si>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</si>
  <si>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</si>
  <si>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</si>
  <si>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</si>
  <si>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</si>
  <si>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</si>
  <si>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</si>
  <si>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</si>
  <si>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</si>
  <si>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</si>
  <si>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</si>
  <si>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</si>
  <si>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</si>
  <si>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</si>
  <si>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</si>
  <si>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</si>
  <si>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</si>
  <si>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</si>
  <si>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</si>
  <si>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</si>
  <si>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</si>
  <si>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</si>
  <si>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</si>
  <si>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</si>
  <si>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</si>
  <si>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</si>
  <si>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</si>
  <si>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</si>
  <si>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</si>
  <si>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</si>
  <si>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</si>
  <si>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</si>
  <si>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</si>
  <si>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</si>
  <si>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</si>
  <si>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</si>
  <si>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</si>
  <si>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</si>
  <si>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</si>
  <si>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</si>
  <si>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</si>
  <si>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</si>
  <si>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</si>
  <si>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</si>
  <si>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</si>
  <si>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</si>
  <si>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</si>
  <si>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</si>
  <si>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</si>
  <si>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</si>
  <si>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</si>
  <si>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</si>
  <si>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</si>
  <si>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</si>
  <si>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</si>
  <si>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</si>
  <si>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</si>
  <si>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</si>
  <si>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</si>
  <si>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</si>
  <si>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</si>
  <si>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</si>
  <si>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</si>
  <si>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</si>
  <si>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</si>
  <si>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</si>
  <si>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</si>
  <si>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</si>
  <si>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</si>
  <si>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</si>
  <si>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</si>
  <si>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</si>
  <si>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</si>
  <si>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</si>
  <si>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</si>
  <si>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</si>
  <si>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</si>
  <si>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</si>
  <si>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</si>
  <si>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</si>
  <si>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</si>
  <si>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</si>
  <si>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</si>
  <si>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</si>
  <si>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</si>
  <si>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</si>
  <si>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</si>
  <si>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</si>
  <si>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</si>
  <si>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</si>
  <si>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</si>
  <si>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</si>
  <si>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</si>
  <si>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</si>
  <si>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</si>
  <si>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</si>
  <si>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</si>
  <si>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</si>
  <si>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</si>
  <si>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</si>
  <si>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</si>
  <si>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</si>
  <si>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</si>
  <si>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</si>
  <si>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</si>
  <si>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</si>
  <si>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</si>
  <si>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</si>
  <si>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</si>
  <si>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</si>
  <si>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</si>
  <si>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</si>
  <si>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</si>
  <si>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</si>
  <si>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</si>
  <si>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</si>
  <si>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</si>
  <si>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</si>
  <si>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</si>
  <si>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</si>
  <si>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</si>
  <si>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</si>
  <si>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</si>
  <si>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</si>
  <si>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</si>
  <si>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</si>
  <si>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</si>
  <si>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</si>
  <si>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</si>
  <si>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</si>
  <si>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</si>
  <si>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</si>
  <si>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</si>
  <si>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</si>
  <si>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</si>
  <si>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</si>
  <si>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</si>
  <si>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</si>
  <si>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</si>
  <si>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</si>
  <si>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</si>
  <si>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</si>
  <si>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</si>
  <si>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</si>
  <si>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</si>
  <si>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</si>
  <si>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</si>
  <si>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</si>
  <si>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</si>
  <si>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</si>
  <si>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</si>
  <si>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</si>
  <si>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</si>
  <si>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</si>
  <si>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</si>
  <si>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</si>
  <si>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</si>
  <si>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</si>
  <si>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</si>
  <si>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</si>
  <si>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</si>
  <si>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</si>
  <si>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</si>
  <si>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</si>
  <si>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</si>
  <si>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</si>
  <si>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</si>
  <si>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</si>
  <si>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</si>
  <si>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</si>
  <si>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</si>
  <si>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</si>
  <si>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</si>
  <si>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</si>
  <si>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</si>
  <si>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</si>
  <si>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</si>
  <si>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</si>
  <si>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</si>
  <si>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</si>
  <si>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</si>
  <si>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</si>
  <si>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</si>
  <si>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</si>
  <si>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</si>
  <si>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</si>
  <si>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</si>
  <si>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</si>
  <si>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</si>
  <si>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</si>
  <si>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</si>
  <si>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</si>
  <si>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</si>
  <si>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</si>
  <si>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</si>
  <si>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</si>
  <si>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</si>
  <si>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</si>
  <si>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</si>
  <si>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</si>
  <si>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</si>
  <si>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</si>
  <si>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</si>
  <si>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</si>
  <si>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</si>
  <si>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</si>
  <si>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</si>
  <si>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</si>
  <si>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</si>
  <si>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</si>
  <si>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</si>
  <si>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</si>
  <si>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</si>
  <si>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</si>
  <si>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</si>
  <si>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</si>
  <si>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</si>
  <si>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</si>
  <si>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</si>
  <si>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</si>
  <si>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</si>
  <si>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</si>
  <si>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</si>
  <si>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</si>
  <si>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</si>
  <si>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</si>
  <si>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</si>
  <si>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</si>
  <si>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</si>
  <si>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</si>
  <si>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</si>
  <si>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</si>
  <si>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</si>
  <si>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</si>
  <si>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</si>
  <si>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</si>
  <si>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</si>
  <si>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</si>
  <si>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</si>
  <si>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</si>
  <si>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</si>
  <si>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</si>
  <si>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</si>
  <si>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</si>
  <si>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</si>
  <si>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</si>
  <si>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</si>
  <si>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</si>
  <si>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</si>
  <si>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</si>
  <si>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</si>
  <si>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</si>
  <si>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</si>
  <si>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</si>
  <si>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</si>
  <si>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</si>
  <si>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</si>
  <si>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</si>
  <si>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</si>
  <si>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</si>
  <si>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</si>
  <si>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</si>
  <si>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</si>
  <si>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</si>
  <si>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</si>
  <si>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</si>
  <si>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</si>
  <si>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</si>
  <si>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</si>
  <si>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</si>
  <si>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</si>
  <si>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</si>
  <si>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</si>
  <si>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</si>
  <si>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</si>
  <si>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</si>
  <si>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</si>
  <si>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</si>
  <si>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</si>
  <si>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</si>
  <si>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</si>
  <si>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</si>
  <si>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</si>
  <si>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</si>
  <si>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</si>
  <si>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</si>
  <si>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</si>
  <si>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</si>
  <si>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</si>
  <si>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</si>
  <si>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</si>
  <si>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</si>
  <si>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</si>
  <si>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</si>
  <si>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</si>
  <si>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</si>
  <si>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</si>
  <si>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</si>
  <si>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</si>
  <si>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</si>
  <si>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</si>
  <si>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</si>
  <si>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</si>
  <si>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</si>
  <si>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</si>
  <si>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</si>
  <si>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</si>
  <si>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</si>
  <si>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</si>
  <si>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</si>
  <si>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</si>
  <si>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</si>
  <si>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</si>
  <si>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</si>
  <si>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</si>
  <si>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</si>
  <si>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</si>
  <si>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</si>
  <si>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</si>
  <si>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</si>
  <si>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</si>
  <si>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</si>
  <si>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</si>
  <si>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</si>
  <si>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</si>
  <si>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</si>
  <si>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</si>
  <si>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</si>
  <si>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</si>
  <si>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</si>
  <si>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</si>
  <si>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</si>
  <si>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</si>
  <si>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</si>
  <si>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</si>
  <si>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</si>
  <si>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</si>
  <si>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</si>
  <si>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</si>
  <si>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</si>
  <si>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</si>
  <si>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</si>
  <si>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</si>
  <si>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</si>
  <si>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</si>
  <si>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</si>
  <si>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</si>
  <si>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</si>
  <si>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</si>
  <si>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</si>
  <si>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</si>
  <si>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</si>
  <si>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</si>
  <si>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</si>
  <si>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</si>
  <si>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</si>
  <si>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</si>
  <si>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</si>
  <si>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</si>
  <si>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</si>
  <si>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</si>
  <si>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</si>
  <si>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</si>
  <si>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</si>
  <si>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</si>
  <si>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</si>
  <si>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</si>
  <si>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</si>
  <si>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</si>
  <si>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</si>
  <si>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</si>
  <si>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</si>
  <si>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</si>
  <si>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</si>
  <si>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</si>
  <si>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</si>
  <si>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</si>
  <si>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</si>
  <si>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</si>
  <si>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</si>
  <si>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</si>
  <si>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</si>
  <si>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</si>
  <si>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</si>
  <si>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</si>
  <si>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</si>
  <si>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</si>
  <si>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</si>
  <si>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</si>
  <si>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</si>
  <si>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</si>
  <si>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</si>
  <si>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</si>
  <si>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</si>
  <si>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</si>
  <si>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</si>
  <si>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</si>
  <si>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</si>
  <si>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</si>
  <si>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</si>
  <si>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</si>
  <si>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</si>
  <si>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</si>
  <si>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</si>
  <si>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</si>
  <si>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</si>
  <si>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</si>
  <si>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</si>
  <si>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</si>
  <si>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</si>
  <si>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</si>
  <si>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</si>
  <si>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</si>
  <si>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</si>
  <si>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</si>
  <si>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</si>
  <si>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</si>
  <si>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</si>
  <si>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</si>
  <si>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</si>
  <si>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</si>
  <si>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</si>
  <si>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</si>
  <si>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</si>
  <si>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</si>
  <si>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</si>
  <si>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</si>
  <si>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</si>
  <si>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</si>
  <si>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</si>
  <si>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</si>
  <si>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</si>
  <si>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</si>
  <si>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</si>
  <si>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</si>
  <si>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</si>
  <si>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</si>
  <si>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</si>
  <si>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</si>
  <si>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</si>
  <si>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</si>
  <si>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</si>
  <si>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</si>
  <si>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</si>
  <si>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</si>
  <si>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</si>
  <si>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</si>
  <si>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</si>
  <si>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</si>
  <si>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</si>
  <si>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</si>
  <si>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</si>
  <si>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</si>
  <si>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</si>
  <si>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</si>
  <si>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</si>
  <si>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</si>
  <si>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</si>
  <si>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</si>
  <si>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</si>
  <si>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</si>
  <si>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</si>
  <si>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</si>
  <si>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</si>
  <si>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</si>
  <si>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</si>
  <si>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</si>
  <si>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</si>
  <si>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</si>
  <si>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</si>
  <si>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</si>
  <si>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</si>
  <si>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</si>
  <si>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</si>
  <si>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</si>
  <si>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</si>
  <si>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</si>
  <si>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</si>
  <si>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</si>
  <si>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</si>
  <si>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</si>
  <si>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</si>
  <si>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</si>
  <si>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</si>
  <si>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</si>
  <si>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</si>
  <si>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</si>
  <si>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</si>
  <si>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</si>
  <si>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</si>
  <si>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</si>
  <si>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</si>
  <si>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</si>
  <si>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</si>
  <si>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</si>
  <si>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</si>
  <si>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</si>
  <si>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</si>
  <si>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</si>
  <si>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</si>
  <si>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</si>
  <si>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</si>
  <si>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</si>
  <si>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</si>
  <si>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</si>
  <si>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</si>
  <si>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</si>
  <si>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</si>
  <si>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</si>
  <si>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</si>
  <si>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</si>
  <si>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</si>
  <si>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</si>
  <si>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</si>
  <si>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</si>
  <si>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</si>
  <si>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</si>
  <si>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</si>
  <si>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</si>
  <si>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</si>
  <si>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</si>
  <si>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</si>
  <si>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</si>
  <si>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</si>
  <si>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</si>
  <si>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</si>
  <si>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</si>
  <si>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</si>
  <si>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</si>
  <si>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</si>
  <si>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</si>
  <si>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</si>
  <si>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</si>
  <si>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</si>
  <si>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</si>
  <si>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</si>
  <si>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</si>
  <si>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</si>
  <si>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</si>
  <si>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</si>
  <si>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</si>
  <si>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</si>
  <si>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</si>
  <si>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</si>
  <si>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</si>
  <si>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</si>
  <si>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</si>
  <si>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</si>
  <si>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</si>
  <si>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</si>
  <si>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</si>
  <si>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</si>
  <si>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</si>
  <si>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</si>
  <si>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</si>
  <si>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</si>
  <si>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</si>
  <si>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</si>
  <si>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</si>
  <si>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</si>
  <si>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</si>
  <si>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</si>
  <si>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</si>
  <si>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</si>
  <si>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</si>
  <si>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</si>
  <si>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</si>
  <si>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</si>
  <si>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</si>
  <si>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</si>
  <si>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</si>
  <si>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</si>
  <si>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</si>
  <si>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</si>
  <si>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</si>
  <si>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</si>
  <si>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</si>
  <si>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</si>
  <si>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</si>
  <si>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</si>
  <si>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</si>
  <si>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</si>
  <si>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</si>
  <si>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</si>
  <si>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</si>
  <si>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</si>
  <si>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</si>
  <si>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</si>
  <si>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</si>
  <si>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</si>
  <si>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</si>
  <si>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</si>
  <si>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</si>
  <si>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</si>
  <si>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</si>
  <si>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</si>
  <si>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</si>
  <si>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</si>
  <si>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</si>
  <si>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</si>
  <si>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</si>
  <si>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</si>
  <si>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</si>
  <si>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</si>
  <si>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</si>
  <si>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</si>
  <si>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</si>
  <si>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</si>
  <si>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</si>
  <si>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</si>
  <si>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</si>
  <si>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</si>
  <si>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</si>
  <si>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</si>
  <si>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</si>
  <si>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</si>
  <si>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</si>
  <si>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</si>
  <si>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</si>
  <si>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</si>
  <si>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</si>
  <si>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</si>
  <si>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</si>
  <si>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</si>
  <si>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</si>
  <si>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</si>
  <si>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</si>
  <si>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</si>
  <si>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</si>
  <si>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</si>
  <si>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</si>
  <si>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</si>
  <si>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</si>
  <si>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</si>
  <si>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</si>
  <si>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</si>
  <si>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</si>
  <si>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</si>
  <si>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</si>
  <si>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</si>
  <si>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</si>
  <si>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</si>
  <si>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</si>
  <si>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</si>
  <si>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</si>
  <si>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</si>
  <si>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</si>
  <si>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</si>
  <si>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</si>
  <si>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</si>
  <si>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</si>
  <si>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</si>
  <si>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</si>
  <si>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</si>
  <si>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</si>
  <si>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</si>
  <si>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</si>
  <si>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</si>
  <si>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</si>
  <si>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</si>
  <si>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</si>
  <si>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</si>
  <si>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</si>
  <si>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</si>
  <si>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</si>
  <si>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</si>
  <si>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</si>
  <si>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</si>
  <si>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</si>
  <si>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</si>
  <si>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</si>
  <si>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</si>
  <si>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</si>
  <si>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</si>
  <si>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</si>
  <si>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</si>
  <si>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</si>
  <si>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</si>
  <si>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</si>
  <si>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</si>
  <si>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</si>
  <si>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</si>
  <si>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</si>
  <si>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</si>
  <si>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</si>
  <si>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</si>
  <si>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</si>
  <si>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</si>
  <si>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</si>
  <si>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</si>
  <si>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</si>
  <si>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</si>
  <si>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</si>
  <si>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</si>
  <si>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</si>
  <si>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</si>
  <si>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</si>
  <si>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</si>
  <si>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</si>
  <si>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</si>
  <si>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</si>
  <si>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</si>
  <si>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</si>
  <si>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</si>
  <si>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</si>
  <si>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</si>
  <si>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</si>
  <si>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</si>
  <si>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</si>
  <si>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</si>
  <si>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</si>
  <si>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</si>
  <si>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</si>
  <si>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</si>
  <si>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</si>
  <si>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</si>
  <si>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</si>
  <si>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</si>
  <si>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</si>
  <si>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</si>
  <si>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</si>
  <si>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</si>
  <si>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</si>
  <si>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</si>
  <si>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</si>
  <si>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</si>
  <si>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</si>
  <si>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</si>
  <si>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</si>
  <si>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</si>
  <si>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</si>
  <si>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</si>
  <si>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</si>
  <si>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</si>
  <si>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</si>
  <si>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</si>
  <si>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</si>
  <si>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</si>
  <si>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</si>
  <si>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</si>
  <si>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</si>
  <si>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</si>
  <si>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</si>
  <si>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</si>
  <si>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</si>
  <si>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</si>
  <si>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</si>
  <si>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</si>
  <si>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</si>
  <si>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</si>
  <si>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</si>
  <si>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</si>
  <si>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</si>
  <si>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</si>
  <si>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</si>
  <si>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</si>
  <si>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</si>
  <si>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</si>
  <si>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</si>
  <si>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</si>
  <si>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</si>
  <si>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</si>
  <si>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</si>
  <si>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</si>
  <si>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</si>
  <si>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</si>
  <si>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</si>
  <si>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</si>
  <si>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</si>
  <si>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</si>
  <si>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</si>
  <si>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</si>
  <si>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</si>
  <si>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</si>
  <si>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</si>
  <si>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</si>
  <si>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</si>
  <si>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</si>
  <si>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</si>
  <si>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</si>
  <si>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</si>
  <si>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</si>
  <si>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</si>
  <si>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</si>
  <si>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</si>
  <si>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</si>
  <si>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</si>
  <si>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</si>
  <si>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</si>
  <si>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</si>
  <si>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</si>
  <si>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</si>
  <si>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</si>
  <si>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</si>
  <si>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</si>
  <si>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</si>
  <si>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</si>
  <si>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</si>
  <si>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</si>
  <si>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</si>
  <si>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</si>
  <si>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</si>
  <si>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</si>
  <si>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</si>
  <si>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</si>
  <si>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</si>
  <si>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</si>
  <si>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</si>
  <si>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</si>
  <si>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</si>
  <si>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</si>
  <si>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</si>
  <si>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</si>
  <si>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</si>
  <si>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</si>
  <si>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</si>
  <si>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</si>
  <si>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</si>
  <si>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</si>
  <si>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</si>
  <si>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</si>
  <si>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</si>
  <si>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</si>
  <si>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</si>
  <si>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</si>
  <si>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</si>
  <si>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</si>
  <si>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</si>
  <si>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</si>
  <si>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</si>
  <si>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</si>
  <si>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</si>
  <si>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</si>
  <si>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</si>
  <si>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</si>
  <si>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</si>
  <si>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</si>
  <si>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</si>
  <si>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</si>
  <si>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</si>
  <si>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</si>
  <si>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</si>
  <si>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</si>
  <si>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</si>
  <si>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</si>
  <si>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</si>
  <si>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</si>
  <si>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</si>
  <si>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</si>
  <si>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</si>
  <si>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</si>
  <si>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</si>
  <si>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</si>
  <si>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</si>
  <si>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</si>
  <si>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</si>
  <si>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</si>
  <si>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</si>
  <si>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</si>
  <si>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</si>
  <si>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</si>
  <si>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</si>
  <si>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</si>
  <si>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</si>
  <si>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</si>
  <si>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</si>
  <si>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</si>
  <si>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</si>
  <si>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</si>
  <si>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</si>
  <si>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</si>
  <si>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</si>
  <si>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</si>
  <si>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</si>
  <si>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</si>
  <si>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</si>
  <si>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</si>
  <si>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</si>
  <si>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</si>
  <si>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</si>
  <si>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</si>
  <si>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</si>
  <si>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</si>
  <si>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</si>
  <si>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</si>
  <si>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</si>
  <si>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</si>
  <si>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</si>
  <si>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</si>
  <si>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</si>
  <si>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</si>
  <si>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</si>
  <si>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</si>
  <si>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</si>
  <si>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</si>
  <si>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</si>
  <si>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</si>
  <si>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</si>
  <si>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</si>
  <si>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</si>
  <si>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</si>
  <si>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</si>
  <si>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</si>
  <si>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</si>
  <si>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</si>
  <si>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</si>
  <si>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</si>
  <si>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</si>
  <si>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</si>
  <si>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</si>
  <si>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</si>
  <si>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</si>
  <si>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</si>
  <si>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</si>
  <si>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</si>
  <si>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</si>
  <si>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</si>
  <si>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</si>
  <si>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</si>
  <si>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</si>
  <si>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</si>
  <si>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</si>
  <si>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</si>
  <si>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</si>
  <si>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</si>
  <si>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</si>
  <si>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</si>
  <si>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</si>
  <si>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</si>
  <si>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</si>
  <si>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</si>
  <si>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</si>
  <si>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</si>
  <si>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</si>
  <si>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</si>
  <si>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</si>
  <si>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</si>
  <si>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</si>
  <si>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</si>
  <si>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</si>
  <si>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</si>
  <si>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</si>
  <si>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</si>
  <si>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</si>
  <si>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</si>
  <si>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</si>
  <si>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</si>
  <si>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</si>
  <si>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</si>
  <si>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</si>
  <si>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</si>
  <si>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</si>
  <si>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</si>
  <si>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</si>
  <si>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</si>
  <si>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</si>
  <si>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</si>
  <si>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</si>
  <si>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</si>
  <si>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</si>
  <si>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</si>
  <si>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</si>
  <si>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</si>
  <si>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</si>
  <si>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</si>
  <si>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</si>
  <si>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</si>
  <si>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</si>
  <si>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</si>
  <si>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</si>
  <si>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</si>
  <si>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</si>
  <si>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</si>
  <si>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</si>
  <si>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</si>
  <si>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</si>
  <si>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</si>
  <si>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</si>
  <si>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</si>
  <si>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</si>
  <si>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</si>
  <si>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</si>
  <si>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</si>
  <si>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</si>
  <si>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</si>
  <si>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</si>
  <si>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</si>
  <si>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</si>
  <si>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</si>
  <si>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</si>
  <si>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</si>
  <si>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</si>
  <si>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</si>
  <si>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</si>
  <si>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</si>
  <si>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</si>
  <si>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</si>
  <si>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</si>
  <si>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</si>
  <si>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</si>
  <si>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</si>
  <si>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</si>
  <si>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</si>
  <si>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</si>
  <si>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</si>
  <si>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</si>
  <si>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</si>
  <si>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</si>
  <si>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</si>
  <si>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</si>
  <si>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</si>
  <si>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</si>
  <si>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</si>
  <si>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</si>
  <si>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</si>
  <si>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</si>
  <si>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</si>
  <si>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</si>
  <si>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</si>
  <si>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</si>
  <si>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</si>
  <si>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</si>
  <si>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</si>
  <si>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</si>
  <si>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</si>
  <si>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</si>
  <si>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</si>
  <si>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</si>
  <si>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</si>
  <si>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</si>
  <si>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</si>
  <si>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</si>
  <si>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</si>
  <si>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</si>
  <si>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</si>
  <si>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</si>
  <si>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</si>
  <si>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</si>
  <si>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</si>
  <si>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</si>
  <si>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</si>
  <si>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</si>
  <si>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</si>
  <si>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</si>
  <si>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</si>
  <si>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</si>
  <si>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</si>
  <si>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</si>
  <si>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</si>
  <si>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</si>
  <si>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</si>
  <si>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</si>
  <si>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</si>
  <si>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</si>
  <si>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</si>
  <si>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</si>
  <si>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</si>
  <si>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</si>
  <si>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</si>
  <si>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</si>
  <si>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</si>
  <si>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</si>
  <si>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</si>
  <si>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</si>
  <si>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</si>
  <si>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</si>
  <si>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</si>
  <si>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</si>
  <si>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</si>
  <si>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</si>
  <si>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</si>
  <si>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</si>
  <si>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</si>
  <si>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</si>
  <si>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</si>
  <si>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</si>
  <si>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</si>
  <si>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</si>
  <si>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</si>
  <si>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</si>
  <si>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</si>
  <si>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</si>
  <si>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</si>
  <si>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</si>
  <si>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</si>
  <si>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</si>
  <si>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</si>
  <si>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</si>
  <si>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</si>
  <si>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</si>
  <si>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</si>
  <si>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</si>
  <si>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</si>
  <si>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</si>
  <si>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</si>
  <si>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</si>
  <si>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</si>
  <si>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</si>
  <si>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</si>
  <si>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</si>
  <si>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</si>
  <si>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</si>
  <si>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</si>
  <si>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</si>
  <si>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</si>
  <si>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</si>
  <si>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</si>
  <si>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</si>
  <si>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</si>
  <si>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</si>
  <si>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</si>
  <si>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</si>
  <si>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</si>
  <si>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</si>
  <si>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</si>
  <si>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</si>
  <si>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</si>
  <si>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</si>
  <si>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</si>
  <si>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</si>
  <si>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</si>
  <si>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</si>
  <si>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</si>
  <si>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</si>
  <si>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</si>
  <si>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</si>
  <si>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</si>
  <si>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</si>
  <si>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</si>
  <si>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</si>
  <si>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</si>
  <si>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</si>
  <si>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</si>
  <si>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</si>
  <si>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</si>
  <si>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</si>
  <si>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</si>
  <si>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</si>
  <si>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</si>
  <si>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</si>
  <si>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</si>
  <si>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</si>
  <si>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</si>
  <si>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</si>
  <si>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</si>
  <si>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</si>
  <si>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</si>
  <si>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</si>
  <si>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</si>
  <si>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</si>
  <si>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</si>
  <si>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</si>
  <si>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</si>
  <si>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</si>
  <si>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</si>
  <si>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</si>
  <si>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</si>
  <si>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</si>
  <si>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</si>
  <si>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</si>
  <si>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</si>
  <si>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</si>
  <si>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</si>
  <si>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</si>
  <si>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</si>
  <si>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</si>
  <si>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</si>
  <si>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</si>
  <si>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</si>
  <si>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</si>
  <si>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</si>
  <si>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</si>
  <si>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</si>
  <si>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</si>
  <si>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</si>
  <si>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</si>
  <si>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</si>
  <si>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</si>
  <si>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</si>
  <si>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</si>
  <si>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</si>
  <si>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</si>
  <si>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</si>
  <si>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</si>
  <si>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</si>
  <si>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</si>
  <si>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</si>
  <si>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</si>
  <si>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</si>
  <si>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</si>
  <si>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</si>
  <si>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</si>
  <si>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</si>
  <si>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</si>
  <si>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</si>
  <si>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</si>
  <si>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</si>
  <si>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</si>
  <si>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</si>
  <si>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</si>
  <si>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</si>
  <si>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</si>
  <si>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</si>
  <si>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</si>
  <si>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</si>
  <si>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</si>
  <si>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</si>
  <si>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</si>
  <si>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</si>
  <si>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</si>
  <si>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</si>
  <si>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</si>
  <si>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</si>
  <si>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</si>
  <si>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</si>
  <si>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</si>
  <si>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</si>
  <si>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</si>
  <si>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</si>
  <si>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</si>
  <si>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</si>
  <si>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</si>
  <si>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</si>
  <si>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</si>
  <si>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</si>
  <si>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</si>
  <si>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</si>
  <si>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</si>
  <si>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</si>
  <si>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</si>
  <si>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</si>
  <si>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</si>
  <si>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</si>
  <si>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</si>
  <si>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</si>
  <si>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</si>
  <si>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</si>
  <si>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</si>
  <si>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</si>
  <si>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</si>
  <si>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</si>
  <si>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</si>
  <si>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</si>
  <si>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</si>
  <si>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</si>
  <si>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</si>
  <si>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</si>
  <si>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</si>
  <si>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</si>
  <si>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</si>
  <si>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</si>
  <si>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</si>
  <si>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</si>
  <si>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</si>
  <si>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</si>
  <si>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</si>
  <si>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</si>
  <si>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</si>
  <si>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</si>
  <si>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</si>
  <si>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</si>
  <si>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</si>
  <si>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</si>
  <si>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</si>
  <si>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</si>
  <si>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</si>
  <si>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</si>
  <si>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</si>
  <si>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</si>
  <si>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</si>
  <si>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</si>
  <si>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</si>
  <si>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</si>
  <si>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</si>
  <si>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</si>
  <si>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</si>
  <si>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</si>
  <si>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</si>
  <si>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</si>
  <si>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</si>
  <si>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</si>
  <si>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</si>
  <si>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</si>
  <si>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</si>
  <si>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</si>
  <si>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</si>
  <si>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</si>
  <si>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</si>
  <si>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</si>
  <si>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</si>
  <si>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</si>
  <si>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</si>
  <si>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</si>
  <si>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</si>
  <si>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</si>
  <si>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</si>
  <si>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</si>
  <si>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</si>
  <si>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</si>
  <si>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</si>
  <si>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</si>
  <si>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</si>
  <si>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</si>
  <si>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</si>
  <si>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</si>
  <si>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</si>
  <si>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</si>
  <si>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</si>
  <si>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</si>
  <si>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</si>
  <si>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</si>
  <si>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</si>
  <si>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</si>
  <si>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</si>
  <si>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</si>
  <si>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</si>
  <si>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</si>
  <si>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</si>
  <si>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</si>
  <si>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</si>
  <si>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</si>
  <si>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</si>
  <si>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</si>
  <si>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</si>
  <si>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</si>
  <si>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</si>
  <si>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</si>
  <si>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</si>
  <si>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</si>
  <si>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</si>
  <si>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</si>
  <si>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</si>
  <si>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</si>
  <si>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</si>
  <si>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</si>
  <si>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</si>
  <si>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</si>
  <si>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</si>
  <si>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</si>
  <si>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</si>
  <si>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</si>
  <si>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</si>
  <si>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</si>
  <si>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</si>
  <si>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</si>
  <si>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</si>
  <si>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</si>
  <si>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</si>
  <si>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</si>
  <si>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</si>
  <si>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</si>
  <si>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</si>
  <si>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</si>
  <si>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</si>
  <si>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</si>
  <si>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</si>
  <si>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</si>
  <si>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</si>
  <si>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</si>
  <si>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</si>
  <si>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</si>
  <si>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</si>
  <si>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</si>
  <si>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</si>
  <si>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</si>
  <si>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</si>
  <si>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</si>
  <si>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</si>
  <si>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</si>
  <si>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</si>
  <si>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</si>
  <si>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</si>
  <si>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</si>
  <si>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</si>
  <si>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</si>
  <si>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</si>
  <si>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</si>
  <si>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</si>
  <si>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</si>
  <si>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</si>
  <si>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</si>
  <si>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</si>
  <si>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</si>
  <si>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</si>
  <si>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</si>
  <si>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</si>
  <si>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</si>
  <si>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</si>
  <si>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</si>
  <si>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</si>
  <si>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</si>
  <si>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</si>
  <si>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</si>
  <si>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</si>
  <si>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</si>
  <si>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</si>
  <si>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</si>
  <si>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</si>
  <si>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</si>
  <si>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</si>
  <si>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</si>
  <si>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</si>
  <si>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</si>
  <si>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</si>
  <si>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</si>
  <si>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</si>
  <si>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</si>
  <si>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</si>
  <si>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</si>
  <si>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</si>
  <si>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</si>
  <si>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</si>
  <si>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</si>
  <si>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</si>
  <si>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</si>
  <si>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</si>
  <si>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</si>
  <si>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</si>
  <si>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</si>
  <si>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</si>
  <si>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</si>
  <si>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</si>
  <si>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</si>
  <si>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</si>
  <si>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</si>
  <si>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</si>
  <si>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</si>
  <si>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</si>
  <si>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</si>
  <si>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</si>
  <si>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</si>
  <si>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</si>
  <si>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</si>
  <si>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</si>
  <si>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</si>
  <si>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</si>
  <si>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</si>
  <si>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</si>
  <si>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</si>
  <si>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</si>
  <si>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</si>
  <si>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</si>
  <si>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</si>
  <si>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</si>
  <si>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</si>
  <si>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</si>
  <si>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</si>
  <si>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</si>
  <si>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</si>
  <si>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</si>
  <si>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</si>
  <si>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</si>
  <si>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</si>
  <si>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</si>
  <si>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</si>
  <si>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</si>
  <si>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</si>
  <si>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</si>
  <si>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</si>
  <si>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</si>
  <si>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</si>
  <si>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</si>
  <si>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</si>
  <si>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</si>
  <si>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</si>
  <si>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</si>
  <si>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</si>
  <si>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</si>
  <si>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</si>
  <si>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</si>
  <si>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</si>
  <si>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</si>
  <si>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</si>
  <si>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</si>
  <si>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</si>
  <si>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</si>
  <si>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</si>
  <si>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</si>
  <si>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</si>
  <si>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</si>
  <si>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</si>
  <si>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</si>
  <si>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</si>
  <si>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</si>
  <si>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</si>
  <si>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</si>
  <si>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</si>
  <si>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</si>
  <si>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</si>
  <si>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</si>
  <si>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</si>
  <si>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</si>
  <si>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</si>
  <si>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</si>
  <si>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</si>
  <si>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</si>
  <si>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</si>
  <si>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</si>
  <si>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</si>
  <si>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</si>
  <si>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</si>
  <si>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</si>
  <si>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</si>
  <si>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</si>
  <si>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</si>
  <si>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</si>
  <si>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</si>
  <si>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</si>
  <si>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</si>
  <si>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</si>
  <si>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</si>
  <si>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</si>
  <si>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</si>
  <si>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</si>
  <si>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</si>
  <si>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</si>
  <si>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</si>
  <si>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</si>
  <si>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</si>
  <si>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</si>
  <si>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</si>
  <si>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</si>
  <si>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</si>
  <si>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</si>
  <si>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</si>
  <si>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</si>
  <si>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</si>
  <si>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</si>
  <si>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</si>
  <si>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</si>
  <si>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</si>
  <si>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</si>
  <si>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</si>
  <si>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</si>
  <si>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</si>
  <si>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</si>
  <si>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</si>
  <si>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</si>
  <si>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</si>
  <si>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</si>
  <si>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</si>
  <si>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</si>
  <si>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</si>
  <si>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</si>
  <si>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</si>
  <si>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</si>
  <si>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</si>
  <si>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</si>
  <si>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</si>
  <si>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</si>
  <si>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</si>
  <si>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</si>
  <si>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</si>
  <si>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</si>
  <si>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</si>
  <si>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</si>
  <si>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</si>
  <si>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</si>
  <si>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</si>
  <si>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</si>
  <si>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</si>
  <si>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</si>
  <si>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</si>
  <si>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</si>
  <si>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</si>
  <si>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</si>
  <si>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</si>
  <si>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</si>
  <si>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</si>
  <si>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</si>
  <si>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</si>
  <si>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</si>
  <si>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</si>
  <si>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</si>
  <si>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</si>
  <si>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</si>
  <si>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</si>
  <si>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</si>
  <si>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</si>
  <si>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</si>
  <si>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</si>
  <si>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</si>
  <si>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</si>
  <si>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</si>
  <si>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</si>
  <si>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</si>
  <si>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</si>
  <si>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</si>
  <si>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</si>
  <si>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</si>
  <si>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</si>
  <si>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</si>
  <si>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</si>
  <si>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</si>
  <si>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</si>
  <si>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</si>
  <si>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</si>
  <si>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</si>
  <si>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</si>
  <si>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</si>
  <si>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</si>
  <si>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</si>
  <si>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</si>
  <si>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</si>
  <si>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</si>
  <si>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</si>
  <si>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</si>
  <si>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</si>
  <si>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</si>
  <si>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</si>
  <si>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</si>
  <si>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</si>
  <si>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</si>
  <si>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</si>
  <si>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</si>
  <si>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</si>
  <si>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</si>
  <si>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</si>
  <si>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</si>
  <si>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</si>
  <si>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</si>
  <si>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</si>
  <si>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</si>
  <si>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</si>
  <si>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</si>
  <si>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</si>
  <si>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</si>
  <si>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</si>
  <si>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</si>
  <si>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</si>
  <si>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</si>
  <si>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</si>
  <si>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</si>
  <si>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</si>
  <si>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</si>
  <si>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</si>
  <si>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</si>
  <si>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</si>
  <si>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</si>
  <si>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</si>
  <si>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</si>
  <si>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</si>
  <si>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</si>
  <si>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</si>
  <si>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</si>
  <si>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</si>
  <si>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</si>
  <si>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</si>
  <si>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</si>
  <si>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</si>
  <si>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</si>
  <si>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</si>
  <si>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</si>
  <si>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</si>
  <si>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</si>
  <si>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</si>
  <si>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</si>
  <si>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</si>
  <si>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</si>
  <si>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</si>
  <si>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</si>
  <si>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</si>
  <si>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</si>
  <si>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</si>
  <si>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</si>
  <si>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</si>
  <si>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</si>
  <si>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</si>
  <si>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</si>
  <si>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</si>
  <si>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</si>
  <si>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</si>
  <si>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</si>
  <si>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</si>
  <si>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</si>
  <si>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</si>
  <si>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</si>
  <si>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</si>
  <si>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</si>
  <si>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</si>
  <si>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</si>
  <si>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</si>
  <si>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</si>
  <si>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</si>
  <si>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</si>
  <si>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</si>
  <si>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</si>
  <si>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</si>
  <si>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</si>
  <si>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</si>
  <si>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</si>
  <si>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</si>
  <si>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</si>
  <si>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</si>
  <si>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</si>
  <si>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</si>
  <si>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</si>
  <si>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</si>
  <si>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</si>
  <si>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</si>
  <si>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</si>
  <si>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</si>
  <si>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</si>
  <si>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</si>
  <si>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</si>
  <si>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</si>
  <si>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</si>
  <si>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</si>
  <si>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</si>
  <si>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</si>
  <si>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</si>
  <si>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</si>
  <si>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</si>
  <si>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</si>
  <si>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</si>
  <si>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</si>
  <si>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</si>
  <si>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</si>
  <si>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</si>
  <si>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</si>
  <si>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</si>
  <si>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</si>
  <si>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</si>
  <si>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</si>
  <si>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</si>
  <si>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</si>
  <si>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</si>
  <si>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</si>
  <si>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</si>
  <si>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</si>
  <si>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</si>
  <si>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</si>
  <si>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</si>
  <si>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</si>
  <si>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</si>
  <si>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</si>
  <si>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</si>
  <si>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</si>
  <si>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</si>
  <si>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</si>
  <si>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</si>
  <si>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</si>
  <si>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</si>
  <si>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</si>
  <si>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</si>
  <si>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</si>
  <si>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</si>
  <si>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</si>
  <si>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</si>
  <si>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</si>
  <si>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</si>
  <si>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</si>
  <si>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</si>
  <si>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</si>
  <si>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</si>
  <si>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</si>
  <si>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</si>
  <si>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</si>
  <si>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</si>
  <si>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</si>
  <si>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</si>
  <si>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</si>
  <si>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</si>
  <si>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</si>
  <si>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</si>
  <si>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</si>
  <si>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</si>
  <si>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</si>
  <si>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</si>
  <si>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</si>
  <si>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</si>
  <si>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</si>
  <si>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</si>
  <si>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</si>
  <si>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</si>
  <si>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</si>
  <si>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</si>
  <si>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</si>
  <si>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</si>
  <si>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</si>
  <si>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</si>
  <si>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</si>
  <si>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</si>
  <si>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</si>
  <si>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</si>
  <si>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</si>
  <si>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</si>
  <si>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</si>
  <si>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</si>
  <si>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</si>
  <si>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</si>
  <si>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</si>
  <si>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</si>
  <si>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</si>
  <si>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</si>
  <si>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</si>
  <si>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</si>
  <si>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</si>
  <si>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</si>
  <si>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</si>
  <si>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</si>
  <si>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</si>
  <si>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</si>
  <si>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</si>
  <si>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</si>
  <si>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</si>
  <si>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</si>
  <si>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</si>
  <si>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</si>
  <si>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</si>
  <si>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</si>
  <si>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</si>
  <si>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</si>
  <si>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</si>
  <si>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</si>
  <si>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</si>
  <si>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</si>
  <si>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</si>
  <si>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</si>
  <si>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</si>
  <si>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</si>
  <si>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</si>
  <si>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</si>
  <si>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</si>
  <si>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</si>
  <si>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</si>
  <si>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</si>
  <si>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</si>
  <si>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</si>
  <si>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</si>
  <si>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</si>
  <si>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</si>
  <si>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</si>
  <si>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</si>
  <si>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</si>
  <si>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</si>
  <si>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</si>
  <si>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</si>
  <si>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</si>
  <si>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</si>
  <si>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</si>
  <si>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</si>
  <si>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</si>
  <si>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</si>
  <si>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</si>
  <si>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</si>
  <si>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</si>
  <si>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</si>
  <si>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</si>
  <si>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</si>
  <si>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</si>
  <si>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</si>
  <si>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</si>
  <si>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</si>
  <si>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</si>
  <si>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</si>
  <si>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</si>
  <si>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</si>
  <si>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</si>
  <si>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</si>
  <si>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</si>
  <si>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</si>
  <si>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</si>
  <si>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</si>
  <si>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</si>
  <si>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</si>
  <si>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</si>
  <si>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</si>
  <si>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</si>
  <si>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</si>
  <si>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</si>
  <si>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</si>
  <si>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</si>
  <si>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</si>
  <si>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</si>
  <si>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</si>
  <si>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</si>
  <si>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</si>
  <si>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</si>
  <si>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</si>
  <si>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</si>
  <si>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</si>
  <si>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</si>
  <si>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</si>
  <si>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</si>
  <si>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</si>
  <si>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</si>
  <si>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</si>
  <si>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</si>
  <si>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</si>
  <si>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</si>
  <si>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</si>
  <si>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</si>
  <si>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</si>
  <si>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</si>
  <si>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</si>
  <si>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</si>
  <si>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</si>
  <si>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</si>
  <si>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</si>
  <si>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</si>
  <si>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</si>
  <si>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</si>
  <si>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</si>
  <si>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</si>
  <si>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</si>
  <si>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</si>
  <si>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</si>
  <si>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</si>
  <si>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</si>
  <si>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</si>
  <si>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</si>
  <si>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</si>
  <si>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</si>
  <si>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</si>
  <si>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</si>
  <si>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</si>
  <si>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</si>
  <si>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</si>
  <si>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</si>
  <si>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</si>
  <si>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</si>
  <si>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</si>
  <si>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</si>
  <si>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</si>
  <si>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</si>
  <si>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</si>
  <si>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</si>
  <si>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</si>
  <si>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</si>
  <si>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</si>
  <si>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</si>
  <si>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</si>
  <si>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</si>
  <si>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</si>
  <si>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</si>
  <si>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</si>
  <si>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</si>
  <si>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</si>
  <si>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</si>
  <si>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</si>
  <si>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</si>
  <si>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</si>
  <si>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</si>
  <si>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</si>
  <si>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</si>
  <si>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</si>
  <si>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</si>
  <si>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</si>
  <si>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</si>
  <si>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</si>
  <si>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</si>
  <si>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</si>
  <si>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</si>
  <si>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</si>
  <si>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</si>
  <si>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</si>
  <si>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</si>
  <si>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</si>
  <si>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</si>
  <si>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</si>
  <si>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</si>
  <si>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</si>
  <si>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</si>
  <si>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</si>
  <si>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</si>
  <si>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</si>
  <si>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</si>
  <si>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</si>
  <si>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</si>
  <si>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</si>
  <si>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</si>
  <si>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</si>
  <si>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</si>
  <si>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</si>
  <si>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</si>
  <si>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</si>
  <si>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</si>
  <si>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</si>
  <si>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</si>
  <si>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</si>
  <si>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</si>
  <si>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</si>
  <si>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</si>
  <si>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</si>
  <si>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</si>
  <si>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</si>
  <si>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</si>
  <si>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</si>
  <si>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</si>
  <si>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</si>
  <si>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</si>
  <si>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</si>
  <si>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</si>
  <si>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</si>
  <si>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</si>
  <si>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</si>
  <si>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</si>
  <si>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</si>
  <si>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</si>
  <si>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</si>
  <si>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</si>
  <si>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</si>
  <si>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</si>
  <si>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</si>
  <si>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</si>
  <si>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</si>
  <si>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</si>
  <si>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</si>
  <si>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</si>
  <si>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</si>
  <si>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</si>
  <si>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</si>
  <si>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</si>
  <si>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</si>
  <si>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</si>
  <si>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</si>
  <si>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</si>
  <si>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</si>
  <si>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</si>
  <si>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</si>
  <si>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</si>
  <si>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</si>
  <si>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</si>
  <si>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</si>
  <si>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</si>
  <si>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</si>
  <si>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</si>
  <si>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</si>
  <si>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</si>
  <si>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</si>
  <si>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</si>
  <si>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</si>
  <si>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</si>
  <si>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</si>
  <si>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</si>
  <si>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</si>
  <si>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</si>
  <si>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</si>
  <si>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</si>
  <si>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</si>
  <si>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</si>
  <si>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</si>
  <si>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</si>
  <si>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</si>
  <si>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</si>
  <si>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</si>
  <si>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</si>
  <si>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</si>
  <si>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</si>
  <si>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</si>
  <si>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</si>
  <si>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</si>
  <si>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</si>
  <si>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</si>
  <si>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</si>
  <si>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</si>
  <si>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</si>
  <si>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</si>
  <si>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</si>
  <si>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</si>
  <si>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</si>
  <si>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</si>
  <si>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</si>
  <si>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</si>
  <si>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</si>
  <si>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</si>
  <si>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</si>
  <si>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</si>
  <si>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</si>
  <si>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</si>
  <si>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</si>
  <si>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</si>
  <si>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</si>
  <si>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</si>
  <si>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</si>
  <si>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</si>
  <si>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</si>
  <si>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</si>
  <si>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</si>
  <si>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</si>
  <si>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</si>
  <si>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</si>
  <si>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</si>
  <si>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</si>
  <si>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</si>
  <si>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</si>
  <si>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</si>
  <si>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</si>
  <si>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</si>
  <si>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</si>
  <si>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</si>
  <si>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</si>
  <si>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</si>
  <si>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</si>
  <si>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</si>
  <si>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</si>
  <si>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</si>
  <si>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</si>
  <si>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</si>
  <si>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</si>
  <si>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</si>
  <si>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</si>
  <si>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</si>
  <si>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</si>
  <si>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</si>
  <si>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</si>
  <si>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</si>
  <si>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</si>
  <si>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</si>
  <si>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</si>
  <si>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</si>
  <si>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</si>
  <si>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</si>
  <si>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</si>
  <si>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</si>
  <si>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</si>
  <si>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</si>
  <si>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</si>
  <si>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</si>
  <si>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</si>
  <si>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</si>
  <si>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</si>
  <si>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</si>
  <si>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</si>
  <si>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</si>
  <si>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</si>
  <si>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</si>
  <si>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</si>
  <si>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</si>
  <si>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</si>
  <si>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</si>
  <si>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</si>
  <si>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</si>
  <si>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</si>
  <si>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</si>
  <si>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</si>
  <si>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</si>
  <si>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</si>
  <si>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</si>
  <si>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</si>
  <si>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</si>
  <si>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</si>
  <si>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</si>
  <si>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</si>
  <si>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</si>
  <si>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</si>
  <si>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</si>
  <si>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</si>
  <si>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</si>
  <si>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</si>
  <si>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</si>
  <si>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</si>
  <si>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</si>
  <si>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</si>
  <si>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</si>
  <si>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</si>
  <si>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</si>
  <si>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</si>
  <si>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</si>
  <si>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</si>
  <si>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</si>
  <si>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</si>
  <si>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</si>
  <si>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</si>
  <si>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</si>
  <si>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</si>
  <si>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</si>
  <si>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</si>
  <si>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</si>
  <si>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</si>
  <si>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</si>
  <si>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</si>
  <si>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</si>
  <si>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</si>
  <si>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</si>
  <si>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</si>
  <si>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</si>
  <si>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</si>
  <si>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</si>
  <si>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</si>
  <si>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</si>
  <si>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</si>
  <si>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</si>
  <si>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</si>
  <si>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</si>
  <si>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</si>
  <si>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</si>
  <si>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</si>
  <si>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</si>
  <si>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</si>
  <si>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</si>
  <si>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</si>
  <si>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</si>
  <si>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</si>
  <si>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</si>
  <si>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</si>
  <si>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</si>
  <si>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</si>
  <si>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</si>
  <si>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</si>
  <si>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</si>
  <si>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</si>
  <si>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</si>
  <si>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</si>
  <si>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</si>
  <si>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</si>
  <si>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</si>
  <si>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</si>
  <si>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</si>
  <si>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</si>
  <si>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</si>
  <si>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</si>
  <si>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</si>
  <si>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</si>
  <si>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</si>
  <si>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</si>
  <si>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</si>
  <si>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</si>
  <si>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</si>
  <si>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</si>
  <si>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</si>
  <si>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</si>
  <si>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</si>
  <si>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</si>
  <si>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</si>
  <si>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</si>
  <si>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</si>
  <si>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</si>
  <si>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</si>
  <si>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</si>
  <si>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</si>
  <si>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</si>
  <si>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</si>
  <si>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</si>
  <si>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</si>
  <si>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</si>
  <si>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</si>
  <si>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</si>
  <si>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</si>
  <si>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</si>
  <si>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</si>
  <si>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</si>
  <si>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</si>
  <si>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</si>
  <si>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</si>
  <si>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</si>
  <si>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</si>
  <si>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</si>
  <si>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</si>
  <si>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</si>
  <si>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</si>
  <si>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</si>
  <si>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</si>
  <si>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</si>
  <si>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</si>
  <si>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</si>
  <si>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</si>
  <si>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</si>
  <si>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</si>
  <si>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</si>
  <si>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</si>
  <si>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</si>
  <si>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</si>
  <si>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</si>
  <si>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</si>
  <si>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</si>
  <si>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</si>
  <si>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</si>
  <si>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</si>
  <si>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</si>
  <si>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</si>
  <si>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</si>
  <si>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</si>
  <si>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</si>
  <si>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</si>
  <si>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</si>
  <si>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</si>
  <si>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</si>
  <si>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</si>
  <si>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</si>
  <si>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</si>
  <si>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</si>
  <si>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</si>
  <si>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</si>
  <si>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</si>
  <si>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</si>
  <si>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</si>
  <si>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</si>
  <si>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</si>
  <si>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</si>
  <si>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</si>
  <si>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</si>
  <si>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</si>
  <si>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</si>
  <si>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</si>
  <si>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</si>
  <si>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</si>
  <si>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</si>
  <si>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</si>
  <si>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</si>
  <si>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</si>
  <si>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</si>
  <si>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</si>
  <si>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</si>
  <si>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</si>
  <si>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</si>
  <si>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</si>
  <si>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</si>
  <si>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</si>
  <si>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</si>
  <si>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</si>
  <si>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</si>
  <si>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</si>
  <si>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</si>
  <si>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</si>
  <si>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</si>
  <si>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</si>
  <si>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</si>
  <si>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</si>
  <si>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</si>
  <si>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</si>
  <si>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</si>
  <si>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</si>
  <si>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</si>
  <si>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</si>
  <si>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</si>
  <si>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</si>
  <si>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</si>
  <si>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</si>
  <si>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</si>
  <si>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</si>
  <si>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</si>
  <si>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</si>
  <si>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</si>
  <si>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</si>
  <si>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</si>
  <si>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</si>
  <si>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</si>
  <si>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</si>
  <si>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</si>
  <si>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</si>
  <si>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</si>
  <si>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</si>
  <si>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</si>
  <si>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</si>
  <si>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</si>
  <si>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</si>
  <si>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</si>
  <si>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</si>
  <si>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</si>
  <si>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</si>
  <si>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</si>
  <si>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</si>
  <si>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</si>
  <si>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</si>
  <si>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</si>
  <si>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</si>
  <si>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</si>
  <si>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</si>
  <si>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</si>
  <si>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</si>
  <si>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</si>
  <si>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</si>
  <si>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</si>
  <si>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</si>
  <si>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</si>
  <si>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</si>
  <si>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</si>
  <si>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</si>
  <si>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</si>
  <si>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</si>
  <si>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</si>
  <si>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</si>
  <si>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</si>
  <si>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</si>
  <si>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</si>
  <si>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</si>
  <si>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</si>
  <si>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</si>
  <si>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</si>
  <si>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</si>
  <si>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</si>
  <si>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</si>
  <si>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</si>
  <si>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</si>
  <si>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</si>
  <si>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</si>
  <si>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</si>
  <si>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</si>
  <si>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</si>
  <si>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</si>
  <si>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</si>
  <si>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</si>
  <si>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</si>
  <si>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</si>
  <si>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</si>
  <si>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</si>
  <si>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</si>
  <si>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</si>
  <si>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</si>
  <si>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</si>
  <si>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</si>
  <si>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</si>
  <si>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</si>
  <si>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</si>
  <si>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</si>
  <si>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</si>
  <si>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</si>
  <si>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</si>
  <si>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</si>
  <si>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</si>
  <si>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</si>
  <si>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</si>
  <si>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</si>
  <si>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</si>
  <si>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</si>
  <si>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</si>
  <si>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</si>
  <si>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</si>
  <si>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</si>
  <si>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</si>
  <si>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</si>
  <si>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</si>
  <si>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</si>
  <si>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</si>
  <si>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</si>
  <si>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</si>
  <si>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</si>
  <si>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</si>
  <si>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</si>
  <si>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</si>
  <si>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</si>
  <si>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</si>
  <si>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</si>
  <si>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</si>
  <si>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</si>
  <si>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</si>
  <si>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</si>
  <si>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</si>
  <si>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</si>
  <si>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</si>
  <si>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</si>
  <si>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</si>
  <si>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</si>
  <si>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</si>
  <si>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</si>
  <si>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</si>
  <si>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</si>
  <si>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</si>
  <si>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</si>
  <si>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</si>
  <si>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</si>
  <si>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</si>
  <si>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</si>
  <si>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</si>
  <si>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</si>
  <si>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</si>
  <si>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</si>
  <si>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</si>
  <si>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</si>
  <si>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</si>
  <si>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</si>
  <si>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</si>
  <si>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</si>
  <si>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</si>
  <si>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</si>
  <si>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</si>
  <si>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</si>
  <si>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</si>
  <si>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</si>
  <si>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</si>
  <si>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</si>
  <si>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</si>
  <si>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</si>
  <si>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</si>
  <si>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</si>
  <si>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</si>
  <si>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</si>
  <si>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</si>
  <si>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</si>
  <si>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</si>
  <si>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</si>
  <si>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</si>
  <si>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</si>
  <si>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</si>
  <si>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</si>
  <si>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</si>
  <si>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</si>
  <si>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</si>
  <si>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</si>
  <si>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</si>
  <si>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</si>
  <si>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</si>
  <si>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</si>
  <si>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</si>
  <si>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</si>
  <si>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</si>
  <si>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</si>
  <si>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</si>
  <si>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</si>
  <si>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</si>
  <si>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</si>
  <si>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</si>
  <si>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</si>
  <si>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</si>
  <si>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</si>
  <si>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</si>
  <si>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</si>
  <si>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</si>
  <si>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</si>
  <si>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</si>
  <si>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</si>
  <si>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</si>
  <si>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</si>
  <si>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</si>
  <si>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</si>
  <si>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</si>
  <si>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</si>
  <si>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</si>
  <si>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</si>
  <si>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</si>
  <si>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</si>
  <si>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</si>
  <si>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</si>
  <si>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</si>
  <si>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</si>
  <si>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</si>
  <si>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</si>
  <si>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</si>
  <si>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</si>
  <si>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</si>
  <si>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</si>
  <si>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</si>
  <si>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</si>
  <si>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</si>
  <si>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</si>
  <si>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</si>
  <si>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</si>
  <si>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</si>
  <si>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</si>
  <si>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</si>
  <si>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</si>
  <si>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</si>
  <si>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</si>
  <si>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</si>
  <si>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</si>
  <si>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</si>
  <si>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</si>
  <si>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</si>
  <si>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</si>
  <si>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</si>
  <si>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</si>
  <si>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</si>
  <si>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</si>
  <si>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</si>
  <si>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</si>
  <si>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</si>
  <si>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</si>
  <si>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</si>
  <si>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</si>
  <si>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</si>
  <si>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</si>
  <si>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</si>
  <si>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</si>
  <si>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</si>
  <si>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</si>
  <si>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</si>
  <si>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</si>
  <si>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</si>
  <si>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</si>
  <si>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</si>
  <si>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</si>
  <si>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</si>
  <si>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</si>
  <si>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</si>
  <si>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</si>
  <si>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</si>
  <si>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</si>
  <si>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</si>
  <si>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</si>
  <si>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</si>
  <si>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</si>
  <si>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</si>
  <si>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</si>
  <si>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</si>
  <si>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</si>
  <si>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</si>
  <si>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</si>
  <si>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</si>
  <si>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</si>
  <si>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</si>
  <si>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</si>
  <si>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</si>
  <si>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</si>
  <si>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</si>
  <si>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</si>
  <si>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</si>
  <si>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</si>
  <si>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</si>
  <si>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</si>
  <si>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</si>
  <si>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</si>
  <si>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</si>
  <si>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</si>
  <si>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</si>
  <si>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</si>
  <si>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</si>
  <si>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</si>
  <si>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</si>
  <si>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</si>
  <si>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</si>
  <si>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</si>
  <si>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</si>
  <si>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</si>
  <si>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</si>
  <si>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</si>
  <si>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</si>
  <si>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</si>
  <si>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</si>
  <si>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</si>
  <si>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</si>
  <si>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</si>
  <si>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</si>
  <si>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</si>
  <si>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</si>
  <si>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</si>
  <si>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</si>
  <si>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</si>
  <si>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</si>
  <si>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</si>
  <si>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</si>
  <si>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</si>
  <si>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</si>
  <si>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</si>
  <si>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</si>
  <si>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</si>
  <si>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</si>
  <si>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</si>
  <si>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</si>
  <si>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</si>
  <si>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</si>
  <si>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</si>
  <si>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</si>
  <si>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</si>
  <si>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</si>
  <si>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</si>
  <si>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</si>
  <si>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</si>
  <si>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</si>
  <si>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</si>
  <si>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</si>
  <si>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</si>
  <si>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</si>
  <si>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</si>
  <si>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</si>
  <si>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</si>
  <si>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</si>
  <si>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</si>
  <si>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</si>
  <si>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</si>
  <si>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</si>
  <si>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</si>
  <si>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</si>
  <si>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</si>
  <si>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</si>
  <si>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</si>
  <si>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</si>
  <si>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</si>
  <si>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</si>
  <si>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</si>
  <si>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</si>
  <si>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</si>
  <si>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</si>
  <si>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</si>
  <si>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</si>
  <si>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</si>
  <si>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</si>
  <si>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</si>
  <si>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</si>
  <si>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</si>
  <si>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</si>
  <si>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</si>
  <si>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</si>
  <si>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</si>
  <si>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</si>
  <si>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</si>
  <si>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</si>
  <si>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</si>
  <si>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</si>
  <si>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</si>
  <si>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</si>
  <si>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</si>
  <si>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</si>
  <si>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</si>
  <si>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</si>
  <si>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</si>
  <si>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</si>
  <si>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</si>
  <si>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</si>
  <si>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</si>
  <si>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</si>
  <si>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</si>
  <si>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</si>
  <si>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</si>
  <si>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</si>
  <si>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</si>
  <si>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</si>
  <si>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</si>
  <si>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</si>
  <si>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</si>
  <si>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</si>
  <si>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</si>
  <si>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</si>
  <si>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</si>
  <si>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</si>
  <si>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</si>
  <si>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</si>
  <si>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</si>
  <si>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</si>
  <si>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</si>
  <si>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</si>
  <si>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</si>
  <si>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</si>
  <si>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</si>
  <si>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</si>
  <si>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</si>
  <si>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</si>
  <si>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</si>
  <si>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</si>
  <si>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</si>
  <si>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</si>
  <si>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</si>
  <si>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</si>
  <si>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</si>
  <si>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</si>
  <si>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</si>
  <si>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</si>
  <si>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</si>
  <si>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</si>
  <si>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</si>
  <si>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</si>
  <si>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</si>
  <si>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</si>
  <si>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</si>
  <si>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</si>
  <si>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</si>
  <si>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</si>
  <si>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</si>
  <si>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</si>
  <si>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</si>
  <si>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</si>
  <si>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</si>
  <si>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</si>
  <si>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</si>
  <si>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</si>
  <si>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</si>
  <si>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</si>
  <si>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</si>
  <si>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</si>
  <si>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</si>
  <si>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</si>
  <si>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</si>
  <si>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</si>
  <si>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</si>
  <si>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</si>
  <si>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</si>
  <si>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</si>
  <si>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</si>
  <si>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</si>
  <si>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</si>
  <si>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</si>
  <si>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</si>
  <si>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</si>
  <si>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</si>
  <si>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</si>
  <si>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</si>
  <si>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</si>
  <si>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</si>
  <si>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</si>
  <si>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</si>
  <si>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</si>
  <si>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</si>
  <si>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</si>
  <si>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</si>
  <si>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</si>
  <si>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</si>
  <si>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</si>
  <si>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</si>
  <si>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</si>
  <si>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</si>
  <si>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</si>
  <si>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</si>
  <si>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</si>
  <si>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</si>
  <si>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</si>
  <si>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</si>
  <si>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</si>
  <si>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</si>
  <si>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</si>
  <si>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</si>
  <si>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</si>
  <si>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</si>
  <si>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</si>
  <si>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</si>
  <si>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</si>
  <si>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</si>
  <si>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</si>
  <si>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</si>
  <si>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</si>
  <si>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</si>
  <si>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</si>
  <si>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</si>
  <si>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</si>
  <si>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</si>
  <si>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</si>
  <si>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</si>
  <si>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</si>
  <si>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</si>
  <si>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</si>
  <si>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</si>
  <si>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</si>
  <si>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</si>
  <si>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</si>
  <si>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</si>
  <si>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</si>
  <si>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</si>
  <si>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</si>
  <si>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</si>
  <si>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</si>
  <si>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</si>
  <si>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</si>
  <si>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</si>
  <si>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</si>
  <si>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</si>
  <si>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</si>
  <si>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</si>
  <si>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</si>
  <si>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</si>
  <si>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</si>
  <si>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</si>
  <si>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</si>
  <si>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</si>
  <si>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</si>
  <si>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</si>
  <si>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</si>
  <si>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</si>
  <si>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</si>
  <si>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</si>
  <si>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</si>
  <si>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</si>
  <si>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</si>
  <si>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</si>
  <si>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</si>
  <si>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</si>
  <si>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</si>
  <si>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</si>
  <si>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</si>
  <si>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</si>
  <si>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</si>
  <si>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</si>
  <si>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</si>
  <si>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</si>
  <si>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</si>
  <si>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</si>
  <si>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</si>
  <si>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</si>
  <si>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</si>
  <si>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</si>
  <si>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</si>
  <si>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</si>
  <si>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</si>
  <si>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</si>
  <si>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</si>
  <si>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</si>
  <si>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</si>
  <si>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</si>
  <si>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</si>
  <si>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</si>
  <si>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</si>
  <si>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</si>
  <si>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</si>
  <si>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</si>
  <si>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</si>
  <si>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</si>
  <si>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</si>
  <si>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</si>
  <si>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</si>
  <si>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</si>
  <si>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</si>
  <si>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</si>
  <si>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</si>
  <si>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</si>
  <si>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</si>
  <si>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</si>
  <si>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</si>
  <si>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</si>
  <si>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</si>
  <si>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</si>
  <si>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</si>
  <si>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</si>
  <si>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</si>
  <si>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</si>
  <si>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</si>
  <si>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</si>
  <si>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</si>
  <si>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</si>
  <si>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</si>
  <si>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</si>
  <si>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</si>
  <si>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</si>
  <si>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</si>
  <si>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</si>
  <si>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</si>
  <si>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</si>
  <si>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</si>
  <si>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</si>
  <si>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</si>
  <si>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</si>
  <si>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</si>
  <si>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</si>
  <si>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</si>
  <si>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</si>
  <si>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</si>
  <si>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</si>
  <si>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</si>
  <si>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</si>
  <si>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</si>
  <si>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</si>
  <si>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</si>
  <si>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</si>
  <si>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</si>
  <si>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</si>
  <si>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</si>
  <si>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</si>
  <si>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</si>
  <si>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</si>
  <si>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</si>
  <si>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</si>
  <si>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</si>
  <si>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</si>
  <si>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</si>
  <si>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</si>
  <si>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</si>
  <si>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</si>
  <si>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</si>
  <si>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</si>
  <si>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</si>
  <si>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</si>
  <si>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</si>
  <si>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</si>
  <si>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</si>
  <si>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</si>
  <si>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</si>
  <si>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</si>
  <si>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</si>
  <si>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</si>
  <si>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</si>
  <si>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</si>
  <si>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</si>
  <si>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</si>
  <si>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</si>
  <si>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</si>
  <si>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</si>
  <si>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</si>
  <si>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</si>
  <si>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</si>
  <si>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</si>
  <si>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</si>
  <si>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</si>
  <si>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</si>
  <si>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</si>
  <si>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</si>
  <si>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</si>
  <si>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</si>
  <si>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</si>
  <si>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</si>
  <si>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</si>
  <si>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</si>
  <si>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</si>
  <si>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</si>
  <si>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</si>
  <si>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</si>
  <si>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</si>
  <si>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</si>
  <si>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</si>
  <si>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</si>
  <si>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</si>
  <si>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</si>
  <si>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</si>
  <si>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</si>
  <si>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</si>
  <si>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</si>
  <si>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</si>
  <si>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</si>
  <si>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</si>
  <si>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</si>
  <si>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</si>
  <si>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</si>
  <si>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</si>
  <si>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</si>
  <si>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</si>
  <si>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</si>
  <si>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</si>
  <si>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</si>
  <si>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</si>
  <si>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</si>
  <si>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</si>
  <si>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</si>
  <si>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</si>
  <si>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</si>
  <si>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</si>
  <si>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</si>
  <si>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</si>
  <si>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</si>
  <si>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</si>
  <si>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</si>
  <si>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</si>
  <si>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</si>
  <si>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</si>
  <si>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</si>
  <si>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</si>
  <si>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</si>
  <si>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</si>
  <si>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</si>
  <si>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</si>
  <si>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</si>
  <si>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</si>
  <si>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</si>
  <si>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</si>
  <si>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</si>
  <si>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</si>
  <si>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</si>
  <si>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</si>
  <si>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</si>
  <si>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</si>
  <si>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</si>
  <si>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</si>
  <si>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</si>
  <si>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</si>
  <si>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</si>
  <si>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</si>
  <si>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</si>
  <si>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</si>
  <si>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</si>
  <si>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</si>
  <si>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</si>
  <si>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</si>
  <si>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</si>
  <si>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</si>
  <si>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</si>
  <si>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</si>
  <si>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</si>
  <si>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</si>
  <si>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</si>
  <si>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</si>
  <si>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</si>
  <si>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</si>
  <si>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</si>
  <si>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</si>
  <si>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</si>
  <si>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</si>
  <si>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</si>
  <si>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</si>
  <si>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</si>
  <si>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</si>
  <si>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</si>
  <si>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</si>
  <si>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</si>
  <si>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</si>
  <si>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</si>
  <si>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</si>
  <si>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</si>
  <si>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</si>
  <si>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</si>
  <si>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</si>
  <si>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</si>
  <si>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</si>
  <si>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</si>
  <si>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</si>
  <si>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</si>
  <si>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</si>
  <si>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</si>
  <si>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</si>
  <si>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</si>
  <si>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</si>
  <si>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</si>
  <si>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</si>
  <si>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</si>
  <si>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</si>
  <si>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</si>
  <si>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</si>
  <si>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</si>
  <si>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</si>
  <si>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</si>
  <si>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</si>
  <si>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</si>
  <si>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</si>
  <si>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</si>
  <si>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</si>
  <si>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</si>
  <si>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</si>
  <si>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</si>
  <si>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</si>
  <si>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</si>
  <si>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</si>
  <si>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</si>
  <si>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</si>
  <si>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</si>
  <si>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</si>
  <si>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</si>
  <si>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</si>
  <si>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</si>
  <si>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</si>
  <si>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</si>
  <si>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</si>
  <si>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</si>
  <si>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</si>
  <si>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</si>
  <si>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</si>
  <si>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</si>
  <si>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</si>
  <si>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</si>
  <si>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</si>
  <si>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</si>
  <si>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</si>
  <si>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</si>
  <si>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</si>
  <si>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</si>
  <si>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</si>
  <si>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</si>
  <si>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</si>
  <si>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</si>
  <si>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</si>
  <si>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</si>
  <si>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</si>
  <si>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</si>
  <si>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</si>
  <si>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</si>
  <si>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</si>
  <si>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</si>
  <si>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</si>
  <si>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</si>
  <si>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</si>
  <si>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</si>
  <si>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</si>
  <si>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</si>
  <si>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</si>
  <si>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</si>
  <si>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</si>
  <si>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</si>
  <si>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</si>
  <si>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</si>
  <si>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</si>
  <si>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</si>
  <si>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</si>
  <si>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</si>
  <si>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</si>
  <si>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</si>
  <si>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</si>
  <si>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</si>
  <si>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</si>
  <si>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</si>
  <si>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</si>
  <si>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</si>
  <si>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</si>
  <si>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</si>
  <si>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</si>
  <si>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</si>
  <si>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</si>
  <si>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</si>
  <si>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</si>
  <si>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</si>
  <si>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</si>
  <si>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</si>
  <si>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</si>
  <si>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</si>
  <si>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</si>
  <si>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</si>
  <si>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</si>
  <si>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</si>
  <si>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</si>
  <si>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</si>
  <si>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</si>
  <si>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</si>
  <si>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</si>
  <si>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</si>
  <si>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</si>
  <si>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</si>
  <si>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</si>
  <si>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</si>
  <si>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</si>
  <si>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</si>
  <si>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</si>
  <si>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</si>
  <si>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</si>
  <si>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</si>
  <si>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</si>
  <si>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</si>
  <si>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</si>
  <si>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</si>
  <si>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</si>
  <si>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</si>
  <si>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</si>
  <si>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</si>
  <si>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</si>
  <si>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</si>
  <si>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</si>
  <si>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</si>
  <si>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</si>
  <si>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</si>
  <si>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</si>
  <si>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</si>
  <si>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</si>
  <si>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</si>
  <si>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</si>
  <si>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</si>
  <si>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</si>
  <si>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</si>
  <si>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</si>
  <si>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</si>
  <si>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</si>
  <si>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</si>
  <si>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</si>
  <si>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</si>
  <si>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</si>
  <si>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</si>
  <si>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</si>
  <si>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</si>
  <si>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</si>
  <si>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</si>
  <si>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</si>
  <si>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</si>
  <si>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</si>
  <si>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</si>
  <si>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</si>
  <si>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</si>
  <si>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</si>
  <si>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</si>
  <si>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</si>
  <si>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</si>
  <si>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</si>
  <si>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</si>
  <si>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</si>
  <si>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</si>
  <si>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</si>
  <si>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</si>
  <si>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</si>
  <si>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</si>
  <si>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</si>
  <si>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</si>
  <si>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</si>
  <si>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</si>
  <si>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</si>
  <si>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</si>
  <si>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</si>
  <si>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</si>
  <si>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</si>
  <si>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</si>
  <si>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</si>
  <si>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</si>
  <si>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</si>
  <si>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</si>
  <si>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</si>
  <si>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</si>
  <si>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</si>
  <si>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</si>
  <si>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</si>
  <si>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</si>
  <si>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</si>
  <si>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</si>
  <si>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</si>
  <si>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</si>
  <si>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</si>
  <si>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</si>
  <si>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</si>
  <si>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</si>
  <si>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</si>
  <si>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</si>
  <si>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</si>
  <si>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</si>
  <si>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</si>
  <si>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</si>
  <si>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</si>
  <si>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</si>
  <si>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</si>
  <si>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</si>
  <si>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</si>
  <si>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</si>
  <si>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</si>
  <si>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</si>
  <si>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</si>
  <si>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</si>
  <si>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</si>
  <si>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</si>
  <si>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</si>
  <si>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</si>
  <si>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</si>
  <si>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</si>
  <si>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</si>
  <si>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</si>
  <si>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</si>
  <si>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</si>
  <si>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</si>
  <si>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</si>
  <si>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</si>
  <si>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</si>
  <si>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</si>
  <si>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</si>
  <si>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</si>
  <si>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</si>
  <si>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</si>
  <si>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</si>
  <si>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</si>
  <si>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</si>
  <si>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</si>
  <si>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</si>
  <si>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</si>
  <si>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</si>
  <si>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</si>
  <si>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</si>
  <si>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</si>
  <si>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</si>
  <si>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</si>
  <si>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</si>
  <si>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</si>
  <si>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</si>
  <si>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</si>
  <si>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</si>
  <si>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</si>
  <si>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</si>
  <si>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</si>
  <si>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</si>
  <si>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</si>
  <si>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</si>
  <si>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</si>
  <si>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</si>
  <si>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</si>
  <si>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</si>
  <si>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</si>
  <si>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</si>
  <si>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</si>
  <si>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</si>
  <si>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</si>
  <si>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</si>
  <si>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</si>
  <si>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</si>
  <si>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</si>
  <si>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</si>
  <si>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</si>
  <si>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</si>
  <si>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</si>
  <si>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</si>
  <si>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</si>
  <si>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</si>
  <si>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</si>
  <si>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</si>
  <si>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</si>
  <si>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</si>
  <si>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</si>
  <si>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</si>
  <si>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</si>
  <si>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</si>
  <si>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</si>
  <si>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</si>
  <si>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</si>
  <si>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</si>
  <si>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</si>
  <si>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</si>
  <si>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</si>
  <si>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</si>
  <si>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</si>
  <si>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</si>
  <si>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</si>
  <si>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</si>
  <si>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</si>
  <si>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</si>
  <si>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</si>
  <si>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</si>
  <si>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</si>
  <si>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</si>
  <si>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</si>
  <si>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</si>
  <si>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</si>
  <si>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</si>
  <si>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</si>
  <si>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</si>
  <si>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</si>
  <si>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</si>
  <si>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</si>
  <si>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</si>
  <si>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</si>
  <si>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</si>
  <si>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</si>
  <si>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</si>
  <si>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</si>
  <si>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</si>
  <si>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</si>
  <si>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</si>
  <si>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</si>
  <si>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</si>
  <si>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</si>
  <si>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</si>
  <si>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</si>
  <si>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</si>
  <si>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</si>
  <si>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</si>
  <si>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</si>
  <si>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</si>
  <si>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</si>
  <si>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</si>
  <si>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</si>
  <si>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</si>
  <si>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</si>
  <si>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</si>
  <si>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</si>
  <si>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</si>
  <si>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</si>
  <si>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</si>
  <si>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</si>
  <si>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</si>
  <si>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</si>
  <si>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</si>
  <si>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</si>
  <si>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</si>
  <si>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</si>
  <si>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</si>
  <si>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</si>
  <si>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</si>
  <si>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</si>
  <si>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</si>
  <si>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</si>
  <si>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</si>
  <si>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</si>
  <si>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</si>
  <si>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</si>
  <si>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</si>
  <si>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</si>
  <si>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</si>
  <si>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</si>
  <si>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</si>
  <si>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</si>
  <si>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</si>
  <si>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</si>
  <si>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</si>
  <si>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</si>
  <si>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</si>
  <si>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</si>
  <si>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</si>
  <si>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</si>
  <si>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</si>
  <si>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</si>
  <si>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</si>
  <si>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</si>
  <si>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</si>
  <si>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</si>
  <si>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</si>
  <si>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</si>
  <si>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</si>
  <si>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</si>
  <si>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</si>
  <si>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</si>
  <si>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</si>
  <si>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</si>
  <si>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</si>
  <si>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</si>
  <si>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</si>
  <si>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</si>
  <si>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</si>
  <si>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</si>
  <si>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</si>
  <si>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</si>
  <si>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</si>
  <si>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</si>
  <si>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</si>
  <si>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</si>
  <si>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</si>
  <si>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</si>
  <si>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</si>
  <si>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</si>
  <si>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</si>
  <si>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</si>
  <si>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</si>
  <si>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</si>
  <si>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</si>
  <si>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</si>
  <si>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</si>
  <si>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</si>
  <si>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</si>
  <si>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</si>
  <si>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</si>
  <si>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</si>
  <si>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</si>
  <si>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</si>
  <si>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</si>
  <si>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</si>
  <si>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</si>
  <si>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</si>
  <si>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</si>
  <si>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</si>
  <si>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</si>
  <si>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</si>
  <si>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</si>
  <si>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</si>
  <si>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</si>
  <si>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</si>
  <si>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</si>
  <si>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</si>
  <si>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</si>
  <si>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</si>
  <si>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</si>
  <si>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</si>
  <si>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</si>
  <si>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</si>
  <si>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</si>
  <si>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</si>
  <si>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</si>
  <si>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</si>
  <si>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</si>
  <si>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</si>
  <si>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</si>
  <si>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</si>
  <si>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</si>
  <si>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</si>
  <si>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</si>
  <si>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</si>
  <si>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</si>
  <si>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</si>
  <si>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</si>
  <si>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</si>
  <si>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</si>
  <si>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</si>
  <si>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</si>
  <si>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</si>
  <si>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</si>
  <si>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</si>
  <si>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</si>
  <si>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</si>
  <si>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</si>
  <si>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</si>
  <si>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</si>
  <si>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</si>
  <si>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</si>
  <si>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</si>
  <si>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</si>
  <si>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</si>
  <si>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</si>
  <si>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</si>
  <si>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</si>
  <si>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</si>
  <si>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</si>
  <si>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</si>
  <si>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</si>
  <si>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</si>
  <si>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</si>
  <si>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</si>
  <si>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</si>
  <si>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</si>
  <si>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</si>
  <si>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</si>
  <si>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</si>
  <si>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</si>
  <si>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</si>
  <si>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</si>
  <si>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</si>
  <si>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</si>
  <si>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</si>
  <si>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</si>
  <si>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</si>
  <si>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</si>
  <si>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</si>
  <si>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</si>
  <si>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</si>
  <si>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</si>
  <si>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</si>
  <si>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</si>
  <si>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</si>
  <si>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</si>
  <si>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</si>
  <si>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</si>
  <si>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</si>
  <si>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</si>
  <si>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</si>
  <si>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</si>
  <si>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</si>
  <si>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</si>
  <si>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</si>
  <si>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</si>
  <si>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</si>
  <si>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</si>
  <si>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</si>
  <si>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</si>
  <si>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</si>
  <si>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</si>
  <si>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</si>
  <si>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</si>
  <si>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</si>
  <si>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</si>
  <si>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</si>
  <si>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</si>
  <si>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</si>
  <si>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</si>
  <si>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</si>
  <si>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</si>
  <si>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</si>
  <si>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</si>
  <si>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</si>
  <si>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</si>
  <si>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</si>
  <si>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</si>
  <si>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</si>
  <si>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</si>
  <si>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</si>
  <si>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</si>
  <si>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</si>
  <si>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</si>
  <si>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</si>
  <si>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</si>
  <si>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</si>
  <si>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</si>
  <si>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</si>
  <si>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</si>
  <si>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</si>
  <si>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</si>
  <si>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</si>
  <si>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</si>
  <si>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</si>
  <si>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</si>
  <si>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</si>
  <si>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</si>
  <si>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</si>
  <si>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</si>
  <si>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</si>
  <si>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</si>
  <si>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</si>
  <si>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</si>
  <si>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</si>
  <si>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</si>
  <si>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</si>
  <si>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</si>
  <si>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</si>
  <si>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</si>
  <si>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</si>
  <si>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</si>
  <si>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</si>
  <si>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</si>
  <si>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</si>
  <si>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</si>
  <si>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</si>
  <si>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</si>
  <si>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</si>
  <si>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</si>
  <si>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</si>
  <si>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</si>
  <si>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</si>
  <si>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</si>
  <si>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</si>
  <si>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</si>
  <si>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</si>
  <si>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</si>
  <si>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</si>
  <si>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</si>
  <si>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</si>
  <si>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</si>
  <si>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</si>
  <si>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</si>
  <si>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</si>
  <si>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</si>
  <si>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</si>
  <si>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</si>
  <si>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</si>
  <si>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</si>
  <si>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</si>
  <si>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</si>
  <si>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</si>
  <si>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</si>
  <si>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</si>
  <si>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</si>
  <si>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</si>
  <si>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</si>
  <si>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</si>
  <si>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</si>
  <si>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</si>
  <si>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</si>
  <si>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</si>
  <si>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</si>
  <si>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</si>
  <si>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</si>
  <si>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</si>
  <si>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</si>
  <si>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</si>
  <si>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</si>
  <si>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</si>
  <si>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</si>
  <si>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</si>
  <si>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</si>
  <si>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</si>
  <si>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</si>
  <si>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</si>
  <si>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</si>
  <si>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</si>
  <si>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</si>
  <si>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</si>
  <si>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</si>
  <si>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</si>
  <si>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</si>
  <si>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</si>
  <si>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</si>
  <si>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</si>
  <si>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</si>
  <si>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</si>
  <si>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</si>
  <si>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</si>
  <si>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</si>
  <si>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</si>
  <si>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</si>
  <si>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</si>
  <si>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</si>
  <si>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</si>
  <si>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</si>
  <si>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</si>
  <si>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</si>
  <si>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</si>
  <si>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</si>
  <si>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</si>
  <si>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</si>
  <si>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</si>
  <si>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</si>
  <si>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</si>
  <si>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</si>
  <si>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</si>
  <si>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</si>
  <si>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</si>
  <si>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</si>
  <si>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</si>
  <si>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</si>
  <si>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</si>
  <si>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</si>
  <si>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</si>
  <si>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</si>
  <si>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</si>
  <si>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</si>
  <si>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</si>
  <si>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</si>
  <si>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</si>
  <si>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</si>
  <si>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</si>
  <si>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</si>
  <si>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</si>
  <si>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</si>
  <si>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</si>
  <si>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</si>
  <si>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</si>
  <si>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</si>
  <si>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</si>
  <si>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</si>
  <si>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</si>
  <si>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</si>
  <si>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</si>
  <si>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</si>
  <si>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</si>
  <si>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</si>
  <si>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</si>
  <si>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</si>
  <si>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</si>
  <si>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</si>
  <si>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</si>
  <si>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</si>
  <si>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</si>
  <si>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</si>
  <si>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</si>
  <si>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</si>
  <si>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</si>
  <si>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</si>
  <si>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</si>
  <si>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</si>
  <si>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</si>
  <si>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</si>
  <si>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</si>
  <si>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</si>
  <si>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</si>
  <si>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Grand Total</t>
  </si>
  <si>
    <t>Category</t>
  </si>
  <si>
    <t>Boat</t>
  </si>
  <si>
    <t>Electronics</t>
  </si>
  <si>
    <t>No. of Products Under Category</t>
  </si>
  <si>
    <t>Computers &amp; Accessories</t>
  </si>
  <si>
    <t>Car &amp; Motorbike</t>
  </si>
  <si>
    <t>Health &amp; Personal Care</t>
  </si>
  <si>
    <t>Home &amp; Kitchen</t>
  </si>
  <si>
    <t>Home Improvement</t>
  </si>
  <si>
    <t>Musical Instruments</t>
  </si>
  <si>
    <t>Office Products</t>
  </si>
  <si>
    <t>Toys &amp; Games</t>
  </si>
  <si>
    <t>(blank)</t>
  </si>
  <si>
    <t>Office Product</t>
  </si>
  <si>
    <t>Toy &amp; Games</t>
  </si>
  <si>
    <t xml:space="preserve">Average Disc.%age by Prod. Categ. </t>
  </si>
  <si>
    <t>Products</t>
  </si>
  <si>
    <t>Amazon</t>
  </si>
  <si>
    <t>Logitech</t>
  </si>
  <si>
    <t>Prestige</t>
  </si>
  <si>
    <t>Pigeon</t>
  </si>
  <si>
    <t>Redgear</t>
  </si>
  <si>
    <t>TP-Link</t>
  </si>
  <si>
    <t>Highest No. of Reviews</t>
  </si>
  <si>
    <t>Products 50%&gt;</t>
  </si>
  <si>
    <t>50%&gt;</t>
  </si>
  <si>
    <t>&lt;50%</t>
  </si>
  <si>
    <t>Distribution of product ratings</t>
  </si>
  <si>
    <t>Product rating 3.0&gt;</t>
  </si>
  <si>
    <t>Total potential Revenue</t>
  </si>
  <si>
    <t xml:space="preserve">Category </t>
  </si>
  <si>
    <t>Av.Actual V&amp; Disc.Price by Categ.</t>
  </si>
  <si>
    <t>Total Revenue by Category</t>
  </si>
  <si>
    <t>Unique per price range bucket</t>
  </si>
  <si>
    <t>&lt;200</t>
  </si>
  <si>
    <t>200 - 500</t>
  </si>
  <si>
    <t>&gt;500</t>
  </si>
  <si>
    <t>Range Bucket</t>
  </si>
  <si>
    <t xml:space="preserve">&lt;1000 reviews </t>
  </si>
  <si>
    <t>Categories with Highest Disc</t>
  </si>
  <si>
    <t>Av.Actual Vs&amp; Disc.Price by Categ.</t>
  </si>
  <si>
    <t>Range 50%&gt;</t>
  </si>
  <si>
    <t>Table Task 1</t>
  </si>
  <si>
    <t>Total No. of Reviews per Category</t>
  </si>
  <si>
    <t>Table Task 2</t>
  </si>
  <si>
    <t>Sum of No. of Products Under Category</t>
  </si>
  <si>
    <t>Table Task 3</t>
  </si>
  <si>
    <t>Sum of Highest No. of Reviews</t>
  </si>
  <si>
    <t>Table Task 4</t>
  </si>
  <si>
    <t>Sum of Av.Actual V&amp; Disc.Price by Categ.</t>
  </si>
  <si>
    <t>Table Task 5</t>
  </si>
  <si>
    <t>Sum of Categories with Highest Disc</t>
  </si>
  <si>
    <t>Sum of Highest No. of Ratings</t>
  </si>
  <si>
    <t>Table Task 6</t>
  </si>
  <si>
    <t>Table Task 7</t>
  </si>
  <si>
    <t>Sum of Range 50%&gt;</t>
  </si>
  <si>
    <t>Table Task 8</t>
  </si>
  <si>
    <t>Sum of Product rating 3.0&gt;</t>
  </si>
  <si>
    <t>Table Task 9</t>
  </si>
  <si>
    <t>Sum of Total potential Revenue</t>
  </si>
  <si>
    <t>Table Task 10</t>
  </si>
  <si>
    <t>Sum of Unique per price range bucket</t>
  </si>
  <si>
    <t>Table Task 11</t>
  </si>
  <si>
    <t>Sum of discount_percentage</t>
  </si>
  <si>
    <t>Sum of rating_count</t>
  </si>
  <si>
    <t>Table Task 12</t>
  </si>
  <si>
    <t>Table Task 13</t>
  </si>
  <si>
    <t>Table Task 14</t>
  </si>
  <si>
    <t>Product</t>
  </si>
  <si>
    <t>Max of Highest No. of Reviews</t>
  </si>
  <si>
    <t xml:space="preserve">Sum of products with &lt;1000 reviews </t>
  </si>
  <si>
    <t>Sum of Total No. of Reviews per Category</t>
  </si>
  <si>
    <t xml:space="preserve">Sum of Average Disc.%age by Prod. Categ.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</si>
</sst>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76" formatCode="#,##0.00,,&quot;m&quot;"/>
    <numFmt numFmtId="178" formatCode="#,###,.&quot;Th&quot;"/>
    <numFmt numFmtId="179" formatCode="#,##0.00,,&quot;M&quot;"/>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0" fontId="0" fillId="0" borderId="0" xfId="0" pivotButton="1"/>
    <xf numFmtId="0" fontId="0" fillId="0" borderId="0" xfId="0" applyAlignment="1">
      <alignment horizontal="left"/>
    </xf>
    <xf numFmtId="0" fontId="19" fillId="0" borderId="0" xfId="0" applyFont="1"/>
    <xf numFmtId="16" fontId="0" fillId="0" borderId="0" xfId="0" applyNumberFormat="1"/>
    <xf numFmtId="20" fontId="0" fillId="0" borderId="0" xfId="0" applyNumberFormat="1"/>
    <xf numFmtId="165" fontId="0" fillId="0" borderId="0" xfId="0" applyNumberFormat="1"/>
    <xf numFmtId="1" fontId="0" fillId="0" borderId="0" xfId="0" applyNumberFormat="1"/>
    <xf numFmtId="164" fontId="0" fillId="0" borderId="0" xfId="0" applyNumberFormat="1"/>
    <xf numFmtId="0" fontId="0" fillId="0" borderId="0" xfId="0" applyNumberFormat="1"/>
    <xf numFmtId="165" fontId="0" fillId="0" borderId="0" xfId="0" applyNumberFormat="1" applyAlignment="1">
      <alignment horizontal="left"/>
    </xf>
    <xf numFmtId="43" fontId="0" fillId="0" borderId="0" xfId="0" applyNumberFormat="1"/>
    <xf numFmtId="2" fontId="0" fillId="0" borderId="0" xfId="0" applyNumberFormat="1"/>
    <xf numFmtId="176" fontId="0" fillId="0" borderId="0" xfId="0" applyNumberFormat="1"/>
    <xf numFmtId="178" fontId="0" fillId="0" borderId="0" xfId="0" applyNumberFormat="1"/>
    <xf numFmtId="17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2" formatCode="0.00"/>
    </dxf>
    <dxf>
      <numFmt numFmtId="35" formatCode="_(* #,##0.00_);_(* \(#,##0.00\);_(* &quot;-&quot;??_);_(@_)"/>
    </dxf>
    <dxf>
      <numFmt numFmtId="13" formatCode="0%"/>
    </dxf>
    <dxf>
      <numFmt numFmtId="2" formatCode="0.00"/>
    </dxf>
    <dxf>
      <numFmt numFmtId="2" formatCode="0.00"/>
    </dxf>
    <dxf>
      <numFmt numFmtId="35" formatCode="_(* #,##0.00_);_(* \(#,##0.00\);_(* &quot;-&quot;??_);_(@_)"/>
    </dxf>
    <dxf>
      <numFmt numFmtId="13" formatCode="0%"/>
    </dxf>
    <dxf>
      <numFmt numFmtId="13" formatCode="0%"/>
    </dxf>
    <dxf>
      <numFmt numFmtId="13" formatCode="0%"/>
    </dxf>
    <dxf>
      <numFmt numFmtId="35" formatCode="_(* #,##0.00_);_(* \(#,##0.00\);_(* &quot;-&quot;??_);_(@_)"/>
    </dxf>
    <dxf>
      <numFmt numFmtId="2" formatCode="0.00"/>
    </dxf>
    <dxf>
      <numFmt numFmtId="13" formatCode="0%"/>
    </dxf>
    <dxf>
      <numFmt numFmtId="13" formatCode="0%"/>
    </dxf>
    <dxf>
      <numFmt numFmtId="13" formatCode="0%"/>
    </dxf>
    <dxf>
      <numFmt numFmtId="35" formatCode="_(* #,##0.00_);_(* \(#,##0.00\);_(* &quot;-&quot;??_);_(@_)"/>
    </dxf>
    <dxf>
      <numFmt numFmtId="13" formatCode="0%"/>
    </dxf>
    <dxf>
      <numFmt numFmtId="2" formatCode="0.00"/>
    </dxf>
    <dxf>
      <numFmt numFmtId="2" formatCode="0.00"/>
    </dxf>
    <dxf>
      <numFmt numFmtId="13" formatCode="0%"/>
    </dxf>
    <dxf>
      <numFmt numFmtId="13" formatCode="0%"/>
    </dxf>
    <dxf>
      <numFmt numFmtId="13" formatCode="0%"/>
    </dxf>
    <dxf>
      <numFmt numFmtId="35" formatCode="_(* #,##0.00_);_(* \(#,##0.00\);_(* &quot;-&quot;??_);_(@_)"/>
    </dxf>
    <dxf>
      <numFmt numFmtId="13" formatCode="0%"/>
    </dxf>
    <dxf>
      <numFmt numFmtId="2" formatCode="0.00"/>
    </dxf>
    <dxf>
      <numFmt numFmtId="2" formatCode="0.00"/>
    </dxf>
    <dxf>
      <numFmt numFmtId="13" formatCode="0%"/>
    </dxf>
    <dxf>
      <numFmt numFmtId="13" formatCode="0%"/>
    </dxf>
    <dxf>
      <numFmt numFmtId="13" formatCode="0%"/>
    </dxf>
    <dxf>
      <numFmt numFmtId="35" formatCode="_(* #,##0.00_);_(* \(#,##0.00\);_(* &quot;-&quot;??_);_(@_)"/>
    </dxf>
    <dxf>
      <numFmt numFmtId="13" formatCode="0%"/>
    </dxf>
    <dxf>
      <numFmt numFmtId="2" formatCode="0.00"/>
    </dxf>
    <dxf>
      <numFmt numFmtId="2" formatCode="0.00"/>
    </dxf>
    <dxf>
      <numFmt numFmtId="13" formatCode="0%"/>
    </dxf>
    <dxf>
      <numFmt numFmtId="13" formatCode="0%"/>
    </dxf>
    <dxf>
      <numFmt numFmtId="13" formatCode="0%"/>
    </dxf>
    <dxf>
      <numFmt numFmtId="35" formatCode="_(* #,##0.00_);_(* \(#,##0.00\);_(* &quot;-&quot;??_);_(@_)"/>
    </dxf>
    <dxf>
      <numFmt numFmtId="13" formatCode="0%"/>
    </dxf>
    <dxf>
      <numFmt numFmtId="2" formatCode="0.00"/>
    </dxf>
    <dxf>
      <numFmt numFmtId="2" formatCode="0.00"/>
    </dxf>
    <dxf>
      <numFmt numFmtId="13" formatCode="0%"/>
    </dxf>
    <dxf>
      <numFmt numFmtId="13" formatCode="0%"/>
    </dxf>
    <dxf>
      <numFmt numFmtId="13" formatCode="0%"/>
    </dxf>
    <dxf>
      <numFmt numFmtId="35" formatCode="_(* #,##0.00_);_(* \(#,##0.00\);_(* &quot;-&quot;??_);_(@_)"/>
    </dxf>
    <dxf>
      <numFmt numFmtId="13" formatCode="0%"/>
    </dxf>
    <dxf>
      <numFmt numFmtId="2" formatCode="0.00"/>
    </dxf>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35" formatCode="_(* #,##0.00_);_(* \(#,##0.00\);_(* &quot;-&quot;??_);_(@_)"/>
    </dxf>
    <dxf>
      <numFmt numFmtId="13" formatCode="0%"/>
    </dxf>
    <dxf>
      <numFmt numFmtId="2" formatCode="0.00"/>
    </dxf>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0.0"/>
    </dxf>
    <dxf>
      <numFmt numFmtId="165" formatCode="0.0"/>
    </dxf>
    <dxf>
      <numFmt numFmtId="165" formatCode="0.0"/>
    </dxf>
    <dxf>
      <numFmt numFmtId="35" formatCode="_(* #,##0.00_);_(* \(#,##0.00\);_(* &quot;-&quot;??_);_(@_)"/>
    </dxf>
    <dxf>
      <numFmt numFmtId="35" formatCode="_(* #,##0.00_);_(* \(#,##0.00\);_(* &quot;-&quot;??_);_(@_)"/>
    </dxf>
    <dxf>
      <numFmt numFmtId="176" formatCode="#,##0.00,,&quot;m&quot;"/>
    </dxf>
    <dxf>
      <numFmt numFmtId="176" formatCode="#,##0.00,,&quot;m&quot;"/>
    </dxf>
    <dxf>
      <numFmt numFmtId="176" formatCode="#,##0.00,,&quot;m&quot;"/>
    </dxf>
    <dxf>
      <numFmt numFmtId="176" formatCode="#,##0.00,,&quot;m&quot;"/>
    </dxf>
    <dxf>
      <numFmt numFmtId="176" formatCode="#,##0.00,,&quot;m&quot;"/>
    </dxf>
    <dxf>
      <numFmt numFmtId="176" formatCode="#,##0.00,,&quot;m&quot;"/>
    </dxf>
    <dxf>
      <numFmt numFmtId="178" formatCode="#,###,.&quot;Th&quot;"/>
    </dxf>
    <dxf>
      <numFmt numFmtId="178" formatCode="#,###,.&quot;Th&quot;"/>
    </dxf>
    <dxf>
      <numFmt numFmtId="178" formatCode="#,###,.&quot;Th&quot;"/>
    </dxf>
    <dxf>
      <numFmt numFmtId="179" formatCode="#,##0.00,,&quot;M&quot;"/>
    </dxf>
    <dxf>
      <numFmt numFmtId="1" formatCode="0"/>
    </dxf>
    <dxf>
      <numFmt numFmtId="13" formatCode="0%"/>
    </dxf>
    <dxf>
      <numFmt numFmtId="35" formatCode="_(* #,##0.00_);_(* \(#,##0.00\);_(* &quot;-&quot;??_);_(@_)"/>
    </dxf>
  </dxfs>
  <tableStyles count="0" defaultTableStyle="TableStyleMedium2" defaultPivotStyle="PivotStyleLight16"/>
  <colors>
    <mruColors>
      <color rgb="FF143A5C"/>
      <color rgb="FF1B4F7F"/>
      <color rgb="FF123452"/>
      <color rgb="FFE2780E"/>
      <color rgb="FFACE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Tables!PivotTable57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800"/>
              <a:t>Average Discount Percentage by Product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pPr>
            <a:solidFill>
              <a:schemeClr val="accent1"/>
            </a:solidFill>
            <a:ln w="22225">
              <a:solidFill>
                <a:schemeClr val="lt1"/>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Tables'!$A$4:$A$14</c:f>
              <c:strCache>
                <c:ptCount val="10"/>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c:v>
                </c:pt>
                <c:pt idx="8">
                  <c:v>Toy &amp; Games</c:v>
                </c:pt>
                <c:pt idx="9">
                  <c:v>(blank)</c:v>
                </c:pt>
              </c:strCache>
            </c:strRef>
          </c:cat>
          <c:val>
            <c:numRef>
              <c:f>'Pivot Tables'!$B$4:$B$14</c:f>
              <c:numCache>
                <c:formatCode>General</c:formatCode>
                <c:ptCount val="10"/>
                <c:pt idx="0">
                  <c:v>0.42</c:v>
                </c:pt>
                <c:pt idx="1">
                  <c:v>0.53</c:v>
                </c:pt>
                <c:pt idx="2">
                  <c:v>0.53</c:v>
                </c:pt>
                <c:pt idx="3">
                  <c:v>0.5</c:v>
                </c:pt>
                <c:pt idx="4">
                  <c:v>0.41</c:v>
                </c:pt>
                <c:pt idx="5">
                  <c:v>0.5</c:v>
                </c:pt>
                <c:pt idx="6">
                  <c:v>0.76</c:v>
                </c:pt>
                <c:pt idx="7">
                  <c:v>0.13</c:v>
                </c:pt>
              </c:numCache>
            </c:numRef>
          </c:val>
          <c:extLst>
            <c:ext xmlns:c16="http://schemas.microsoft.com/office/drawing/2014/chart" uri="{C3380CC4-5D6E-409C-BE32-E72D297353CC}">
              <c16:uniqueId val="{00000002-FD24-496C-8287-08E016D9518B}"/>
            </c:ext>
          </c:extLst>
        </c:ser>
        <c:dLbls>
          <c:dLblPos val="inEnd"/>
          <c:showLegendKey val="0"/>
          <c:showVal val="1"/>
          <c:showCatName val="0"/>
          <c:showSerName val="0"/>
          <c:showPercent val="0"/>
          <c:showBubbleSize val="0"/>
        </c:dLbls>
        <c:gapWidth val="269"/>
        <c:overlap val="-20"/>
        <c:axId val="1663053199"/>
        <c:axId val="1663073583"/>
      </c:barChart>
      <c:catAx>
        <c:axId val="1663053199"/>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63073583"/>
        <c:crosses val="autoZero"/>
        <c:auto val="1"/>
        <c:lblAlgn val="ctr"/>
        <c:lblOffset val="100"/>
        <c:noMultiLvlLbl val="0"/>
      </c:catAx>
      <c:valAx>
        <c:axId val="166307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630531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Tables!PivotTable9</c:name>
    <c:fmtId val="4"/>
  </c:pivotSource>
  <c:chart>
    <c:autoTitleDeleted val="0"/>
    <c:pivotFmts>
      <c:pivotFmt>
        <c:idx val="0"/>
        <c:spPr>
          <a:solidFill>
            <a:schemeClr val="tx1"/>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tx1"/>
            </a:solidFill>
          </a:ln>
          <a:effectLst/>
        </c:spPr>
      </c:pivotFmt>
      <c:pivotFmt>
        <c:idx val="3"/>
        <c:spPr>
          <a:solidFill>
            <a:schemeClr val="tx1"/>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Tables'!$B$45</c:f>
              <c:strCache>
                <c:ptCount val="1"/>
                <c:pt idx="0">
                  <c:v>Sum of discount_percentage</c:v>
                </c:pt>
              </c:strCache>
            </c:strRef>
          </c:tx>
          <c:spPr>
            <a:solidFill>
              <a:schemeClr val="tx1"/>
            </a:solidFill>
            <a:ln>
              <a:solidFill>
                <a:schemeClr val="bg2">
                  <a:lumMod val="90000"/>
                </a:schemeClr>
              </a:solidFill>
            </a:ln>
            <a:effectLst/>
          </c:spPr>
          <c:invertIfNegative val="0"/>
          <c:cat>
            <c:strRef>
              <c:f>'Pivot Tables'!$A$46:$A$55</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c:v>
                </c:pt>
                <c:pt idx="8">
                  <c:v>Toy &amp; Games</c:v>
                </c:pt>
              </c:strCache>
            </c:strRef>
          </c:cat>
          <c:val>
            <c:numRef>
              <c:f>'Pivot Tables'!$B$46:$B$55</c:f>
              <c:numCache>
                <c:formatCode>0%</c:formatCode>
                <c:ptCount val="9"/>
                <c:pt idx="0">
                  <c:v>0.94</c:v>
                </c:pt>
                <c:pt idx="1">
                  <c:v>0.9</c:v>
                </c:pt>
                <c:pt idx="2">
                  <c:v>0.9</c:v>
                </c:pt>
                <c:pt idx="3">
                  <c:v>0.9</c:v>
                </c:pt>
                <c:pt idx="4">
                  <c:v>0.89</c:v>
                </c:pt>
                <c:pt idx="5">
                  <c:v>0.88</c:v>
                </c:pt>
                <c:pt idx="6">
                  <c:v>0.88</c:v>
                </c:pt>
                <c:pt idx="7">
                  <c:v>0.88</c:v>
                </c:pt>
                <c:pt idx="8">
                  <c:v>0.87</c:v>
                </c:pt>
              </c:numCache>
            </c:numRef>
          </c:val>
          <c:extLst>
            <c:ext xmlns:c16="http://schemas.microsoft.com/office/drawing/2014/chart" uri="{C3380CC4-5D6E-409C-BE32-E72D297353CC}">
              <c16:uniqueId val="{00000000-B201-464F-AC98-38636A501171}"/>
            </c:ext>
          </c:extLst>
        </c:ser>
        <c:ser>
          <c:idx val="1"/>
          <c:order val="1"/>
          <c:tx>
            <c:strRef>
              <c:f>'Pivot Tables'!$C$45</c:f>
              <c:strCache>
                <c:ptCount val="1"/>
                <c:pt idx="0">
                  <c:v>Sum of rating_count</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Tables'!$A$46:$A$55</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c:v>
                </c:pt>
                <c:pt idx="8">
                  <c:v>Toy &amp; Games</c:v>
                </c:pt>
              </c:strCache>
            </c:strRef>
          </c:cat>
          <c:val>
            <c:numRef>
              <c:f>'Pivot Tables'!$C$46:$C$55</c:f>
              <c:numCache>
                <c:formatCode>0</c:formatCode>
                <c:ptCount val="9"/>
                <c:pt idx="0">
                  <c:v>4426</c:v>
                </c:pt>
                <c:pt idx="1">
                  <c:v>2031</c:v>
                </c:pt>
                <c:pt idx="2">
                  <c:v>8751</c:v>
                </c:pt>
                <c:pt idx="3">
                  <c:v>1396</c:v>
                </c:pt>
                <c:pt idx="4">
                  <c:v>1075</c:v>
                </c:pt>
                <c:pt idx="5">
                  <c:v>5692</c:v>
                </c:pt>
                <c:pt idx="6">
                  <c:v>1075</c:v>
                </c:pt>
                <c:pt idx="7">
                  <c:v>24871</c:v>
                </c:pt>
                <c:pt idx="8">
                  <c:v>295</c:v>
                </c:pt>
              </c:numCache>
            </c:numRef>
          </c:val>
          <c:extLst>
            <c:ext xmlns:c16="http://schemas.microsoft.com/office/drawing/2014/chart" uri="{C3380CC4-5D6E-409C-BE32-E72D297353CC}">
              <c16:uniqueId val="{00000001-B201-464F-AC98-38636A501171}"/>
            </c:ext>
          </c:extLst>
        </c:ser>
        <c:dLbls>
          <c:showLegendKey val="0"/>
          <c:showVal val="0"/>
          <c:showCatName val="0"/>
          <c:showSerName val="0"/>
          <c:showPercent val="0"/>
          <c:showBubbleSize val="0"/>
        </c:dLbls>
        <c:gapWidth val="219"/>
        <c:overlap val="100"/>
        <c:axId val="18362735"/>
        <c:axId val="18368975"/>
      </c:barChart>
      <c:catAx>
        <c:axId val="18362735"/>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68975"/>
        <c:crosses val="max"/>
        <c:auto val="1"/>
        <c:lblAlgn val="ctr"/>
        <c:lblOffset val="100"/>
        <c:noMultiLvlLbl val="0"/>
      </c:catAx>
      <c:valAx>
        <c:axId val="183689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62735"/>
        <c:crosses val="autoZero"/>
        <c:crossBetween val="between"/>
      </c:valAx>
      <c:spPr>
        <a:noFill/>
        <a:ln>
          <a:noFill/>
        </a:ln>
        <a:effectLst/>
      </c:spPr>
    </c:plotArea>
    <c:legend>
      <c:legendPos val="r"/>
      <c:layout>
        <c:manualLayout>
          <c:xMode val="edge"/>
          <c:yMode val="edge"/>
          <c:x val="0.64347358674683464"/>
          <c:y val="0.28754556722076408"/>
          <c:w val="0.33333313041747298"/>
          <c:h val="0.39713072324292797"/>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3A5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Tables!PivotTable7</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Total Potential Revenue</a:t>
            </a:r>
          </a:p>
        </c:rich>
      </c:tx>
      <c:layout>
        <c:manualLayout>
          <c:xMode val="edge"/>
          <c:yMode val="edge"/>
          <c:x val="2.0763342082239611E-3"/>
          <c:y val="7.768299795858850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Tables'!$H$19:$H$27</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Tables'!$H$19:$H$27</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c:v>
                </c:pt>
                <c:pt idx="8">
                  <c:v>Toy &amp; Games</c:v>
                </c:pt>
              </c:strCache>
            </c:strRef>
          </c:cat>
          <c:val>
            <c:numRef>
              <c:f>'Pivot Tables'!$H$19:$H$27</c:f>
              <c:numCache>
                <c:formatCode>General</c:formatCode>
                <c:ptCount val="9"/>
                <c:pt idx="0">
                  <c:v>22125574</c:v>
                </c:pt>
                <c:pt idx="1">
                  <c:v>4059969</c:v>
                </c:pt>
                <c:pt idx="2">
                  <c:v>8742249</c:v>
                </c:pt>
                <c:pt idx="3">
                  <c:v>6978604</c:v>
                </c:pt>
                <c:pt idx="4">
                  <c:v>860000</c:v>
                </c:pt>
                <c:pt idx="5">
                  <c:v>5686308</c:v>
                </c:pt>
                <c:pt idx="6">
                  <c:v>860000</c:v>
                </c:pt>
                <c:pt idx="7">
                  <c:v>19896800</c:v>
                </c:pt>
                <c:pt idx="8">
                  <c:v>295000</c:v>
                </c:pt>
              </c:numCache>
            </c:numRef>
          </c:val>
          <c:extLst>
            <c:ext xmlns:c16="http://schemas.microsoft.com/office/drawing/2014/chart" uri="{C3380CC4-5D6E-409C-BE32-E72D297353CC}">
              <c16:uniqueId val="{00000000-6662-44A6-B744-C33B44E105BF}"/>
            </c:ext>
          </c:extLst>
        </c:ser>
        <c:dLbls>
          <c:showLegendKey val="0"/>
          <c:showVal val="0"/>
          <c:showCatName val="0"/>
          <c:showSerName val="0"/>
          <c:showPercent val="0"/>
          <c:showBubbleSize val="0"/>
        </c:dLbls>
        <c:gapWidth val="269"/>
        <c:overlap val="-20"/>
        <c:axId val="1788696959"/>
        <c:axId val="1788701951"/>
      </c:barChart>
      <c:catAx>
        <c:axId val="1788696959"/>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88701951"/>
        <c:crosses val="autoZero"/>
        <c:auto val="1"/>
        <c:lblAlgn val="ctr"/>
        <c:lblOffset val="100"/>
        <c:noMultiLvlLbl val="0"/>
      </c:catAx>
      <c:valAx>
        <c:axId val="1788701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869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Tables!PivotTable10</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Sum of products with &lt;1000 reviews     </a:t>
            </a:r>
          </a:p>
        </c:rich>
      </c:tx>
      <c:layout>
        <c:manualLayout>
          <c:xMode val="edge"/>
          <c:yMode val="edge"/>
          <c:x val="0.20097540562378841"/>
          <c:y val="3.6745627270354834E-5"/>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Tables'!$F$45</c:f>
              <c:strCache>
                <c:ptCount val="1"/>
                <c:pt idx="0">
                  <c:v>Total</c:v>
                </c:pt>
              </c:strCache>
            </c:strRef>
          </c:tx>
          <c:spPr>
            <a:pattFill prst="ltUpDiag">
              <a:fgClr>
                <a:schemeClr val="accent1"/>
              </a:fgClr>
              <a:bgClr>
                <a:schemeClr val="lt1"/>
              </a:bgClr>
            </a:pattFill>
            <a:ln>
              <a:noFill/>
            </a:ln>
            <a:effectLst/>
          </c:spPr>
          <c:invertIfNegative val="0"/>
          <c:cat>
            <c:strRef>
              <c:f>'Pivot Tables'!$E$46:$E$47</c:f>
              <c:strCache>
                <c:ptCount val="1"/>
                <c:pt idx="0">
                  <c:v>(blank)</c:v>
                </c:pt>
              </c:strCache>
            </c:strRef>
          </c:cat>
          <c:val>
            <c:numRef>
              <c:f>'Pivot Tables'!$F$46:$F$47</c:f>
              <c:numCache>
                <c:formatCode>_(* #,##0.00_);_(* \(#,##0.00\);_(* "-"??_);_(@_)</c:formatCode>
                <c:ptCount val="1"/>
              </c:numCache>
            </c:numRef>
          </c:val>
          <c:extLst>
            <c:ext xmlns:c16="http://schemas.microsoft.com/office/drawing/2014/chart" uri="{C3380CC4-5D6E-409C-BE32-E72D297353CC}">
              <c16:uniqueId val="{00000000-D20C-4EB2-81A5-C7539093BB80}"/>
            </c:ext>
          </c:extLst>
        </c:ser>
        <c:dLbls>
          <c:showLegendKey val="0"/>
          <c:showVal val="0"/>
          <c:showCatName val="0"/>
          <c:showSerName val="0"/>
          <c:showPercent val="0"/>
          <c:showBubbleSize val="0"/>
        </c:dLbls>
        <c:gapWidth val="269"/>
        <c:overlap val="-20"/>
        <c:axId val="91230351"/>
        <c:axId val="91237007"/>
      </c:barChart>
      <c:catAx>
        <c:axId val="9123035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1237007"/>
        <c:crosses val="autoZero"/>
        <c:auto val="1"/>
        <c:lblAlgn val="ctr"/>
        <c:lblOffset val="100"/>
        <c:noMultiLvlLbl val="0"/>
      </c:catAx>
      <c:valAx>
        <c:axId val="9123700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23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Tables!PivotTable11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CATEGORIES WITH HIGHEST 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Tables'!$F$51</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Tables'!$E$52:$E$54</c:f>
              <c:strCache>
                <c:ptCount val="2"/>
                <c:pt idx="0">
                  <c:v>Computers &amp; Accessories</c:v>
                </c:pt>
                <c:pt idx="1">
                  <c:v>Home &amp; Kitchen</c:v>
                </c:pt>
              </c:strCache>
            </c:strRef>
          </c:cat>
          <c:val>
            <c:numRef>
              <c:f>'Pivot Tables'!$F$52:$F$54</c:f>
              <c:numCache>
                <c:formatCode>0.00</c:formatCode>
                <c:ptCount val="2"/>
                <c:pt idx="0">
                  <c:v>354209.4</c:v>
                </c:pt>
                <c:pt idx="1">
                  <c:v>1042524</c:v>
                </c:pt>
              </c:numCache>
            </c:numRef>
          </c:val>
          <c:extLst>
            <c:ext xmlns:c16="http://schemas.microsoft.com/office/drawing/2014/chart" uri="{C3380CC4-5D6E-409C-BE32-E72D297353CC}">
              <c16:uniqueId val="{00000000-0947-44DD-885C-83E93F75BC2C}"/>
            </c:ext>
          </c:extLst>
        </c:ser>
        <c:dLbls>
          <c:showLegendKey val="0"/>
          <c:showVal val="0"/>
          <c:showCatName val="0"/>
          <c:showSerName val="0"/>
          <c:showPercent val="0"/>
          <c:showBubbleSize val="0"/>
        </c:dLbls>
        <c:gapWidth val="269"/>
        <c:overlap val="-20"/>
        <c:axId val="91248655"/>
        <c:axId val="91233263"/>
      </c:barChart>
      <c:catAx>
        <c:axId val="91248655"/>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1233263"/>
        <c:crosses val="autoZero"/>
        <c:auto val="1"/>
        <c:lblAlgn val="ctr"/>
        <c:lblOffset val="100"/>
        <c:noMultiLvlLbl val="0"/>
      </c:catAx>
      <c:valAx>
        <c:axId val="912332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24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HIGHEST NO.</a:t>
            </a:r>
            <a:r>
              <a:rPr lang="en-US" sz="900" baseline="0"/>
              <a:t> OF REVIEWS</a:t>
            </a:r>
            <a:endParaRPr lang="en-US" sz="9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Tables'!$B$59</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Tables'!$A$60:$A$68</c:f>
              <c:strCache>
                <c:ptCount val="8"/>
                <c:pt idx="0">
                  <c:v>TP-Link</c:v>
                </c:pt>
                <c:pt idx="1">
                  <c:v>Amazon</c:v>
                </c:pt>
                <c:pt idx="2">
                  <c:v>Boat</c:v>
                </c:pt>
                <c:pt idx="3">
                  <c:v>Pigeon</c:v>
                </c:pt>
                <c:pt idx="4">
                  <c:v>Logitech</c:v>
                </c:pt>
                <c:pt idx="5">
                  <c:v>Prestige</c:v>
                </c:pt>
                <c:pt idx="6">
                  <c:v>Redgear</c:v>
                </c:pt>
                <c:pt idx="7">
                  <c:v>(blank)</c:v>
                </c:pt>
              </c:strCache>
            </c:strRef>
          </c:cat>
          <c:val>
            <c:numRef>
              <c:f>'Pivot Tables'!$B$60:$B$68</c:f>
              <c:numCache>
                <c:formatCode>_(* #,##0.00_);_(* \(#,##0.00\);_(* "-"??_);_(@_)</c:formatCode>
                <c:ptCount val="8"/>
                <c:pt idx="0">
                  <c:v>1224813</c:v>
                </c:pt>
                <c:pt idx="1">
                  <c:v>952914</c:v>
                </c:pt>
                <c:pt idx="2">
                  <c:v>636914</c:v>
                </c:pt>
                <c:pt idx="3">
                  <c:v>504066</c:v>
                </c:pt>
                <c:pt idx="4">
                  <c:v>336020</c:v>
                </c:pt>
                <c:pt idx="5">
                  <c:v>290135</c:v>
                </c:pt>
                <c:pt idx="6">
                  <c:v>102148</c:v>
                </c:pt>
              </c:numCache>
            </c:numRef>
          </c:val>
          <c:extLst>
            <c:ext xmlns:c16="http://schemas.microsoft.com/office/drawing/2014/chart" uri="{C3380CC4-5D6E-409C-BE32-E72D297353CC}">
              <c16:uniqueId val="{00000000-9324-468F-BF3F-A323BD66B690}"/>
            </c:ext>
          </c:extLst>
        </c:ser>
        <c:dLbls>
          <c:showLegendKey val="0"/>
          <c:showVal val="0"/>
          <c:showCatName val="0"/>
          <c:showSerName val="0"/>
          <c:showPercent val="0"/>
          <c:showBubbleSize val="0"/>
        </c:dLbls>
        <c:gapWidth val="269"/>
        <c:overlap val="-20"/>
        <c:axId val="1838182255"/>
        <c:axId val="1838193487"/>
      </c:barChart>
      <c:catAx>
        <c:axId val="1838182255"/>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8193487"/>
        <c:crosses val="autoZero"/>
        <c:auto val="1"/>
        <c:lblAlgn val="ctr"/>
        <c:lblOffset val="100"/>
        <c:noMultiLvlLbl val="0"/>
      </c:catAx>
      <c:valAx>
        <c:axId val="183819348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818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Tables!PivotTable58</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No. of Products Listed under each Category</a:t>
            </a:r>
          </a:p>
        </c:rich>
      </c:tx>
      <c:layout>
        <c:manualLayout>
          <c:xMode val="edge"/>
          <c:yMode val="edge"/>
          <c:x val="0.1013775678040245"/>
          <c:y val="0.14137164152190901"/>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Tables'!$B$17</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Tables'!$A$18:$A$19</c:f>
              <c:strCache>
                <c:ptCount val="1"/>
                <c:pt idx="0">
                  <c:v>Toy &amp; Games</c:v>
                </c:pt>
              </c:strCache>
            </c:strRef>
          </c:cat>
          <c:val>
            <c:numRef>
              <c:f>'Pivot Tables'!$B$18:$B$19</c:f>
              <c:numCache>
                <c:formatCode>General</c:formatCode>
                <c:ptCount val="1"/>
                <c:pt idx="0">
                  <c:v>1</c:v>
                </c:pt>
              </c:numCache>
            </c:numRef>
          </c:val>
          <c:extLst>
            <c:ext xmlns:c16="http://schemas.microsoft.com/office/drawing/2014/chart" uri="{C3380CC4-5D6E-409C-BE32-E72D297353CC}">
              <c16:uniqueId val="{00000000-9DDC-47F8-90BF-4F6F83679FB7}"/>
            </c:ext>
          </c:extLst>
        </c:ser>
        <c:dLbls>
          <c:dLblPos val="inEnd"/>
          <c:showLegendKey val="0"/>
          <c:showVal val="1"/>
          <c:showCatName val="0"/>
          <c:showSerName val="0"/>
          <c:showPercent val="0"/>
          <c:showBubbleSize val="0"/>
        </c:dLbls>
        <c:gapWidth val="269"/>
        <c:overlap val="-20"/>
        <c:axId val="1663053615"/>
        <c:axId val="1663060271"/>
      </c:barChart>
      <c:catAx>
        <c:axId val="1663053615"/>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63060271"/>
        <c:crosses val="autoZero"/>
        <c:auto val="1"/>
        <c:lblAlgn val="ctr"/>
        <c:lblOffset val="100"/>
        <c:noMultiLvlLbl val="0"/>
      </c:catAx>
      <c:valAx>
        <c:axId val="166306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6305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800"/>
              <a:t>Total</a:t>
            </a:r>
            <a:r>
              <a:rPr lang="en-US" sz="800" baseline="0"/>
              <a:t> No. of Reviews per category</a:t>
            </a:r>
            <a:endParaRPr lang="en-US" sz="8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Tables'!$B$31</c:f>
              <c:strCache>
                <c:ptCount val="1"/>
                <c:pt idx="0">
                  <c:v>Total</c:v>
                </c:pt>
              </c:strCache>
            </c:strRef>
          </c:tx>
          <c:spPr>
            <a:pattFill prst="ltUpDiag">
              <a:fgClr>
                <a:schemeClr val="accent1"/>
              </a:fgClr>
              <a:bgClr>
                <a:schemeClr val="lt1"/>
              </a:bgClr>
            </a:pattFill>
            <a:ln>
              <a:noFill/>
            </a:ln>
            <a:effectLst/>
          </c:spPr>
          <c:invertIfNegative val="0"/>
          <c:cat>
            <c:strRef>
              <c:f>'Pivot Tables'!$A$32:$A$41</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c:v>
                </c:pt>
                <c:pt idx="8">
                  <c:v>Toy &amp; Games</c:v>
                </c:pt>
              </c:strCache>
            </c:strRef>
          </c:cat>
          <c:val>
            <c:numRef>
              <c:f>'Pivot Tables'!$B$32:$B$41</c:f>
              <c:numCache>
                <c:formatCode>General</c:formatCode>
                <c:ptCount val="9"/>
                <c:pt idx="0">
                  <c:v>1</c:v>
                </c:pt>
                <c:pt idx="1">
                  <c:v>374</c:v>
                </c:pt>
                <c:pt idx="2">
                  <c:v>9</c:v>
                </c:pt>
                <c:pt idx="3">
                  <c:v>2</c:v>
                </c:pt>
                <c:pt idx="4">
                  <c:v>437</c:v>
                </c:pt>
                <c:pt idx="5">
                  <c:v>2</c:v>
                </c:pt>
                <c:pt idx="6">
                  <c:v>2</c:v>
                </c:pt>
                <c:pt idx="7">
                  <c:v>356</c:v>
                </c:pt>
                <c:pt idx="8">
                  <c:v>1</c:v>
                </c:pt>
              </c:numCache>
            </c:numRef>
          </c:val>
          <c:extLst>
            <c:ext xmlns:c16="http://schemas.microsoft.com/office/drawing/2014/chart" uri="{C3380CC4-5D6E-409C-BE32-E72D297353CC}">
              <c16:uniqueId val="{00000002-6E1F-48C8-89E4-18A2AA56B8DC}"/>
            </c:ext>
          </c:extLst>
        </c:ser>
        <c:dLbls>
          <c:showLegendKey val="0"/>
          <c:showVal val="0"/>
          <c:showCatName val="0"/>
          <c:showSerName val="0"/>
          <c:showPercent val="0"/>
          <c:showBubbleSize val="0"/>
        </c:dLbls>
        <c:gapWidth val="269"/>
        <c:overlap val="-20"/>
        <c:axId val="1702626127"/>
        <c:axId val="1702635695"/>
      </c:barChart>
      <c:catAx>
        <c:axId val="170262612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02635695"/>
        <c:crosses val="autoZero"/>
        <c:auto val="1"/>
        <c:lblAlgn val="ctr"/>
        <c:lblOffset val="100"/>
        <c:noMultiLvlLbl val="0"/>
      </c:catAx>
      <c:valAx>
        <c:axId val="170263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262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5715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800"/>
              <a:t>Products</a:t>
            </a:r>
            <a:r>
              <a:rPr lang="en-US" sz="800" baseline="0"/>
              <a:t> with highest averagge ratings</a:t>
            </a:r>
            <a:endParaRPr lang="en-US" sz="8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Tables'!$D$4:$D$12</c:f>
              <c:strCache>
                <c:ptCount val="8"/>
                <c:pt idx="0">
                  <c:v>Amazon</c:v>
                </c:pt>
                <c:pt idx="1">
                  <c:v>Boat</c:v>
                </c:pt>
                <c:pt idx="2">
                  <c:v>Logitech</c:v>
                </c:pt>
                <c:pt idx="3">
                  <c:v>Pigeon</c:v>
                </c:pt>
                <c:pt idx="4">
                  <c:v>Prestige</c:v>
                </c:pt>
                <c:pt idx="5">
                  <c:v>Redgear</c:v>
                </c:pt>
                <c:pt idx="6">
                  <c:v>TP-Link</c:v>
                </c:pt>
                <c:pt idx="7">
                  <c:v>(blank)</c:v>
                </c:pt>
              </c:strCache>
            </c:strRef>
          </c:cat>
          <c:val>
            <c:numRef>
              <c:f>'Pivot Tables'!$E$4:$E$12</c:f>
              <c:numCache>
                <c:formatCode>General</c:formatCode>
                <c:ptCount val="8"/>
                <c:pt idx="0">
                  <c:v>952914</c:v>
                </c:pt>
                <c:pt idx="1">
                  <c:v>636914</c:v>
                </c:pt>
                <c:pt idx="2">
                  <c:v>336020</c:v>
                </c:pt>
                <c:pt idx="3">
                  <c:v>504066</c:v>
                </c:pt>
                <c:pt idx="4">
                  <c:v>290135</c:v>
                </c:pt>
                <c:pt idx="5">
                  <c:v>102148</c:v>
                </c:pt>
                <c:pt idx="6">
                  <c:v>1224813</c:v>
                </c:pt>
              </c:numCache>
            </c:numRef>
          </c:val>
          <c:extLst>
            <c:ext xmlns:c16="http://schemas.microsoft.com/office/drawing/2014/chart" uri="{C3380CC4-5D6E-409C-BE32-E72D297353CC}">
              <c16:uniqueId val="{00000000-CDEA-44C0-916E-6F51CE60F2E8}"/>
            </c:ext>
          </c:extLst>
        </c:ser>
        <c:dLbls>
          <c:showLegendKey val="0"/>
          <c:showVal val="0"/>
          <c:showCatName val="0"/>
          <c:showSerName val="0"/>
          <c:showPercent val="0"/>
          <c:showBubbleSize val="0"/>
        </c:dLbls>
        <c:gapWidth val="269"/>
        <c:overlap val="-20"/>
        <c:axId val="1776100847"/>
        <c:axId val="1776101263"/>
      </c:barChart>
      <c:catAx>
        <c:axId val="1776100847"/>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76101263"/>
        <c:crosses val="autoZero"/>
        <c:auto val="1"/>
        <c:lblAlgn val="ctr"/>
        <c:lblOffset val="100"/>
        <c:noMultiLvlLbl val="0"/>
      </c:catAx>
      <c:valAx>
        <c:axId val="177610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610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Tables!PivotTable3</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800"/>
              <a:t>Average Actual Price Vs the Discounted Price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Tables'!$E$17</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Tables'!$D$18:$D$19</c:f>
              <c:strCache>
                <c:ptCount val="1"/>
                <c:pt idx="0">
                  <c:v>Toy &amp; Games</c:v>
                </c:pt>
              </c:strCache>
            </c:strRef>
          </c:cat>
          <c:val>
            <c:numRef>
              <c:f>'Pivot Tables'!$E$18:$E$19</c:f>
              <c:numCache>
                <c:formatCode>General</c:formatCode>
                <c:ptCount val="1"/>
                <c:pt idx="0">
                  <c:v>150</c:v>
                </c:pt>
              </c:numCache>
            </c:numRef>
          </c:val>
          <c:extLst>
            <c:ext xmlns:c16="http://schemas.microsoft.com/office/drawing/2014/chart" uri="{C3380CC4-5D6E-409C-BE32-E72D297353CC}">
              <c16:uniqueId val="{00000000-A6FF-4AF7-81E3-0CF72A9C5B4C}"/>
            </c:ext>
          </c:extLst>
        </c:ser>
        <c:dLbls>
          <c:showLegendKey val="0"/>
          <c:showVal val="0"/>
          <c:showCatName val="0"/>
          <c:showSerName val="0"/>
          <c:showPercent val="0"/>
          <c:showBubbleSize val="0"/>
        </c:dLbls>
        <c:gapWidth val="269"/>
        <c:overlap val="-20"/>
        <c:axId val="1838170191"/>
        <c:axId val="1838153551"/>
      </c:barChart>
      <c:catAx>
        <c:axId val="183817019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8153551"/>
        <c:crosses val="autoZero"/>
        <c:auto val="1"/>
        <c:lblAlgn val="ctr"/>
        <c:lblOffset val="100"/>
        <c:noMultiLvlLbl val="0"/>
      </c:catAx>
      <c:valAx>
        <c:axId val="183815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8170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Product with Highest No. of Reviews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Tables'!$E$32</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Tables'!$D$33:$D$41</c:f>
              <c:strCache>
                <c:ptCount val="8"/>
                <c:pt idx="0">
                  <c:v>Amazon</c:v>
                </c:pt>
                <c:pt idx="1">
                  <c:v>Boat</c:v>
                </c:pt>
                <c:pt idx="2">
                  <c:v>Logitech</c:v>
                </c:pt>
                <c:pt idx="3">
                  <c:v>Pigeon</c:v>
                </c:pt>
                <c:pt idx="4">
                  <c:v>Prestige</c:v>
                </c:pt>
                <c:pt idx="5">
                  <c:v>Redgear</c:v>
                </c:pt>
                <c:pt idx="6">
                  <c:v>TP-Link</c:v>
                </c:pt>
                <c:pt idx="7">
                  <c:v>(blank)</c:v>
                </c:pt>
              </c:strCache>
            </c:strRef>
          </c:cat>
          <c:val>
            <c:numRef>
              <c:f>'Pivot Tables'!$E$33:$E$41</c:f>
              <c:numCache>
                <c:formatCode>General</c:formatCode>
                <c:ptCount val="8"/>
                <c:pt idx="0">
                  <c:v>952914</c:v>
                </c:pt>
                <c:pt idx="1">
                  <c:v>636914</c:v>
                </c:pt>
                <c:pt idx="2">
                  <c:v>336020</c:v>
                </c:pt>
                <c:pt idx="3">
                  <c:v>504066</c:v>
                </c:pt>
                <c:pt idx="4">
                  <c:v>290135</c:v>
                </c:pt>
                <c:pt idx="5">
                  <c:v>102148</c:v>
                </c:pt>
                <c:pt idx="6">
                  <c:v>1224813</c:v>
                </c:pt>
              </c:numCache>
            </c:numRef>
          </c:val>
          <c:extLst>
            <c:ext xmlns:c16="http://schemas.microsoft.com/office/drawing/2014/chart" uri="{C3380CC4-5D6E-409C-BE32-E72D297353CC}">
              <c16:uniqueId val="{00000000-82E6-4017-AECF-195CE9F75025}"/>
            </c:ext>
          </c:extLst>
        </c:ser>
        <c:dLbls>
          <c:showLegendKey val="0"/>
          <c:showVal val="0"/>
          <c:showCatName val="0"/>
          <c:showSerName val="0"/>
          <c:showPercent val="0"/>
          <c:showBubbleSize val="0"/>
        </c:dLbls>
        <c:gapWidth val="269"/>
        <c:overlap val="-20"/>
        <c:axId val="1838207631"/>
        <c:axId val="1838212207"/>
      </c:barChart>
      <c:catAx>
        <c:axId val="1838207631"/>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8212207"/>
        <c:crosses val="autoZero"/>
        <c:auto val="1"/>
        <c:lblAlgn val="ctr"/>
        <c:lblOffset val="100"/>
        <c:noMultiLvlLbl val="0"/>
      </c:catAx>
      <c:valAx>
        <c:axId val="183821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820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Products with Discount of 50% and More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a:noFill/>
          </a:ln>
          <a:effectLst/>
        </c:spP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Tables'!$H$3</c:f>
              <c:strCache>
                <c:ptCount val="1"/>
                <c:pt idx="0">
                  <c:v>Total</c:v>
                </c:pt>
              </c:strCache>
            </c:strRef>
          </c:tx>
          <c:dPt>
            <c:idx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2-BC4C-430B-A5D4-B52FDB62C5AD}"/>
              </c:ext>
            </c:extLst>
          </c:dPt>
          <c:dPt>
            <c:idx val="1"/>
            <c:bubble3D val="0"/>
            <c:spPr>
              <a:pattFill prst="ltUpDiag">
                <a:fgClr>
                  <a:schemeClr val="accent2"/>
                </a:fgClr>
                <a:bgClr>
                  <a:schemeClr val="lt1"/>
                </a:bgClr>
              </a:pattFill>
              <a:ln>
                <a:noFill/>
              </a:ln>
              <a:effectLst/>
            </c:spPr>
            <c:extLst>
              <c:ext xmlns:c16="http://schemas.microsoft.com/office/drawing/2014/chart" uri="{C3380CC4-5D6E-409C-BE32-E72D297353CC}">
                <c16:uniqueId val="{00000003-BC4C-430B-A5D4-B52FDB62C5AD}"/>
              </c:ext>
            </c:extLst>
          </c:dPt>
          <c:dLbls>
            <c:spPr>
              <a:solidFill>
                <a:srgbClr val="156082">
                  <a:alpha val="70000"/>
                </a:srgbClr>
              </a:solidFill>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Tables'!$G$4:$G$6</c:f>
              <c:strCache>
                <c:ptCount val="2"/>
                <c:pt idx="0">
                  <c:v>&lt;50%</c:v>
                </c:pt>
                <c:pt idx="1">
                  <c:v>50%&gt;</c:v>
                </c:pt>
              </c:strCache>
            </c:strRef>
          </c:cat>
          <c:val>
            <c:numRef>
              <c:f>'Pivot Tables'!$H$4:$H$6</c:f>
              <c:numCache>
                <c:formatCode>General</c:formatCode>
                <c:ptCount val="2"/>
                <c:pt idx="0">
                  <c:v>496</c:v>
                </c:pt>
                <c:pt idx="1">
                  <c:v>401</c:v>
                </c:pt>
              </c:numCache>
            </c:numRef>
          </c:val>
          <c:extLst>
            <c:ext xmlns:c16="http://schemas.microsoft.com/office/drawing/2014/chart" uri="{C3380CC4-5D6E-409C-BE32-E72D297353CC}">
              <c16:uniqueId val="{00000000-BC4C-430B-A5D4-B52FDB62C5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Tables!PivotTable6</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900"/>
              <a:t>Distribution of product ratings-3.0&gt;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Tables'!$G$11:$G$14</c:f>
              <c:strCache>
                <c:ptCount val="3"/>
                <c:pt idx="0">
                  <c:v>3</c:v>
                </c:pt>
                <c:pt idx="1">
                  <c:v>4</c:v>
                </c:pt>
                <c:pt idx="2">
                  <c:v>5</c:v>
                </c:pt>
              </c:strCache>
            </c:strRef>
          </c:cat>
          <c:val>
            <c:numRef>
              <c:f>'Pivot Tables'!$H$11:$H$14</c:f>
              <c:numCache>
                <c:formatCode>General</c:formatCode>
                <c:ptCount val="3"/>
                <c:pt idx="0">
                  <c:v>2</c:v>
                </c:pt>
                <c:pt idx="1">
                  <c:v>103</c:v>
                </c:pt>
                <c:pt idx="2">
                  <c:v>2</c:v>
                </c:pt>
              </c:numCache>
            </c:numRef>
          </c:val>
          <c:extLst>
            <c:ext xmlns:c16="http://schemas.microsoft.com/office/drawing/2014/chart" uri="{C3380CC4-5D6E-409C-BE32-E72D297353CC}">
              <c16:uniqueId val="{00000000-27F9-4D03-9FAE-D036886E024B}"/>
            </c:ext>
          </c:extLst>
        </c:ser>
        <c:dLbls>
          <c:showLegendKey val="0"/>
          <c:showVal val="0"/>
          <c:showCatName val="0"/>
          <c:showSerName val="0"/>
          <c:showPercent val="0"/>
          <c:showBubbleSize val="0"/>
        </c:dLbls>
        <c:gapWidth val="269"/>
        <c:overlap val="-20"/>
        <c:axId val="1838213039"/>
        <c:axId val="1838214703"/>
      </c:barChart>
      <c:catAx>
        <c:axId val="183821303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8214703"/>
        <c:crosses val="autoZero"/>
        <c:auto val="1"/>
        <c:lblAlgn val="ctr"/>
        <c:lblOffset val="100"/>
        <c:noMultiLvlLbl val="0"/>
      </c:catAx>
      <c:valAx>
        <c:axId val="1838214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821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 Amazon Product Review Analysis.xlsx]Pivot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bg1"/>
                </a:solidFill>
              </a:rPr>
              <a:t>NO.</a:t>
            </a:r>
            <a:r>
              <a:rPr lang="en-US" sz="900" b="1" baseline="0">
                <a:solidFill>
                  <a:schemeClr val="bg1"/>
                </a:solidFill>
              </a:rPr>
              <a:t> OF UNIQUE PRODUCTS PER PRICE RANGE BUCKET</a:t>
            </a:r>
            <a:endParaRPr lang="en-US" sz="900" b="1">
              <a:solidFill>
                <a:schemeClr val="bg1"/>
              </a:solidFill>
            </a:endParaRPr>
          </a:p>
        </c:rich>
      </c:tx>
      <c:overlay val="0"/>
      <c:spPr>
        <a:solidFill>
          <a:srgbClr val="143A5C"/>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Tables'!$H$32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0B-47E3-B91F-389C37291C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0B-47E3-B91F-389C37291C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0B-47E3-B91F-389C37291C4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C50B-47E3-B91F-389C37291C48}"/>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C50B-47E3-B91F-389C37291C48}"/>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5-C50B-47E3-B91F-389C37291C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Tables'!$G$33:$G$36</c:f>
              <c:strCache>
                <c:ptCount val="3"/>
                <c:pt idx="0">
                  <c:v>&lt;200</c:v>
                </c:pt>
                <c:pt idx="1">
                  <c:v>&gt;500</c:v>
                </c:pt>
                <c:pt idx="2">
                  <c:v>200 - 500</c:v>
                </c:pt>
              </c:strCache>
            </c:strRef>
          </c:cat>
          <c:val>
            <c:numRef>
              <c:f>'Pivot Tables'!$H$33:$H$36</c:f>
              <c:numCache>
                <c:formatCode>_(* #,##0.00_);_(* \(#,##0.00\);_(* "-"??_);_(@_)</c:formatCode>
                <c:ptCount val="3"/>
                <c:pt idx="0">
                  <c:v>118</c:v>
                </c:pt>
                <c:pt idx="1">
                  <c:v>518</c:v>
                </c:pt>
                <c:pt idx="2">
                  <c:v>225</c:v>
                </c:pt>
              </c:numCache>
            </c:numRef>
          </c:val>
          <c:extLst>
            <c:ext xmlns:c16="http://schemas.microsoft.com/office/drawing/2014/chart" uri="{C3380CC4-5D6E-409C-BE32-E72D297353CC}">
              <c16:uniqueId val="{00000006-C50B-47E3-B91F-389C37291C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alpha val="81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276225</xdr:colOff>
      <xdr:row>12</xdr:row>
      <xdr:rowOff>19050</xdr:rowOff>
    </xdr:from>
    <xdr:to>
      <xdr:col>4</xdr:col>
      <xdr:colOff>638175</xdr:colOff>
      <xdr:row>24</xdr:row>
      <xdr:rowOff>171450</xdr:rowOff>
    </xdr:to>
    <xdr:graphicFrame macro="">
      <xdr:nvGraphicFramePr>
        <xdr:cNvPr id="2" name="Chart 1">
          <a:extLst>
            <a:ext uri="{FF2B5EF4-FFF2-40B4-BE49-F238E27FC236}">
              <a16:creationId xmlns:a16="http://schemas.microsoft.com/office/drawing/2014/main" id="{85EFFAC0-D649-4E66-B8F6-DA8FE1474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274205</xdr:colOff>
      <xdr:row>0</xdr:row>
      <xdr:rowOff>85724</xdr:rowOff>
    </xdr:from>
    <xdr:to>
      <xdr:col>19</xdr:col>
      <xdr:colOff>43295</xdr:colOff>
      <xdr:row>7</xdr:row>
      <xdr:rowOff>95249</xdr:rowOff>
    </xdr:to>
    <xdr:sp macro="" textlink="">
      <xdr:nvSpPr>
        <xdr:cNvPr id="3" name="Rectangle: Rounded Corners 2">
          <a:extLst>
            <a:ext uri="{FF2B5EF4-FFF2-40B4-BE49-F238E27FC236}">
              <a16:creationId xmlns:a16="http://schemas.microsoft.com/office/drawing/2014/main" id="{01575C59-C74F-4AF2-ABA0-19A7B6E0D384}"/>
            </a:ext>
          </a:extLst>
        </xdr:cNvPr>
        <xdr:cNvSpPr/>
      </xdr:nvSpPr>
      <xdr:spPr>
        <a:xfrm>
          <a:off x="274205" y="85724"/>
          <a:ext cx="14301931" cy="1322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AMAZON</a:t>
          </a:r>
          <a:r>
            <a:rPr lang="en-US" sz="3600" b="1" baseline="0"/>
            <a:t> CASE STUDY REPORT</a:t>
          </a:r>
          <a:endParaRPr lang="en-US" sz="1600" b="1" baseline="0"/>
        </a:p>
        <a:p>
          <a:pPr algn="ctr"/>
          <a:r>
            <a:rPr lang="en-US" sz="1800" b="1" baseline="0"/>
            <a:t>PRODUCT REVIEW ANALYSIS</a:t>
          </a:r>
        </a:p>
        <a:p>
          <a:pPr algn="ctr"/>
          <a:r>
            <a:rPr lang="en-US" sz="1400" b="0" baseline="0"/>
            <a:t>Analytical view submitted by Ishaya Stephen Digga</a:t>
          </a:r>
          <a:endParaRPr lang="en-US" sz="3200" b="0"/>
        </a:p>
      </xdr:txBody>
    </xdr:sp>
    <xdr:clientData/>
  </xdr:twoCellAnchor>
  <xdr:twoCellAnchor>
    <xdr:from>
      <xdr:col>4</xdr:col>
      <xdr:colOff>704850</xdr:colOff>
      <xdr:row>12</xdr:row>
      <xdr:rowOff>25052</xdr:rowOff>
    </xdr:from>
    <xdr:to>
      <xdr:col>9</xdr:col>
      <xdr:colOff>466725</xdr:colOff>
      <xdr:row>24</xdr:row>
      <xdr:rowOff>158402</xdr:rowOff>
    </xdr:to>
    <xdr:graphicFrame macro="">
      <xdr:nvGraphicFramePr>
        <xdr:cNvPr id="4" name="Chart 3">
          <a:extLst>
            <a:ext uri="{FF2B5EF4-FFF2-40B4-BE49-F238E27FC236}">
              <a16:creationId xmlns:a16="http://schemas.microsoft.com/office/drawing/2014/main" id="{11D89A6B-87C1-4251-997F-1B86FD870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533401</xdr:colOff>
      <xdr:row>12</xdr:row>
      <xdr:rowOff>9524</xdr:rowOff>
    </xdr:from>
    <xdr:to>
      <xdr:col>14</xdr:col>
      <xdr:colOff>262283</xdr:colOff>
      <xdr:row>24</xdr:row>
      <xdr:rowOff>180975</xdr:rowOff>
    </xdr:to>
    <xdr:graphicFrame macro="">
      <xdr:nvGraphicFramePr>
        <xdr:cNvPr id="6" name="Chart 5">
          <a:extLst>
            <a:ext uri="{FF2B5EF4-FFF2-40B4-BE49-F238E27FC236}">
              <a16:creationId xmlns:a16="http://schemas.microsoft.com/office/drawing/2014/main" id="{647683E1-8F84-45E1-987A-AAA7AB032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270724</xdr:colOff>
      <xdr:row>25</xdr:row>
      <xdr:rowOff>75208</xdr:rowOff>
    </xdr:from>
    <xdr:to>
      <xdr:col>4</xdr:col>
      <xdr:colOff>607000</xdr:colOff>
      <xdr:row>39</xdr:row>
      <xdr:rowOff>67077</xdr:rowOff>
    </xdr:to>
    <xdr:graphicFrame macro="">
      <xdr:nvGraphicFramePr>
        <xdr:cNvPr id="7" name="Chart 6">
          <a:extLst>
            <a:ext uri="{FF2B5EF4-FFF2-40B4-BE49-F238E27FC236}">
              <a16:creationId xmlns:a16="http://schemas.microsoft.com/office/drawing/2014/main" id="{FE2C8374-4613-4453-AC18-54B0DBF8A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303696</xdr:colOff>
      <xdr:row>12</xdr:row>
      <xdr:rowOff>3</xdr:rowOff>
    </xdr:from>
    <xdr:to>
      <xdr:col>18</xdr:col>
      <xdr:colOff>704022</xdr:colOff>
      <xdr:row>24</xdr:row>
      <xdr:rowOff>179460</xdr:rowOff>
    </xdr:to>
    <xdr:graphicFrame macro="">
      <xdr:nvGraphicFramePr>
        <xdr:cNvPr id="10" name="Chart 9">
          <a:extLst>
            <a:ext uri="{FF2B5EF4-FFF2-40B4-BE49-F238E27FC236}">
              <a16:creationId xmlns:a16="http://schemas.microsoft.com/office/drawing/2014/main" id="{47D54967-BF8D-4941-A972-0C4B9EE52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689827</xdr:colOff>
      <xdr:row>25</xdr:row>
      <xdr:rowOff>67078</xdr:rowOff>
    </xdr:from>
    <xdr:to>
      <xdr:col>9</xdr:col>
      <xdr:colOff>402464</xdr:colOff>
      <xdr:row>39</xdr:row>
      <xdr:rowOff>80796</xdr:rowOff>
    </xdr:to>
    <xdr:graphicFrame macro="">
      <xdr:nvGraphicFramePr>
        <xdr:cNvPr id="11" name="Chart 10">
          <a:extLst>
            <a:ext uri="{FF2B5EF4-FFF2-40B4-BE49-F238E27FC236}">
              <a16:creationId xmlns:a16="http://schemas.microsoft.com/office/drawing/2014/main" id="{99AE477B-207A-4C91-AF74-ACD0EF008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496184</xdr:colOff>
      <xdr:row>25</xdr:row>
      <xdr:rowOff>50917</xdr:rowOff>
    </xdr:from>
    <xdr:to>
      <xdr:col>14</xdr:col>
      <xdr:colOff>206292</xdr:colOff>
      <xdr:row>39</xdr:row>
      <xdr:rowOff>107325</xdr:rowOff>
    </xdr:to>
    <xdr:graphicFrame macro="">
      <xdr:nvGraphicFramePr>
        <xdr:cNvPr id="12" name="Chart 11">
          <a:extLst>
            <a:ext uri="{FF2B5EF4-FFF2-40B4-BE49-F238E27FC236}">
              <a16:creationId xmlns:a16="http://schemas.microsoft.com/office/drawing/2014/main" id="{FEDC9C91-AC7C-4F43-9180-E98ADFA6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262671</xdr:colOff>
      <xdr:row>25</xdr:row>
      <xdr:rowOff>112318</xdr:rowOff>
    </xdr:from>
    <xdr:to>
      <xdr:col>18</xdr:col>
      <xdr:colOff>732019</xdr:colOff>
      <xdr:row>39</xdr:row>
      <xdr:rowOff>35137</xdr:rowOff>
    </xdr:to>
    <xdr:graphicFrame macro="">
      <xdr:nvGraphicFramePr>
        <xdr:cNvPr id="13" name="Chart 12">
          <a:extLst>
            <a:ext uri="{FF2B5EF4-FFF2-40B4-BE49-F238E27FC236}">
              <a16:creationId xmlns:a16="http://schemas.microsoft.com/office/drawing/2014/main" id="{B4A13FD9-ED99-4CE2-96BD-849C61821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678680</xdr:colOff>
      <xdr:row>40</xdr:row>
      <xdr:rowOff>57551</xdr:rowOff>
    </xdr:from>
    <xdr:to>
      <xdr:col>9</xdr:col>
      <xdr:colOff>347376</xdr:colOff>
      <xdr:row>54</xdr:row>
      <xdr:rowOff>95097</xdr:rowOff>
    </xdr:to>
    <xdr:graphicFrame macro="">
      <xdr:nvGraphicFramePr>
        <xdr:cNvPr id="15" name="Chart 14">
          <a:extLst>
            <a:ext uri="{FF2B5EF4-FFF2-40B4-BE49-F238E27FC236}">
              <a16:creationId xmlns:a16="http://schemas.microsoft.com/office/drawing/2014/main" id="{4BAC7A36-0D35-4DBD-91E0-3CBAF4B8B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401104</xdr:colOff>
      <xdr:row>40</xdr:row>
      <xdr:rowOff>17695</xdr:rowOff>
    </xdr:from>
    <xdr:to>
      <xdr:col>14</xdr:col>
      <xdr:colOff>28383</xdr:colOff>
      <xdr:row>54</xdr:row>
      <xdr:rowOff>55240</xdr:rowOff>
    </xdr:to>
    <xdr:graphicFrame macro="">
      <xdr:nvGraphicFramePr>
        <xdr:cNvPr id="16" name="Chart 15">
          <a:extLst>
            <a:ext uri="{FF2B5EF4-FFF2-40B4-BE49-F238E27FC236}">
              <a16:creationId xmlns:a16="http://schemas.microsoft.com/office/drawing/2014/main" id="{C5211A92-8EB1-469C-9BD4-85447E52E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244197</xdr:colOff>
      <xdr:row>55</xdr:row>
      <xdr:rowOff>5442</xdr:rowOff>
    </xdr:from>
    <xdr:to>
      <xdr:col>4</xdr:col>
      <xdr:colOff>699739</xdr:colOff>
      <xdr:row>69</xdr:row>
      <xdr:rowOff>41412</xdr:rowOff>
    </xdr:to>
    <xdr:graphicFrame macro="">
      <xdr:nvGraphicFramePr>
        <xdr:cNvPr id="17" name="Chart 16">
          <a:extLst>
            <a:ext uri="{FF2B5EF4-FFF2-40B4-BE49-F238E27FC236}">
              <a16:creationId xmlns:a16="http://schemas.microsoft.com/office/drawing/2014/main" id="{FB11A9D2-4F10-4DE6-B47E-93D54FA6B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177899</xdr:colOff>
      <xdr:row>39</xdr:row>
      <xdr:rowOff>170521</xdr:rowOff>
    </xdr:from>
    <xdr:to>
      <xdr:col>19</xdr:col>
      <xdr:colOff>53662</xdr:colOff>
      <xdr:row>54</xdr:row>
      <xdr:rowOff>20251</xdr:rowOff>
    </xdr:to>
    <xdr:graphicFrame macro="">
      <xdr:nvGraphicFramePr>
        <xdr:cNvPr id="18" name="Chart 17">
          <a:extLst>
            <a:ext uri="{FF2B5EF4-FFF2-40B4-BE49-F238E27FC236}">
              <a16:creationId xmlns:a16="http://schemas.microsoft.com/office/drawing/2014/main" id="{A5FB7009-5849-4927-9C5B-E1670DE97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247312</xdr:colOff>
      <xdr:row>40</xdr:row>
      <xdr:rowOff>29942</xdr:rowOff>
    </xdr:from>
    <xdr:to>
      <xdr:col>4</xdr:col>
      <xdr:colOff>661442</xdr:colOff>
      <xdr:row>54</xdr:row>
      <xdr:rowOff>67488</xdr:rowOff>
    </xdr:to>
    <xdr:graphicFrame macro="">
      <xdr:nvGraphicFramePr>
        <xdr:cNvPr id="19" name="Chart 18">
          <a:extLst>
            <a:ext uri="{FF2B5EF4-FFF2-40B4-BE49-F238E27FC236}">
              <a16:creationId xmlns:a16="http://schemas.microsoft.com/office/drawing/2014/main" id="{E766A603-263D-4DDB-9F0F-6071A00B7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1560</xdr:colOff>
      <xdr:row>55</xdr:row>
      <xdr:rowOff>5129</xdr:rowOff>
    </xdr:from>
    <xdr:to>
      <xdr:col>9</xdr:col>
      <xdr:colOff>407330</xdr:colOff>
      <xdr:row>69</xdr:row>
      <xdr:rowOff>35666</xdr:rowOff>
    </xdr:to>
    <xdr:graphicFrame macro="">
      <xdr:nvGraphicFramePr>
        <xdr:cNvPr id="20" name="Chart 19">
          <a:extLst>
            <a:ext uri="{FF2B5EF4-FFF2-40B4-BE49-F238E27FC236}">
              <a16:creationId xmlns:a16="http://schemas.microsoft.com/office/drawing/2014/main" id="{EF50F2D8-DA7F-42C1-8A24-94B74243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523206</xdr:colOff>
      <xdr:row>7</xdr:row>
      <xdr:rowOff>120743</xdr:rowOff>
    </xdr:from>
    <xdr:to>
      <xdr:col>18</xdr:col>
      <xdr:colOff>697607</xdr:colOff>
      <xdr:row>12</xdr:row>
      <xdr:rowOff>3967</xdr:rowOff>
    </xdr:to>
    <mc:AlternateContent xmlns:mc="http://schemas.openxmlformats.org/markup-compatibility/2006">
      <mc:Choice xmlns:a14="http://schemas.microsoft.com/office/drawing/2010/main" Requires="a14">
        <xdr:graphicFrame macro="">
          <xdr:nvGraphicFramePr>
            <xdr:cNvPr id="45" name="Products">
              <a:extLst>
                <a:ext uri="{FF2B5EF4-FFF2-40B4-BE49-F238E27FC236}">
                  <a16:creationId xmlns:a16="http://schemas.microsoft.com/office/drawing/2014/main" id="{7F0D6FDD-7C5F-479D-8660-62F1F71A6F61}"/>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7399065" y="1440352"/>
              <a:ext cx="7050261" cy="825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321971</xdr:colOff>
      <xdr:row>7</xdr:row>
      <xdr:rowOff>134154</xdr:rowOff>
    </xdr:from>
    <xdr:to>
      <xdr:col>9</xdr:col>
      <xdr:colOff>469542</xdr:colOff>
      <xdr:row>11</xdr:row>
      <xdr:rowOff>174401</xdr:rowOff>
    </xdr:to>
    <mc:AlternateContent xmlns:mc="http://schemas.openxmlformats.org/markup-compatibility/2006">
      <mc:Choice xmlns:a14="http://schemas.microsoft.com/office/drawing/2010/main" Requires="a14">
        <xdr:graphicFrame macro="">
          <xdr:nvGraphicFramePr>
            <xdr:cNvPr id="49" name="Category ">
              <a:extLst>
                <a:ext uri="{FF2B5EF4-FFF2-40B4-BE49-F238E27FC236}">
                  <a16:creationId xmlns:a16="http://schemas.microsoft.com/office/drawing/2014/main" id="{E48CC22C-5A1E-4D3C-AFBB-096381E823EC}"/>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dr:sp macro="" textlink="">
          <xdr:nvSpPr>
            <xdr:cNvPr id="0" name=""/>
            <xdr:cNvSpPr>
              <a:spLocks noTextEdit="1"/>
            </xdr:cNvSpPr>
          </xdr:nvSpPr>
          <xdr:spPr>
            <a:xfrm>
              <a:off x="321971" y="1453763"/>
              <a:ext cx="7023430" cy="794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844.858061226849" createdVersion="7" refreshedVersion="7" minRefreshableVersion="3" recordCount="861" xr:uid="{4397F241-7C60-4E1A-AC08-33B5DEB69507}">
  <cacheSource type="worksheet">
    <worksheetSource ref="C1:Z862" sheet="Amazon Case Study"/>
  </cacheSource>
  <cacheFields count="24">
    <cacheField name="Category" numFmtId="0">
      <sharedItems/>
    </cacheField>
    <cacheField name="discounted_price" numFmtId="0">
      <sharedItems containsSemiMixedTypes="0" containsString="0" containsNumber="1" minValue="39" maxValue="42990" count="413">
        <n v="294"/>
        <n v="199"/>
        <n v="99"/>
        <n v="89"/>
        <n v="115"/>
        <n v="129"/>
        <n v="39"/>
        <n v="139"/>
        <n v="215"/>
        <n v="599"/>
        <n v="149"/>
        <n v="235"/>
        <n v="849"/>
        <n v="4999"/>
        <n v="398"/>
        <n v="299"/>
        <n v="399"/>
        <n v="100"/>
        <n v="575"/>
        <n v="279"/>
        <n v="218"/>
        <n v="179"/>
        <n v="549"/>
        <n v="1199"/>
        <n v="69"/>
        <n v="230"/>
        <n v="499"/>
        <n v="349"/>
        <n v="348"/>
        <n v="128.31"/>
        <n v="14400"/>
        <n v="269"/>
        <n v="479"/>
        <n v="354"/>
        <n v="198"/>
        <n v="4995"/>
        <n v="252"/>
        <n v="228"/>
        <n v="249"/>
        <n v="379"/>
        <n v="325"/>
        <n v="259"/>
        <n v="159"/>
        <n v="273.10000000000002"/>
        <n v="799"/>
        <n v="5395"/>
        <n v="289"/>
        <n v="469"/>
        <n v="57.89"/>
        <n v="88"/>
        <n v="353"/>
        <n v="1449"/>
        <n v="209"/>
        <n v="59"/>
        <n v="182"/>
        <n v="210"/>
        <n v="298"/>
        <n v="219"/>
        <n v="185"/>
        <n v="339"/>
        <n v="254"/>
        <n v="475"/>
        <n v="1474"/>
        <n v="351"/>
        <n v="10389"/>
        <n v="649"/>
        <n v="998"/>
        <n v="333"/>
        <n v="1890"/>
        <n v="238"/>
        <n v="1889"/>
        <n v="709"/>
        <n v="176.63"/>
        <n v="345"/>
        <n v="449"/>
        <n v="347"/>
        <n v="175"/>
        <n v="389"/>
        <n v="1090"/>
        <n v="474"/>
        <n v="889"/>
        <n v="3859"/>
        <n v="2599"/>
        <n v="1299"/>
        <n v="2575"/>
        <n v="999"/>
        <n v="2088"/>
        <n v="375"/>
        <n v="263"/>
        <n v="378"/>
        <n v="3599"/>
        <n v="519"/>
        <n v="759"/>
        <n v="789"/>
        <n v="329"/>
        <n v="1182"/>
        <n v="1969"/>
        <n v="350"/>
        <n v="154"/>
        <n v="355"/>
        <n v="119"/>
        <n v="798"/>
        <n v="320"/>
        <n v="1109"/>
        <n v="949"/>
        <n v="6299"/>
        <n v="2464"/>
        <n v="184"/>
        <n v="1601"/>
        <n v="809"/>
        <n v="699"/>
        <n v="579"/>
        <n v="498"/>
        <n v="5499"/>
        <n v="1049"/>
        <n v="507"/>
        <n v="1999"/>
        <n v="929"/>
        <n v="3249"/>
        <n v="749"/>
        <n v="1699"/>
        <n v="419"/>
        <n v="1499"/>
        <n v="85"/>
        <n v="425"/>
        <n v="1519"/>
        <n v="426"/>
        <n v="319"/>
        <n v="429"/>
        <n v="1709"/>
        <n v="569"/>
        <n v="656"/>
        <n v="397"/>
        <n v="729"/>
        <n v="1599"/>
        <n v="899"/>
        <n v="587"/>
        <n v="678"/>
        <n v="625"/>
        <n v="3179"/>
        <n v="664"/>
        <n v="2092"/>
        <n v="1349"/>
        <n v="629"/>
        <n v="1249"/>
        <n v="445"/>
        <n v="669"/>
        <n v="453"/>
        <n v="225"/>
        <n v="1799"/>
        <n v="689"/>
        <n v="1456"/>
        <n v="229"/>
        <n v="1149"/>
        <n v="1099"/>
        <n v="697"/>
        <n v="455"/>
        <n v="27900"/>
        <n v="6999"/>
        <n v="6549"/>
        <n v="2033"/>
        <n v="1399"/>
        <n v="1190"/>
        <n v="721"/>
        <n v="193"/>
        <n v="1448"/>
        <n v="719"/>
        <n v="970"/>
        <n v="6990"/>
        <n v="244"/>
        <n v="295"/>
        <n v="784"/>
        <n v="390"/>
        <n v="979"/>
        <n v="1899"/>
        <n v="1563"/>
        <n v="1189"/>
        <n v="9495"/>
        <n v="770"/>
        <n v="1439"/>
        <n v="2499"/>
        <n v="8199"/>
        <n v="3041.67"/>
        <n v="1792"/>
        <n v="1529"/>
        <n v="253"/>
        <n v="2286"/>
        <n v="8699"/>
        <n v="1414"/>
        <n v="9199"/>
        <n v="3299"/>
        <n v="90"/>
        <n v="5999"/>
        <n v="1290"/>
        <n v="598"/>
        <n v="2399"/>
        <n v="8499"/>
        <n v="717"/>
        <n v="2089"/>
        <n v="616"/>
        <n v="1565"/>
        <n v="3199"/>
        <n v="12609"/>
        <n v="4789"/>
        <n v="368"/>
        <n v="10099"/>
        <n v="2899"/>
        <n v="3307"/>
        <n v="161"/>
        <n v="1625"/>
        <n v="160"/>
        <n v="4899"/>
        <n v="1547"/>
        <n v="2699"/>
        <n v="1260"/>
        <n v="2199"/>
        <n v="559"/>
        <n v="13999"/>
        <n v="6199"/>
        <n v="1400"/>
        <n v="3290"/>
        <n v="848.99"/>
        <n v="2237.81"/>
        <n v="681"/>
        <n v="6850"/>
        <n v="42990"/>
        <n v="2790"/>
        <n v="570"/>
        <n v="457"/>
        <n v="169"/>
        <n v="287"/>
        <n v="3600"/>
        <n v="2339"/>
        <n v="1484"/>
        <n v="948"/>
        <n v="6800"/>
        <n v="645"/>
        <n v="1815"/>
        <n v="950"/>
        <n v="293"/>
        <n v="292"/>
        <n v="1345"/>
        <n v="2148"/>
        <n v="1649"/>
        <n v="1469"/>
        <n v="1052"/>
        <n v="1982.84"/>
        <n v="9590"/>
        <n v="3499"/>
        <n v="3645"/>
        <n v="3180"/>
        <n v="660"/>
        <n v="1656"/>
        <n v="3229"/>
        <n v="2949"/>
        <n v="6236"/>
        <n v="308"/>
        <n v="2590"/>
        <n v="7799"/>
        <n v="6790"/>
        <n v="369"/>
        <n v="37247"/>
        <n v="417.44"/>
        <n v="14499"/>
        <n v="1187"/>
        <n v="2249"/>
        <n v="3799"/>
        <n v="1069"/>
        <n v="640"/>
        <n v="12499"/>
        <n v="18999"/>
        <n v="189"/>
        <n v="653"/>
        <n v="1409"/>
        <n v="448"/>
        <n v="2099"/>
        <n v="15999"/>
        <n v="1498"/>
        <n v="1624"/>
        <n v="1490"/>
        <n v="2169"/>
        <n v="335"/>
        <n v="657"/>
        <n v="1990"/>
        <n v="330"/>
        <n v="3685"/>
        <n v="7349"/>
        <n v="2079"/>
        <n v="478"/>
        <n v="2698"/>
        <n v="3569"/>
        <n v="2742"/>
        <n v="1995"/>
        <n v="125"/>
        <n v="2719"/>
        <n v="1110"/>
        <n v="3349"/>
        <n v="3487.77"/>
        <n v="3303"/>
        <n v="4280"/>
        <n v="3657.66"/>
        <n v="2320"/>
        <n v="26999"/>
        <n v="5365"/>
        <n v="2219"/>
        <n v="1295"/>
        <n v="7199"/>
        <n v="6499"/>
        <n v="5799"/>
        <n v="6120"/>
        <n v="2449"/>
        <n v="1819"/>
        <n v="1745"/>
        <n v="8799"/>
        <n v="1928"/>
        <n v="610"/>
        <n v="2799"/>
        <n v="6525"/>
        <n v="260"/>
        <n v="8886"/>
        <n v="539"/>
        <n v="1495"/>
        <n v="2976"/>
        <n v="2280"/>
        <n v="5865"/>
        <n v="1804"/>
        <n v="309"/>
        <n v="341"/>
        <n v="3190"/>
        <n v="2649"/>
        <n v="5490"/>
        <n v="5599"/>
        <n v="1234"/>
        <n v="9970"/>
        <n v="2863"/>
        <n v="998.06"/>
        <n v="561"/>
        <n v="778"/>
        <n v="1043"/>
        <n v="5890"/>
        <n v="4449"/>
        <n v="1665"/>
        <n v="395"/>
        <n v="2595"/>
        <n v="765"/>
        <n v="480"/>
        <n v="510"/>
        <n v="9799"/>
        <n v="1180"/>
        <n v="1959"/>
        <n v="596"/>
        <n v="328"/>
        <n v="245"/>
        <n v="1235"/>
        <n v="4098"/>
        <n v="5299"/>
        <n v="2669"/>
        <n v="2640"/>
        <n v="3711"/>
        <n v="4799"/>
        <n v="2999"/>
        <n v="290"/>
        <n v="5899"/>
        <n v="753"/>
        <n v="850"/>
        <n v="272"/>
        <n v="178"/>
        <n v="137"/>
        <n v="1321"/>
        <n v="3699"/>
        <n v="3710"/>
        <n v="8349"/>
        <n v="2903"/>
        <n v="1849"/>
        <n v="775"/>
        <n v="67"/>
        <n v="1595"/>
        <n v="231"/>
        <n v="177"/>
        <n v="1464"/>
        <n v="3498"/>
        <n v="8999"/>
        <n v="3999"/>
        <n v="1614"/>
        <n v="217"/>
        <n v="688"/>
        <n v="600"/>
        <n v="522"/>
        <n v="114"/>
        <n v="380"/>
        <n v="2439"/>
        <n v="828"/>
        <n v="8599"/>
        <n v="157"/>
        <n v="535"/>
        <n v="440"/>
        <n v="120"/>
        <n v="165"/>
        <n v="250"/>
        <n v="50"/>
        <n v="300"/>
        <n v="825"/>
        <n v="150"/>
        <n v="980"/>
        <n v="1130"/>
        <n v="79"/>
        <n v="239"/>
        <n v="420"/>
        <n v="2095"/>
        <n v="2695"/>
        <n v="1695"/>
        <n v="635"/>
        <n v="698"/>
      </sharedItems>
    </cacheField>
    <cacheField name="Range Bucket" numFmtId="0">
      <sharedItems containsBlank="1" count="4">
        <s v="&lt;200"/>
        <s v="200 - 500"/>
        <s v="&gt;500"/>
        <m/>
      </sharedItems>
    </cacheField>
    <cacheField name="Unique per price range bucket" numFmtId="0">
      <sharedItems containsString="0" containsBlank="1" containsNumber="1" containsInteger="1" minValue="118" maxValue="518" count="4">
        <n v="118"/>
        <n v="225"/>
        <n v="518"/>
        <m/>
      </sharedItems>
    </cacheField>
    <cacheField name="actual_price" numFmtId="0">
      <sharedItems containsSemiMixedTypes="0" containsString="0" containsNumber="1" minValue="39" maxValue="75990" count="356">
        <n v="4999"/>
        <n v="1999"/>
        <n v="999"/>
        <n v="800"/>
        <n v="1000"/>
        <n v="299"/>
        <n v="1499"/>
        <n v="3999"/>
        <n v="666.66"/>
        <n v="1599"/>
        <n v="24999"/>
        <n v="1949"/>
        <n v="499"/>
        <n v="2799"/>
        <n v="1299"/>
        <n v="599"/>
        <n v="799"/>
        <n v="2499"/>
        <n v="5499"/>
        <n v="2199"/>
        <n v="549"/>
        <n v="59900"/>
        <n v="1099"/>
        <n v="1500"/>
        <n v="20049"/>
        <n v="899"/>
        <n v="595"/>
        <n v="750"/>
        <n v="2999"/>
        <n v="19990"/>
        <n v="931"/>
        <n v="699"/>
        <n v="199"/>
        <n v="1199"/>
        <n v="449"/>
        <n v="695"/>
        <n v="3990"/>
        <n v="990"/>
        <n v="700"/>
        <n v="1799"/>
        <n v="4650"/>
        <n v="32000"/>
        <n v="2490"/>
        <n v="5490"/>
        <n v="3500"/>
        <n v="3490"/>
        <n v="1190"/>
        <n v="1300"/>
        <n v="500"/>
        <n v="1399"/>
        <n v="2500"/>
        <n v="399"/>
        <n v="798"/>
        <n v="10295"/>
        <n v="6999"/>
        <n v="2100"/>
        <n v="6700"/>
        <n v="2600"/>
        <n v="5550"/>
        <n v="9455"/>
        <n v="1350"/>
        <n v="845"/>
        <n v="2995"/>
        <n v="5000"/>
        <n v="2990"/>
        <n v="1995"/>
        <n v="495"/>
        <n v="1989"/>
        <n v="2800"/>
        <n v="2385"/>
        <n v="1600"/>
        <n v="15270"/>
        <n v="6000"/>
        <n v="450"/>
        <n v="649"/>
        <n v="3890"/>
        <n v="1950"/>
        <n v="2299"/>
        <n v="1690"/>
        <n v="919"/>
        <n v="1400"/>
        <n v="600"/>
        <n v="1200"/>
        <n v="13150"/>
        <n v="1208"/>
        <n v="4775"/>
        <n v="7795"/>
        <n v="3499"/>
        <n v="749"/>
        <n v="3000"/>
        <n v="4000"/>
        <n v="5890"/>
        <n v="1595"/>
        <n v="349"/>
        <n v="650"/>
        <n v="1650"/>
        <n v="3599"/>
        <n v="1990"/>
        <n v="1295"/>
        <n v="1100"/>
        <n v="1490"/>
        <n v="4600"/>
        <n v="1390"/>
        <n v="2796"/>
        <n v="2000"/>
        <n v="7950"/>
        <n v="339"/>
        <n v="13750"/>
        <n v="1749"/>
        <n v="3190"/>
        <n v="2400"/>
        <n v="1699"/>
        <n v="1809"/>
        <n v="1900"/>
        <n v="14999"/>
        <n v="13999"/>
        <n v="4295"/>
        <n v="2550"/>
        <n v="11500"/>
        <n v="7299"/>
        <n v="14290"/>
        <n v="7290"/>
        <n v="590"/>
        <n v="300"/>
        <n v="3790"/>
        <n v="3098"/>
        <n v="395"/>
        <n v="18990"/>
        <n v="1800"/>
        <n v="400"/>
        <n v="1547"/>
        <n v="2890"/>
        <n v="3398"/>
        <n v="1090"/>
        <n v="3595"/>
        <n v="16000"/>
        <n v="6375"/>
        <n v="5999"/>
        <n v="4495"/>
        <n v="16899"/>
        <n v="18000"/>
        <n v="6500"/>
        <n v="175"/>
        <n v="11495"/>
        <n v="9650"/>
        <n v="6299"/>
        <n v="249"/>
        <n v="1150"/>
        <n v="4590"/>
        <n v="2495"/>
        <n v="16490"/>
        <n v="1545"/>
        <n v="1245"/>
        <n v="1345"/>
        <n v="1445"/>
        <n v="6295"/>
        <n v="23999"/>
        <n v="8990"/>
        <n v="940"/>
        <n v="2660"/>
        <n v="3193"/>
        <n v="19110"/>
        <n v="5500"/>
        <n v="4780"/>
        <n v="6100"/>
        <n v="550"/>
        <n v="8999"/>
        <n v="995"/>
        <n v="9999"/>
        <n v="3295"/>
        <n v="2900"/>
        <n v="3299"/>
        <n v="1010"/>
        <n v="2498"/>
        <n v="24850"/>
        <n v="10999"/>
        <n v="2485"/>
        <n v="1339"/>
        <n v="3895"/>
        <n v="5799"/>
        <n v="1920"/>
        <n v="3899"/>
        <n v="4200"/>
        <n v="4560"/>
        <n v="11990"/>
        <n v="75990"/>
        <n v="4890"/>
        <n v="4700"/>
        <n v="6190"/>
        <n v="1899"/>
        <n v="1620"/>
        <n v="4400"/>
        <n v="3100"/>
        <n v="2295"/>
        <n v="3645"/>
        <n v="1790"/>
        <n v="3300"/>
        <n v="15999"/>
        <n v="5795"/>
        <n v="10400"/>
        <n v="6070"/>
        <n v="5295"/>
        <n v="4290"/>
        <n v="2290"/>
        <n v="2198"/>
        <n v="2695"/>
        <n v="1795"/>
        <n v="4849"/>
        <n v="485"/>
        <n v="3210"/>
        <n v="2349"/>
        <n v="12500"/>
        <n v="10995"/>
        <n v="59890"/>
        <n v="670"/>
        <n v="23559"/>
        <n v="2911"/>
        <n v="1929"/>
        <n v="3550"/>
        <n v="1020"/>
        <n v="3945"/>
        <n v="19825"/>
        <n v="29999"/>
        <n v="775"/>
        <n v="2399"/>
        <n v="1560"/>
        <n v="3250"/>
        <n v="24500"/>
        <n v="2300"/>
        <n v="1230"/>
        <n v="3279"/>
        <n v="1129"/>
        <n v="4995"/>
        <n v="10590"/>
        <n v="510"/>
        <n v="5495"/>
        <n v="10900"/>
        <n v="1111"/>
        <n v="895"/>
        <n v="13049"/>
        <n v="3099"/>
        <n v="5190"/>
        <n v="3995"/>
        <n v="2895"/>
        <n v="180"/>
        <n v="2599"/>
        <n v="1395"/>
        <n v="4799"/>
        <n v="2699"/>
        <n v="4990"/>
        <n v="4699"/>
        <n v="849"/>
        <n v="3799"/>
        <n v="5995"/>
        <n v="5156"/>
        <n v="3290"/>
        <n v="1695"/>
        <n v="37999"/>
        <n v="7445"/>
        <n v="3080"/>
        <n v="3045"/>
        <n v="4005"/>
        <n v="9995"/>
        <n v="8995"/>
        <n v="1249"/>
        <n v="7999"/>
        <n v="8478"/>
        <n v="3390"/>
        <n v="11995"/>
        <n v="1850"/>
        <n v="2590"/>
        <n v="825"/>
        <n v="1890"/>
        <n v="375"/>
        <n v="8820"/>
        <n v="350"/>
        <n v="11850"/>
        <n v="720"/>
        <n v="7776"/>
        <n v="785"/>
        <n v="2380"/>
        <n v="404"/>
        <n v="11595"/>
        <n v="4195"/>
        <n v="8073"/>
        <n v="7200"/>
        <n v="8500"/>
        <n v="7350"/>
        <n v="2595"/>
        <n v="12999"/>
        <n v="1750"/>
        <n v="3690"/>
        <n v="1282"/>
        <n v="7506"/>
        <n v="5734"/>
        <n v="2099"/>
        <n v="1645"/>
        <n v="970"/>
        <n v="4100"/>
        <n v="625"/>
        <n v="315"/>
        <n v="640"/>
        <n v="12150"/>
        <n v="1440"/>
        <n v="723"/>
        <n v="850"/>
        <n v="6355"/>
        <n v="3199"/>
        <n v="3195"/>
        <n v="7005"/>
        <n v="1775"/>
        <n v="2360"/>
        <n v="320"/>
        <n v="210"/>
        <n v="1639"/>
        <n v="160"/>
        <n v="1975"/>
        <n v="4330"/>
        <n v="9625"/>
        <n v="2095"/>
        <n v="875"/>
        <n v="75"/>
        <n v="260"/>
        <n v="1549"/>
        <n v="3875"/>
        <n v="99"/>
        <n v="100"/>
        <n v="4332.96"/>
        <n v="1745"/>
        <n v="237"/>
        <n v="747"/>
        <n v="1075"/>
        <n v="761"/>
        <n v="120"/>
        <n v="2545"/>
        <n v="861"/>
        <n v="389"/>
        <n v="975"/>
        <n v="230"/>
        <n v="225"/>
        <n v="535"/>
        <n v="440"/>
        <n v="165"/>
        <n v="250"/>
        <n v="50"/>
        <n v="59"/>
        <n v="39"/>
        <n v="150"/>
        <n v="980"/>
        <n v="1130"/>
        <n v="79"/>
        <n v="239"/>
        <n v="149"/>
        <n v="420"/>
        <n v="635"/>
        <n v="89"/>
      </sharedItems>
    </cacheField>
    <cacheField name="Av.Actual Vs&amp; Disc.Price by Categ." numFmtId="3">
      <sharedItems containsSemiMixedTypes="0" containsString="0" containsNumber="1" minValue="39" maxValue="59490" count="640">
        <n v="2646.5"/>
        <n v="1099"/>
        <n v="549"/>
        <n v="444.5"/>
        <n v="557"/>
        <n v="449.5"/>
        <n v="564.5"/>
        <n v="169"/>
        <n v="564"/>
        <n v="569"/>
        <n v="857"/>
        <n v="2299"/>
        <n v="574"/>
        <n v="382.83"/>
        <n v="574.5"/>
        <n v="917"/>
        <n v="2924"/>
        <n v="599"/>
        <n v="14999"/>
        <n v="1173.5"/>
        <n v="1198.5"/>
        <n v="899"/>
        <n v="1199"/>
        <n v="299.5"/>
        <n v="1687"/>
        <n v="789"/>
        <n v="1699"/>
        <n v="364"/>
        <n v="608.5"/>
        <n v="489"/>
        <n v="1524"/>
        <n v="3349"/>
        <n v="184"/>
        <n v="614.5"/>
        <n v="1349"/>
        <n v="307"/>
        <n v="924"/>
        <n v="923.5"/>
        <n v="338.65499999999997"/>
        <n v="37150"/>
        <n v="684"/>
        <n v="1239"/>
        <n v="927"/>
        <n v="499"/>
        <n v="12522"/>
        <n v="625.5"/>
        <n v="563.5"/>
        <n v="624"/>
        <n v="939"/>
        <n v="812"/>
        <n v="344"/>
        <n v="629"/>
        <n v="377"/>
        <n v="474.5"/>
        <n v="636.04999999999995"/>
        <n v="1899"/>
        <n v="1274"/>
        <n v="12692.5"/>
        <n v="590"/>
        <n v="949"/>
        <n v="449"/>
        <n v="644"/>
        <n v="1034"/>
        <n v="128.44499999999999"/>
        <n v="193.5"/>
        <n v="776"/>
        <n v="289"/>
        <n v="3224"/>
        <n v="452"/>
        <n v="649"/>
        <n v="2594.5"/>
        <n v="1299"/>
        <n v="129"/>
        <n v="390.5"/>
        <n v="324"/>
        <n v="644.5"/>
        <n v="454.5"/>
        <n v="648.5"/>
        <n v="712"/>
        <n v="459.5"/>
        <n v="1174"/>
        <n v="392"/>
        <n v="984"/>
        <n v="849"/>
        <n v="719"/>
        <n v="526.5"/>
        <n v="987.5"/>
        <n v="3062"/>
        <n v="725"/>
        <n v="21194.5"/>
        <n v="1324"/>
        <n v="399"/>
        <n v="1998.5"/>
        <n v="662"/>
        <n v="666"/>
        <n v="1669.5"/>
        <n v="534.5"/>
        <n v="3690"/>
        <n v="2349.5"/>
        <n v="2344.5"/>
        <n v="468.5"/>
        <n v="739"/>
        <n v="3694"/>
        <n v="669"/>
        <n v="794.5"/>
        <n v="1354"/>
        <n v="337.815"/>
        <n v="672"/>
        <n v="874.5"/>
        <n v="673"/>
        <n v="337"/>
        <n v="674"/>
        <n v="675"/>
        <n v="874"/>
        <n v="744"/>
        <n v="339.5"/>
        <n v="339"/>
        <n v="2044.5"/>
        <n v="886.5"/>
        <n v="1694.5"/>
        <n v="749"/>
        <n v="549.5"/>
        <n v="274"/>
        <n v="548.5"/>
        <n v="7077"/>
        <n v="4799"/>
        <n v="2399.5"/>
        <n v="1024"/>
        <n v="479"/>
        <n v="1449.5"/>
        <n v="484"/>
        <n v="4637.5"/>
        <n v="1799.5"/>
        <n v="3819"/>
        <n v="687"/>
        <n v="481"/>
        <n v="688.5"/>
        <n v="6527"/>
        <n v="934.5"/>
        <n v="689"/>
        <n v="1379"/>
        <n v="1394"/>
        <n v="587"/>
        <n v="2088.5"/>
        <n v="3484.5"/>
        <n v="624.5"/>
        <n v="276.5"/>
        <n v="627"/>
        <n v="694"/>
        <n v="625"/>
        <n v="2094.5"/>
        <n v="1399"/>
        <n v="209"/>
        <n v="349"/>
        <n v="699"/>
        <n v="1396.5"/>
        <n v="347"/>
        <n v="279"/>
        <n v="559.5"/>
        <n v="1954.5"/>
        <n v="1667"/>
        <n v="1749"/>
        <n v="2099"/>
        <n v="1124.5"/>
        <n v="10784.5"/>
        <n v="4232"/>
        <n v="317"/>
        <n v="459"/>
        <n v="2745.5"/>
        <n v="1379.5"/>
        <n v="1624"/>
        <n v="1194.5"/>
        <n v="989.5"/>
        <n v="424.5"/>
        <n v="774"/>
        <n v="849.5"/>
        <n v="9324.5"/>
        <n v="1774"/>
        <n v="857.5"/>
        <n v="424"/>
        <n v="3387"/>
        <n v="1564"/>
        <n v="5522"/>
        <n v="2849"/>
        <n v="354"/>
        <n v="709"/>
        <n v="2499.5"/>
        <n v="142"/>
        <n v="2509"/>
        <n v="712.5"/>
        <n v="534"/>
        <n v="714"/>
        <n v="2149.5"/>
        <n v="2854.5"/>
        <n v="4244.5"/>
        <n v="934"/>
        <n v="1149"/>
        <n v="1147"/>
        <n v="1077.5"/>
        <n v="251.5"/>
        <n v="648"/>
        <n v="469.5"/>
        <n v="1189.5"/>
        <n v="2599"/>
        <n v="1444.5"/>
        <n v="941"/>
        <n v="1088.5"/>
        <n v="724"/>
        <n v="799.5"/>
        <n v="1012.5"/>
        <n v="5089"/>
        <n v="1077"/>
        <n v="3346"/>
        <n v="1449"/>
        <n v="2174"/>
        <n v="1009.5"/>
        <n v="2022.5"/>
        <n v="722"/>
        <n v="1084"/>
        <n v="5774.5"/>
        <n v="246.5"/>
        <n v="726"/>
        <n v="362"/>
        <n v="2899"/>
        <n v="10024.5"/>
        <n v="1094.5"/>
        <n v="2323"/>
        <n v="1824"/>
        <n v="1749.5"/>
        <n v="1098"/>
        <n v="727"/>
        <n v="219"/>
        <n v="1249"/>
        <n v="1329"/>
        <n v="1399.5"/>
        <n v="1474"/>
        <n v="514"/>
        <n v="439"/>
        <n v="43900"/>
        <n v="1474.5"/>
        <n v="10999"/>
        <n v="10274"/>
        <n v="3164"/>
        <n v="2199"/>
        <n v="1870"/>
        <n v="1110"/>
        <n v="1549.5"/>
        <n v="296"/>
        <n v="8499.5"/>
        <n v="739.5"/>
        <n v="737"/>
        <n v="2223.5"/>
        <n v="1109"/>
        <n v="5449"/>
        <n v="1484.5"/>
        <n v="10640"/>
        <n v="5444.5"/>
        <n v="371.5"/>
        <n v="447"/>
        <n v="439.5"/>
        <n v="1191.5"/>
        <n v="594.5"/>
        <n v="1489"/>
        <n v="224.5"/>
        <n v="2844.5"/>
        <n v="2330.5"/>
        <n v="1794.5"/>
        <n v="749.5"/>
        <n v="297"/>
        <n v="524"/>
        <n v="14242.5"/>
        <n v="2249"/>
        <n v="1349.5"/>
        <n v="374"/>
        <n v="1158.5"/>
        <n v="299"/>
        <n v="2164.5"/>
        <n v="1499.5"/>
        <n v="2548.5"/>
        <n v="3749.5"/>
        <n v="819.5"/>
        <n v="2697"/>
        <n v="1497"/>
        <n v="3749"/>
        <n v="974.5"/>
        <n v="1499"/>
        <n v="12099.5"/>
        <n v="4812"/>
        <n v="4520.335"/>
        <n v="2646"/>
        <n v="2264"/>
        <n v="376.5"/>
        <n v="3390.5"/>
        <n v="12799"/>
        <n v="2106.5"/>
        <n v="13599.5"/>
        <n v="4899.5"/>
        <n v="132.5"/>
        <n v="8747"/>
        <n v="7324.5"/>
        <n v="4774"/>
        <n v="1895"/>
        <n v="189"/>
        <n v="3494.5"/>
        <n v="1897"/>
        <n v="12494.5"/>
        <n v="1177"/>
        <n v="947"/>
        <n v="1022"/>
        <n v="1097"/>
        <n v="4772"/>
        <n v="1053.5"/>
        <n v="3044.5"/>
        <n v="903"/>
        <n v="2282"/>
        <n v="4599"/>
        <n v="18304"/>
        <n v="6889.5"/>
        <n v="719.5"/>
        <n v="2029.5"/>
        <n v="533.5"/>
        <n v="1149.5"/>
        <n v="834.5"/>
        <n v="2446"/>
        <n v="304.5"/>
        <n v="14604.5"/>
        <n v="4199.5"/>
        <n v="3689.5"/>
        <n v="4703.5"/>
        <n v="1384.5"/>
        <n v="230.5"/>
        <n v="2310"/>
        <n v="229.5"/>
        <n v="1922"/>
        <n v="6949"/>
        <n v="2218.5"/>
        <n v="3849.5"/>
        <n v="1544.5"/>
        <n v="1779.5"/>
        <n v="772"/>
        <n v="1549"/>
        <n v="7749"/>
        <n v="2547"/>
        <n v="2249.5"/>
        <n v="3099"/>
        <n v="774.5"/>
        <n v="2549"/>
        <n v="784.5"/>
        <n v="1948.5"/>
        <n v="194"/>
        <n v="1007"/>
        <n v="19424.5"/>
        <n v="8599"/>
        <n v="1942.5"/>
        <n v="1944.5"/>
        <n v="1949"/>
        <n v="1044"/>
        <n v="3047"/>
        <n v="4544.5"/>
        <n v="1509.5"/>
        <n v="1169.4949999999999"/>
        <n v="3068.4049999999997"/>
        <n v="3299.5"/>
        <n v="3579.5"/>
        <n v="940"/>
        <n v="314"/>
        <n v="9420"/>
        <n v="59490"/>
        <n v="3840"/>
        <n v="628"/>
        <n v="234"/>
        <n v="2349"/>
        <n v="3699.5"/>
        <n v="474"/>
        <n v="393"/>
        <n v="4895"/>
        <n v="3169.5"/>
        <n v="1991.5"/>
        <n v="1284"/>
        <n v="9150"/>
        <n v="872.5"/>
        <n v="3499.5"/>
        <n v="2457.5"/>
        <n v="1274.5"/>
        <n v="396"/>
        <n v="395.5"/>
        <n v="1820"/>
        <n v="2896.5"/>
        <n v="2224.5"/>
        <n v="1984"/>
        <n v="1421"/>
        <n v="1599.5"/>
        <n v="2641.42"/>
        <n v="12794.5"/>
        <n v="4647"/>
        <n v="8299.5"/>
        <n v="7999"/>
        <n v="398.5"/>
        <n v="4857.5"/>
        <n v="239"/>
        <n v="997"/>
        <n v="4237.5"/>
        <n v="1599"/>
        <n v="880"/>
        <n v="199"/>
        <n v="799"/>
        <n v="2649.5"/>
        <n v="3444.5"/>
        <n v="1844.5"/>
        <n v="1773.5"/>
        <n v="2175.5"/>
        <n v="1574.5"/>
        <n v="4262"/>
        <n v="1447"/>
        <n v="3899"/>
        <n v="8117.5"/>
        <n v="1374"/>
        <n v="403.5"/>
        <n v="2604.5"/>
        <n v="3395"/>
        <n v="10149.5"/>
        <n v="8892.5"/>
        <n v="48568.5"/>
        <n v="543.72"/>
        <n v="1047"/>
        <n v="19029"/>
        <n v="324.5"/>
        <n v="2355"/>
        <n v="3249"/>
        <n v="1558"/>
        <n v="2899.5"/>
        <n v="1384"/>
        <n v="830"/>
        <n v="3222"/>
        <n v="16162"/>
        <n v="24499"/>
        <n v="244"/>
        <n v="836.5"/>
        <n v="4099"/>
        <n v="637"/>
        <n v="1804"/>
        <n v="1964"/>
        <n v="1279.5"/>
        <n v="573.5"/>
        <n v="2674.5"/>
        <n v="20249.5"/>
        <n v="1649"/>
        <n v="2059.5"/>
        <n v="824"/>
        <n v="1892.5"/>
        <n v="1014.5"/>
        <n v="2724"/>
        <n v="4147"/>
        <n v="8794.5"/>
        <n v="422.5"/>
        <n v="828"/>
        <n v="2494.5"/>
        <n v="414.5"/>
        <n v="4590"/>
        <n v="249"/>
        <n v="9124.5"/>
        <n v="930"/>
        <n v="1249.5"/>
        <n v="2499"/>
        <n v="747"/>
        <n v="1244.5"/>
        <n v="999"/>
        <n v="10874"/>
        <n v="2589"/>
        <n v="1849"/>
        <n v="588.5"/>
        <n v="3321.5"/>
        <n v="1424"/>
        <n v="4379.5"/>
        <n v="2694.5"/>
        <n v="1092"/>
        <n v="3368.5"/>
        <n v="2445"/>
        <n v="152.5"/>
        <n v="3332"/>
        <n v="1354.5"/>
        <n v="1187"/>
        <n v="847"/>
        <n v="4074"/>
        <n v="2294"/>
        <n v="4238.8850000000002"/>
        <n v="4001"/>
        <n v="1019.5"/>
        <n v="1114.5"/>
        <n v="5137.5"/>
        <n v="4406.83"/>
        <n v="2805"/>
        <n v="32499"/>
        <n v="6405"/>
        <n v="2622"/>
        <n v="3452"/>
        <n v="1545"/>
        <n v="8597"/>
        <n v="7747"/>
        <n v="1074"/>
        <n v="6899"/>
        <n v="7299"/>
        <n v="1719"/>
        <n v="2919.5"/>
        <n v="2154.5"/>
        <n v="1299.5"/>
        <n v="2072.5"/>
        <n v="10397"/>
        <n v="1479.5"/>
        <n v="2259"/>
        <n v="717.5"/>
        <n v="3299"/>
        <n v="1644.5"/>
        <n v="327"/>
        <n v="7672.5"/>
        <n v="305"/>
        <n v="10368"/>
        <n v="629.5"/>
        <n v="1745"/>
        <n v="3460.5"/>
        <n v="2662.5"/>
        <n v="1740"/>
        <n v="6820.5"/>
        <n v="692"/>
        <n v="2092"/>
        <n v="356.5"/>
        <n v="10197"/>
        <n v="3692.5"/>
        <n v="3074"/>
        <n v="7096.5"/>
        <n v="6345"/>
        <n v="7499.5"/>
        <n v="6474.5"/>
        <n v="1416.5"/>
        <n v="2292.5"/>
        <n v="11484.5"/>
        <n v="264"/>
        <n v="1547.5"/>
        <n v="3276.5"/>
        <n v="1140.03"/>
        <n v="640.5"/>
        <n v="399.5"/>
        <n v="888.5"/>
        <n v="1194"/>
        <n v="6698"/>
        <n v="5091.5"/>
        <n v="1882"/>
        <n v="2945"/>
        <n v="1470"/>
        <n v="867.5"/>
        <n v="562"/>
        <n v="1799"/>
        <n v="1709"/>
        <n v="3149"/>
        <n v="283.5"/>
        <n v="540"/>
        <n v="575"/>
        <n v="10974.5"/>
        <n v="1310"/>
        <n v="2179.5"/>
        <n v="659.5"/>
        <n v="363.5"/>
        <n v="272"/>
        <n v="1367"/>
        <n v="4548.5"/>
        <n v="5827"/>
        <n v="2934"/>
        <n v="2917.5"/>
        <n v="4103"/>
        <n v="5297"/>
        <n v="3297"/>
        <n v="319.5"/>
        <n v="6452"/>
        <n v="826"/>
        <n v="3672"/>
        <n v="1637"/>
        <n v="925"/>
        <n v="148.5"/>
        <n v="649.5"/>
        <n v="1837"/>
        <n v="1433"/>
        <n v="3997"/>
        <n v="4020"/>
        <n v="8987"/>
        <n v="8397"/>
        <n v="1592.5"/>
        <n v="1972"/>
        <n v="825"/>
        <n v="71"/>
        <n v="1697"/>
        <n v="245.5"/>
        <n v="188"/>
        <n v="1557"/>
        <n v="3686.5"/>
        <n v="94"/>
        <n v="95"/>
        <n v="9497"/>
        <n v="3349.5"/>
        <n v="4165.9799999999996"/>
        <n v="1874.5"/>
        <n v="1679.5"/>
        <n v="227"/>
        <n v="1037"/>
        <n v="620"/>
        <n v="536"/>
        <n v="117"/>
        <n v="390"/>
        <n v="2492"/>
        <n v="844.5"/>
        <n v="8797"/>
        <n v="384"/>
        <n v="962"/>
        <n v="158.5"/>
        <n v="99"/>
        <n v="230"/>
        <n v="225"/>
        <n v="1295"/>
        <n v="535"/>
        <n v="440"/>
        <n v="120"/>
        <n v="165"/>
        <n v="250"/>
        <n v="50"/>
        <n v="300"/>
        <n v="59"/>
        <n v="39"/>
        <n v="150"/>
        <n v="980"/>
        <n v="600"/>
        <n v="1130"/>
        <n v="79"/>
        <n v="149"/>
        <n v="420"/>
        <n v="100"/>
        <n v="2095"/>
        <n v="2695"/>
        <n v="1695"/>
        <n v="635"/>
        <n v="698.5"/>
        <n v="89"/>
      </sharedItems>
    </cacheField>
    <cacheField name="discount_percentage" numFmtId="9">
      <sharedItems containsSemiMixedTypes="0" containsString="0" containsNumber="1" minValue="0" maxValue="0.94" count="88">
        <n v="0.94"/>
        <n v="0.9"/>
        <n v="0.89"/>
        <n v="0.88"/>
        <n v="0.87"/>
        <n v="0.86"/>
        <n v="0.85"/>
        <n v="0.83"/>
        <n v="0.8"/>
        <n v="0.79"/>
        <n v="0.78"/>
        <n v="0.77"/>
        <n v="0.76"/>
        <n v="0.75"/>
        <n v="0.74"/>
        <n v="0.73"/>
        <n v="0.72"/>
        <n v="0.71"/>
        <n v="0.7"/>
        <n v="0.69"/>
        <n v="0.68"/>
        <n v="0.67"/>
        <n v="0.66"/>
        <n v="0.65"/>
        <n v="0.64"/>
        <n v="0.63"/>
        <n v="0.62"/>
        <n v="0.61"/>
        <n v="0.6"/>
        <n v="0.59"/>
        <n v="0.57999999999999996"/>
        <n v="0.56999999999999995"/>
        <n v="0.56000000000000005"/>
        <n v="0.55000000000000004"/>
        <n v="0.54"/>
        <n v="0.53"/>
        <n v="0.52"/>
        <n v="0.51"/>
        <n v="0.5"/>
        <n v="0.49"/>
        <n v="0.48"/>
        <n v="0.47"/>
        <n v="0.46"/>
        <n v="0.45"/>
        <n v="0.44"/>
        <n v="0.43"/>
        <n v="0.42"/>
        <n v="0.41"/>
        <n v="0.4"/>
        <n v="0.39"/>
        <n v="0.38"/>
        <n v="0.37"/>
        <n v="0.36"/>
        <n v="0.35"/>
        <n v="0.34"/>
        <n v="0.33"/>
        <n v="0.32"/>
        <n v="0.31"/>
        <n v="0.3"/>
        <n v="0.28999999999999998"/>
        <n v="0.28000000000000003"/>
        <n v="0.27"/>
        <n v="0.26"/>
        <n v="0.25"/>
        <n v="0.24"/>
        <n v="0.23"/>
        <n v="0.22"/>
        <n v="0.21"/>
        <n v="0.2"/>
        <n v="0.19"/>
        <n v="0.18"/>
        <n v="0.17"/>
        <n v="0.16"/>
        <n v="0.15"/>
        <n v="0.14000000000000001"/>
        <n v="0.13"/>
        <n v="0.12"/>
        <n v="0.11"/>
        <n v="0.1"/>
        <n v="0.09"/>
        <n v="0.08"/>
        <n v="7.0000000000000007E-2"/>
        <n v="0.06"/>
        <n v="0.05"/>
        <n v="0.04"/>
        <n v="0.03"/>
        <n v="0.02"/>
        <n v="0"/>
      </sharedItems>
    </cacheField>
    <cacheField name="Distribution of product ratings" numFmtId="0">
      <sharedItems containsString="0" containsBlank="1" containsNumber="1" containsInteger="1" minValue="3" maxValue="5" count="4">
        <n v="3"/>
        <n v="4"/>
        <n v="5"/>
        <m/>
      </sharedItems>
    </cacheField>
    <cacheField name="Product rating 3.0&gt;" numFmtId="0">
      <sharedItems containsString="0" containsBlank="1" containsNumber="1" containsInteger="1" minValue="2" maxValue="103" count="3">
        <n v="2"/>
        <n v="103"/>
        <m/>
      </sharedItems>
    </cacheField>
    <cacheField name="rating" numFmtId="165">
      <sharedItems containsMixedTypes="1" containsNumber="1" minValue="2" maxValue="5" count="26">
        <n v="4.3"/>
        <n v="3.7"/>
        <n v="4.0999999999999996"/>
        <n v="4"/>
        <n v="3.9"/>
        <n v="3.3"/>
        <n v="3.5"/>
        <n v="4.2"/>
        <n v="3.8"/>
        <n v="3"/>
        <n v="4.5"/>
        <n v="4.5999999999999996"/>
        <n v="3.1"/>
        <n v="5"/>
        <n v="3.6"/>
        <n v="2.8"/>
        <n v="4.4000000000000004"/>
        <n v="3.4"/>
        <n v="4.8"/>
        <n v="2.9"/>
        <n v="4.7"/>
        <n v="3.2"/>
        <n v="2.2999999999999998"/>
        <n v="2"/>
        <n v="2.6"/>
        <s v="|"/>
      </sharedItems>
    </cacheField>
    <cacheField name="Products" numFmtId="0">
      <sharedItems containsBlank="1" count="8">
        <s v="Prestige"/>
        <s v="Pigeon"/>
        <s v="Logitech"/>
        <s v="Amazon"/>
        <s v="Redgear"/>
        <s v="Boat"/>
        <s v="TP-Link"/>
        <m/>
      </sharedItems>
    </cacheField>
    <cacheField name="Highest No. of Reviews" numFmtId="0">
      <sharedItems containsString="0" containsBlank="1" containsNumber="1" containsInteger="1" minValue="102148" maxValue="1224813" count="8">
        <n v="290135"/>
        <n v="504066"/>
        <n v="336020"/>
        <n v="952914"/>
        <n v="102148"/>
        <n v="636914"/>
        <n v="1224813"/>
        <m/>
      </sharedItems>
    </cacheField>
    <cacheField name="rating_count" numFmtId="164">
      <sharedItems containsString="0" containsBlank="1" containsNumber="1" containsInteger="1" minValue="0" maxValue="270563" count="771">
        <n v="4426"/>
        <n v="2031"/>
        <n v="8751"/>
        <n v="1396"/>
        <n v="1075"/>
        <n v="5692"/>
        <n v="24871"/>
        <n v="295"/>
        <n v="15233"/>
        <n v="491"/>
        <n v="1313"/>
        <n v="1004"/>
        <n v="1087"/>
        <n v="2523"/>
        <n v="24870"/>
        <n v="1173"/>
        <n v="20457"/>
        <m/>
        <n v="287"/>
        <n v="124"/>
        <n v="75"/>
        <n v="127"/>
        <n v="362"/>
        <n v="85"/>
        <n v="425"/>
        <n v="87"/>
        <n v="2"/>
        <n v="257"/>
        <n v="575"/>
        <n v="7928"/>
        <n v="903"/>
        <n v="5"/>
        <n v="2868"/>
        <n v="9638"/>
        <n v="8537"/>
        <n v="5072"/>
        <n v="578"/>
        <n v="265"/>
        <n v="163"/>
        <n v="132"/>
        <n v="5556"/>
        <n v="2043"/>
        <n v="101"/>
        <n v="255"/>
        <n v="1528"/>
        <n v="109"/>
        <n v="7732"/>
        <n v="3527"/>
        <n v="53"/>
        <n v="24791"/>
        <n v="656"/>
        <n v="61"/>
        <n v="3837"/>
        <n v="1092"/>
        <n v="1066"/>
        <n v="1026"/>
        <n v="7333"/>
        <n v="9344"/>
        <n v="3964"/>
        <n v="2249"/>
        <n v="0"/>
        <n v="4149"/>
        <n v="670"/>
        <n v="112"/>
        <n v="10576"/>
        <n v="43"/>
        <n v="14184"/>
        <n v="74976"/>
        <n v="20850"/>
        <n v="63"/>
        <n v="6422"/>
        <n v="535"/>
        <n v="1367"/>
        <n v="691"/>
        <n v="5730"/>
        <n v="159"/>
        <n v="401"/>
        <n v="6"/>
        <n v="9378"/>
        <n v="629"/>
        <n v="41"/>
        <n v="107686"/>
        <n v="2908"/>
        <n v="766"/>
        <n v="4736"/>
        <n v="9377"/>
        <n v="25607"/>
        <n v="2453"/>
        <n v="74"/>
        <n v="1552"/>
        <n v="2651"/>
        <n v="20053"/>
        <n v="28829"/>
        <n v="1306"/>
        <n v="352"/>
        <n v="13120"/>
        <n v="974"/>
        <n v="2905"/>
        <n v="64273"/>
        <n v="1045"/>
        <n v="1470"/>
        <n v="41398"/>
        <n v="24269"/>
        <n v="13568"/>
        <n v="9"/>
        <n v="9792"/>
        <n v="91188"/>
        <n v="10134"/>
        <n v="10976"/>
        <n v="1802"/>
        <n v="11716"/>
        <n v="8372"/>
        <n v="3049"/>
        <n v="49551"/>
        <n v="6255"/>
        <n v="2806"/>
        <n v="2809"/>
        <n v="178817"/>
        <n v="15189"/>
        <n v="1097"/>
        <n v="4959"/>
        <n v="1121"/>
        <n v="21"/>
        <n v="817"/>
        <n v="5380"/>
        <n v="15646"/>
        <n v="838"/>
        <n v="92595"/>
        <n v="1933"/>
        <n v="1462"/>
        <n v="57"/>
        <n v="10174"/>
        <n v="550"/>
        <n v="55747"/>
        <n v="9385"/>
        <n v="2685"/>
        <n v="74977"/>
        <n v="1423"/>
        <n v="28791"/>
        <n v="94363"/>
        <n v="94364"/>
        <n v="151"/>
        <n v="8095"/>
        <n v="1540"/>
        <n v="1526"/>
        <n v="44050"/>
        <n v="11006"/>
        <n v="2117"/>
        <n v="2399"/>
        <n v="1902"/>
        <n v="8188"/>
        <n v="93"/>
        <n v="611"/>
        <n v="252"/>
        <n v="5292"/>
        <n v="65"/>
        <n v="30411"/>
        <n v="1988"/>
        <n v="2740"/>
        <n v="450"/>
        <n v="1779"/>
        <n v="11828"/>
        <n v="30058"/>
        <n v="690"/>
        <n v="3096"/>
        <n v="434"/>
        <n v="532"/>
        <n v="54"/>
        <n v="34540"/>
        <n v="14896"/>
        <n v="29746"/>
        <n v="5178"/>
        <n v="4927"/>
        <n v="149"/>
        <n v="2262"/>
        <n v="16905"/>
        <n v="1051"/>
        <n v="296"/>
        <n v="133"/>
        <n v="8583"/>
        <n v="51"/>
        <n v="602"/>
        <n v="13045"/>
        <n v="1780"/>
        <n v="68664"/>
        <n v="2162"/>
        <n v="1996"/>
        <n v="2804"/>
        <n v="2326"/>
        <n v="9998"/>
        <n v="10234"/>
        <n v="270563"/>
        <n v="4768"/>
        <n v="3846"/>
        <n v="70"/>
        <n v="53464"/>
        <n v="2311"/>
        <n v="612"/>
        <n v="1690"/>
        <n v="12"/>
        <n v="418"/>
        <n v="10725"/>
        <n v="5451"/>
        <n v="3233"/>
        <n v="8866"/>
        <n v="4971"/>
        <n v="54315"/>
        <n v="156"/>
        <n v="710"/>
        <n v="3524"/>
        <n v="1090"/>
        <n v="189104"/>
        <n v="1208"/>
        <n v="242"/>
        <n v="113"/>
        <n v="6398"/>
        <n v="638"/>
        <n v="328"/>
        <n v="8131"/>
        <n v="5985"/>
        <n v="1353"/>
        <n v="4"/>
        <n v="4664"/>
        <n v="13199"/>
        <n v="25488"/>
        <n v="536"/>
        <n v="227"/>
        <n v="2591"/>
        <n v="212"/>
        <n v="2581"/>
        <n v="303"/>
        <n v="408"/>
        <n v="222"/>
        <n v="617"/>
        <n v="23022"/>
        <n v="1454"/>
        <n v="2957"/>
        <n v="3029"/>
        <n v="21783"/>
        <n v="9275"/>
        <n v="1729"/>
        <n v="8090"/>
        <n v="25903"/>
        <n v="2300"/>
        <n v="7064"/>
        <n v="3025"/>
        <n v="253105"/>
        <n v="82356"/>
        <n v="16182"/>
        <n v="185"/>
        <n v="557"/>
        <n v="900"/>
        <n v="9940"/>
        <n v="9701"/>
        <n v="11330"/>
        <n v="25177"/>
        <n v="23316"/>
        <n v="743"/>
        <n v="925"/>
        <n v="2198"/>
        <n v="562"/>
        <n v="832"/>
        <n v="441"/>
        <n v="39"/>
        <n v="6301"/>
        <n v="4598"/>
        <n v="291"/>
        <n v="229"/>
        <n v="13"/>
        <n v="136"/>
        <n v="13391"/>
        <n v="610"/>
        <n v="2102"/>
        <n v="789"/>
        <n v="245"/>
        <n v="1667"/>
        <n v="2014"/>
        <n v="42301"/>
        <n v="5626"/>
        <n v="33176"/>
        <n v="1776"/>
        <n v="4383"/>
        <n v="590"/>
        <n v="144"/>
        <n v="3578"/>
        <n v="179691"/>
        <n v="3044"/>
        <n v="97"/>
        <n v="6547"/>
        <n v="13552"/>
        <n v="3663"/>
        <n v="5298"/>
        <n v="14969"/>
        <n v="1728"/>
        <n v="2961"/>
        <n v="422"/>
        <n v="3530"/>
        <n v="1679"/>
        <n v="5736"/>
        <n v="4219"/>
        <n v="1181"/>
        <n v="2449"/>
        <n v="5492"/>
        <n v="37"/>
        <n v="959"/>
        <n v="1559"/>
        <n v="1021"/>
        <n v="19"/>
        <n v="7689"/>
        <n v="10324"/>
        <n v="462"/>
        <n v="184"/>
        <n v="1771"/>
        <n v="942"/>
        <n v="478"/>
        <n v="1644"/>
        <n v="25886"/>
        <n v="11"/>
        <n v="157"/>
        <n v="4074"/>
        <n v="3842"/>
        <n v="2283"/>
        <n v="618"/>
        <n v="23"/>
        <n v="79"/>
        <n v="314"/>
        <n v="8656"/>
        <n v="22375"/>
        <n v="1379"/>
        <n v="22860"/>
        <n v="2585"/>
        <n v="25262"/>
        <n v="1030"/>
        <n v="1436"/>
        <n v="7945"/>
        <n v="4099"/>
        <n v="1163"/>
        <n v="1202"/>
        <n v="7988"/>
        <n v="1889"/>
        <n v="13029"/>
        <n v="9791"/>
        <n v="1508"/>
        <n v="1597"/>
        <n v="8427"/>
        <n v="3066"/>
        <n v="7317"/>
        <n v="4859"/>
        <n v="35024"/>
        <n v="5195"/>
        <n v="27441"/>
        <n v="18497"/>
        <n v="4978"/>
        <n v="777"/>
        <n v="26194"/>
        <n v="29"/>
        <n v="2664"/>
        <n v="326"/>
        <n v="305"/>
        <n v="3195"/>
        <n v="1498"/>
        <n v="16020"/>
        <n v="11217"/>
        <n v="7429"/>
        <n v="534"/>
        <n v="1772"/>
        <n v="2569"/>
        <n v="6530"/>
        <n v="2535"/>
        <n v="444"/>
        <n v="976"/>
        <n v="123365"/>
        <n v="8446"/>
        <n v="63350"/>
        <n v="43070"/>
        <n v="14062"/>
        <n v="4867"/>
        <n v="11199"/>
        <n v="37126"/>
        <n v="11113"/>
        <n v="3242"/>
        <n v="2288"/>
        <n v="1017"/>
        <n v="3036"/>
        <n v="9349"/>
        <n v="387"/>
        <n v="9695"/>
        <n v="3482"/>
        <n v="54032"/>
        <n v="1717"/>
        <n v="2623"/>
        <n v="1240"/>
        <n v="8958"/>
        <n v="898"/>
        <n v="2515"/>
        <n v="815"/>
        <n v="24"/>
        <n v="23484"/>
        <n v="2781"/>
        <n v="166"/>
        <n v="33434"/>
        <n v="297"/>
        <n v="463"/>
        <n v="250"/>
        <n v="26164"/>
        <n v="5911"/>
        <n v="55"/>
        <n v="7758"/>
        <n v="604"/>
        <n v="4353"/>
        <n v="687"/>
        <n v="340"/>
        <n v="1074"/>
        <n v="1846"/>
        <n v="17325"/>
        <n v="24780"/>
        <n v="919"/>
        <n v="33717"/>
        <n v="17218"/>
        <n v="8948"/>
        <n v="10429"/>
        <n v="19998"/>
        <n v="15"/>
        <n v="11074"/>
        <n v="23169"/>
        <n v="179692"/>
        <n v="1085"/>
        <n v="168"/>
        <n v="43994"/>
        <n v="9772"/>
        <n v="356"/>
        <n v="11004"/>
        <n v="397"/>
        <n v="646"/>
        <n v="8258"/>
        <n v="451"/>
        <n v="3231"/>
        <n v="588"/>
        <n v="3201"/>
        <n v="1868"/>
        <n v="5176"/>
        <n v="1296"/>
        <n v="7352"/>
        <n v="119"/>
        <n v="210"/>
        <n v="8076"/>
        <n v="11924"/>
        <n v="15276"/>
        <n v="1811"/>
        <n v="8314"/>
        <n v="1118"/>
        <n v="22420"/>
        <n v="1067"/>
        <n v="4370"/>
        <n v="7318"/>
        <n v="10308"/>
        <n v="3271"/>
        <n v="14947"/>
        <n v="92925"/>
        <n v="44994"/>
        <n v="4238"/>
        <n v="17413"/>
        <n v="31388"/>
        <n v="156638"/>
        <n v="1404"/>
        <n v="21010"/>
        <n v="18543"/>
        <n v="5873"/>
        <n v="25340"/>
        <n v="14391"/>
        <n v="1191"/>
        <n v="290"/>
        <n v="561"/>
        <n v="1015"/>
        <n v="23174"/>
        <n v="14030"/>
        <n v="81"/>
        <n v="31783"/>
        <n v="6919"/>
        <n v="170"/>
        <n v="91"/>
        <n v="5057"/>
        <n v="7601"/>
        <n v="780"/>
        <n v="2116"/>
        <n v="461"/>
        <n v="7113"/>
        <n v="6027"/>
        <n v="2832"/>
        <n v="39724"/>
        <n v="4244"/>
        <n v="7968"/>
        <n v="16166"/>
        <n v="3552"/>
        <n v="111"/>
        <n v="10911"/>
        <n v="4584"/>
        <n v="41349"/>
        <n v="9019"/>
        <n v="5160"/>
        <n v="4642"/>
        <n v="3192"/>
        <n v="82"/>
        <n v="323"/>
        <n v="523"/>
        <n v="34852"/>
        <n v="2026"/>
        <n v="2125"/>
        <n v="693"/>
        <n v="6558"/>
        <n v="20342"/>
        <n v="12679"/>
        <n v="12093"/>
        <n v="1662"/>
        <n v="3973"/>
        <n v="11935"/>
        <n v="313"/>
        <n v="3858"/>
        <n v="5059"/>
        <n v="2732"/>
        <n v="322"/>
        <n v="1765"/>
        <n v="2536"/>
        <n v="2737"/>
        <n v="3366"/>
        <n v="20869"/>
        <n v="427"/>
        <n v="4723"/>
        <n v="68409"/>
        <n v="4881"/>
        <n v="17348"/>
        <n v="11213"/>
        <n v="11206"/>
        <n v="95"/>
        <n v="827"/>
        <n v="49"/>
        <n v="7222"/>
        <n v="10652"/>
        <n v="2138"/>
        <n v="311"/>
        <n v="1716"/>
        <n v="2446"/>
        <n v="1393"/>
        <n v="11499"/>
        <n v="13944"/>
        <n v="14237"/>
        <n v="8566"/>
        <n v="11957"/>
        <n v="35693"/>
        <n v="386"/>
        <n v="4018"/>
        <n v="1646"/>
        <n v="388"/>
        <n v="61314"/>
        <n v="12999"/>
        <n v="17"/>
        <n v="5967"/>
        <n v="95116"/>
        <n v="5891"/>
        <n v="282"/>
        <n v="11827"/>
        <n v="6531"/>
        <n v="20218"/>
        <n v="15034"/>
        <n v="122478"/>
        <n v="28629"/>
        <n v="9650"/>
        <n v="6400"/>
        <n v="11148"/>
        <n v="10760"/>
        <n v="8053"/>
        <n v="13406"/>
        <n v="4022"/>
        <n v="771"/>
        <n v="15252"/>
        <n v="54405"/>
        <n v="4200"/>
        <n v="17394"/>
        <n v="1127"/>
        <n v="13544"/>
        <n v="15295"/>
        <n v="577"/>
        <n v="474"/>
        <n v="4184"/>
        <n v="6355"/>
        <n v="1672"/>
        <n v="727"/>
        <n v="2112"/>
        <n v="12837"/>
        <n v="4580"/>
        <n v="195"/>
        <n v="13300"/>
        <n v="2886"/>
        <n v="3584"/>
        <n v="468"/>
        <n v="2686"/>
        <n v="7140"/>
        <n v="25771"/>
        <n v="1964"/>
        <n v="2810"/>
        <n v="17424"/>
        <n v="50273"/>
        <n v="6550"/>
        <n v="53803"/>
        <n v="5206"/>
        <n v="7946"/>
        <n v="1065"/>
        <n v="4401"/>
        <n v="14160"/>
        <n v="4157"/>
        <n v="18139"/>
        <n v="2891"/>
        <n v="2377"/>
        <n v="13165"/>
        <n v="32931"/>
        <n v="8031"/>
        <n v="31534"/>
        <n v="5137"/>
        <n v="13127"/>
        <n v="1558"/>
        <n v="2766"/>
        <n v="3065"/>
        <n v="36017"/>
        <n v="1951"/>
        <n v="10541"/>
        <n v="7241"/>
        <n v="3740"/>
        <n v="4118"/>
        <n v="15790"/>
        <n v="98250"/>
        <n v="24247"/>
        <n v="15382"/>
        <n v="8614"/>
        <n v="2493"/>
        <n v="2981"/>
        <n v="1282"/>
        <n v="1271"/>
        <n v="2751"/>
        <n v="1408"/>
        <n v="5865"/>
        <n v="73005"/>
        <n v="16680"/>
        <n v="20398"/>
        <n v="4049"/>
        <n v="2466"/>
        <n v="10443"/>
        <n v="6987"/>
        <n v="7274"/>
        <n v="3182"/>
        <n v="18656"/>
        <n v="8"/>
        <n v="15592"/>
        <n v="25006"/>
        <n v="14368"/>
        <n v="330"/>
        <n v="22618"/>
        <n v="12375"/>
        <n v="6055"/>
        <n v="15783"/>
        <n v="5355"/>
        <n v="2206"/>
        <n v="19763"/>
        <n v="1034"/>
        <n v="546"/>
        <n v="3785"/>
        <n v="5719"/>
        <n v="7229"/>
        <n v="13251"/>
        <n v="27223"/>
        <n v="1527"/>
        <n v="237"/>
        <n v="3219"/>
        <n v="3441"/>
        <n v="1660"/>
        <n v="203"/>
        <n v="50810"/>
        <n v="1106"/>
        <n v="33735"/>
        <n v="8280"/>
        <n v="260"/>
        <n v="16146"/>
        <n v="3815"/>
        <n v="178"/>
        <n v="1977"/>
        <n v="992"/>
        <n v="4199"/>
        <n v="18462"/>
        <n v="1954"/>
        <n v="14667"/>
        <n v="8873"/>
        <n v="6736"/>
        <n v="7619"/>
        <n v="7801"/>
        <n v="3686"/>
        <n v="2450"/>
        <n v="787"/>
        <n v="6537"/>
        <n v="2301"/>
        <n v="4716"/>
        <n v="15453"/>
        <n v="26543"/>
        <n v="3652"/>
        <n v="18757"/>
        <n v="3160"/>
        <n v="1108"/>
        <n v="2299"/>
        <n v="3543"/>
        <n v="7681"/>
        <n v="46647"/>
        <n v="1269"/>
        <n v="2877"/>
        <n v="11456"/>
        <n v="490"/>
        <n v="3688"/>
        <n v="14120"/>
        <n v="2602"/>
        <n v="12185"/>
        <n v="241"/>
        <n v="3061"/>
        <n v="17994"/>
        <n v="6199"/>
        <n v="1899"/>
        <n v="21762"/>
        <n v="1888"/>
        <n v="37974"/>
        <n v="7354"/>
        <n v="2280"/>
        <n v="7199"/>
        <n v="2593"/>
        <n v="12179"/>
        <n v="8938"/>
        <n v="2111"/>
        <n v="25"/>
        <n v="4567"/>
        <n v="9734"/>
        <n v="3739"/>
        <n v="7786"/>
        <n v="7223"/>
        <n v="8618"/>
        <n v="4428"/>
        <n v="9331"/>
        <n v="9427"/>
        <n v="4798"/>
        <n v="5760"/>
        <n v="8610"/>
        <n v="4951"/>
        <n v="1674"/>
        <n v="2628"/>
        <n v="5792"/>
        <n v="419"/>
        <n v="5958"/>
        <n v="3344"/>
        <n v="3246"/>
        <n v="15867"/>
        <n v="4740"/>
        <n v="10907"/>
        <n v="13250"/>
        <n v="13572"/>
        <n v="7"/>
        <n v="10833"/>
        <n v="26423"/>
        <n v="1926"/>
        <n v="3095"/>
        <n v="4308"/>
        <n v="7949"/>
        <n v="2518"/>
        <n v="14290"/>
        <n v="4570"/>
        <n v="40106"/>
        <n v="355"/>
        <n v="19621"/>
      </sharedItems>
    </cacheField>
    <cacheField name="Total potential Revenue" numFmtId="164">
      <sharedItems containsString="0" containsBlank="1" containsNumber="1" minValue="0" maxValue="1324736000" count="837">
        <n v="22125574"/>
        <n v="4059969"/>
        <n v="8742249"/>
        <n v="6978604"/>
        <n v="860000"/>
        <n v="5686308"/>
        <n v="19896800"/>
        <n v="295000"/>
        <n v="4554667"/>
        <n v="490509"/>
        <n v="1311687"/>
        <n v="1504996"/>
        <n v="4346913"/>
        <n v="2520477"/>
        <n v="16579834.199999999"/>
        <n v="24870000"/>
        <n v="1875627"/>
        <n v="102264543"/>
        <n v="999"/>
        <n v="7174713"/>
        <n v="3099876"/>
        <n v="146175"/>
        <n v="126873"/>
        <n v="361638"/>
        <n v="84915"/>
        <n v="424575"/>
        <n v="86913"/>
        <n v="1998"/>
        <n v="1073925"/>
        <n v="513743"/>
        <n v="574425"/>
        <n v="7920072"/>
        <n v="1353597"/>
        <n v="9995"/>
        <n v="4299132"/>
        <n v="4809362"/>
        <n v="23895063"/>
        <n v="6588528"/>
        <n v="1617822"/>
        <n v="158735"/>
        <n v="162837"/>
        <n v="105468"/>
        <n v="13884444"/>
        <n v="11234457"/>
        <n v="80699"/>
        <n v="76245"/>
        <n v="1526472"/>
        <n v="239691"/>
        <n v="3858268"/>
        <n v="7755873"/>
        <n v="116547"/>
        <n v="37161709"/>
        <n v="983344"/>
        <n v="33489"/>
        <n v="229836300"/>
        <n v="1200108"/>
        <n v="2130934"/>
        <n v="1539000"/>
        <n v="5859067"/>
        <n v="7475200"/>
        <n v="79474236"/>
        <n v="2246751"/>
        <n v="118668"/>
        <n v="0"/>
        <n v="6219351"/>
        <n v="1004330"/>
        <n v="111888"/>
        <n v="13738224"/>
        <n v="42957"/>
        <n v="8439480"/>
        <n v="56232000"/>
        <n v="20829150"/>
        <n v="188937"/>
        <n v="12837578"/>
        <n v="10694650"/>
        <n v="1000825"/>
        <n v="2732633"/>
        <n v="1035809"/>
        <n v="8589270"/>
        <n v="111141"/>
        <n v="400599"/>
        <n v="9594"/>
        <n v="1866222"/>
        <n v="2804022"/>
        <n v="754171"/>
        <n v="18409"/>
        <n v="314937"/>
        <n v="74841770"/>
        <n v="11602920"/>
        <n v="765234"/>
        <n v="9467264"/>
        <n v="5617422"/>
        <n v="1866023"/>
        <n v="12777893"/>
        <n v="2428470"/>
        <n v="51726"/>
        <n v="1550448"/>
        <n v="11623024"/>
        <n v="2648349"/>
        <n v="14037100"/>
        <n v="51863371"/>
        <n v="782294"/>
        <n v="527648"/>
        <n v="17042880"/>
        <n v="1070426"/>
        <n v="2321095"/>
        <n v="96409500"/>
        <n v="4859250"/>
        <n v="1615530"/>
        <n v="1324736000"/>
        <n v="48513731"/>
        <n v="8127232"/>
        <n v="26991"/>
        <n v="9782208"/>
        <n v="227058120"/>
        <n v="8107200"/>
        <n v="60258240"/>
        <n v="6307000"/>
        <n v="40888840"/>
        <n v="5852028"/>
        <n v="3350851"/>
        <n v="272480949"/>
        <n v="6248745"/>
        <n v="3083794"/>
        <n v="3342710"/>
        <n v="357455183"/>
        <n v="7579311"/>
        <n v="1095903"/>
        <n v="6446700"/>
        <n v="1119879"/>
        <n v="10479"/>
        <n v="816183"/>
        <n v="5374620"/>
        <n v="15630354"/>
        <n v="837162"/>
        <n v="31525431"/>
        <n v="13106880"/>
        <n v="46297500"/>
        <n v="964567"/>
        <n v="2045338"/>
        <n v="170943"/>
        <n v="5076826"/>
        <n v="714450"/>
        <n v="139367500"/>
        <n v="26671631"/>
        <n v="4683115"/>
        <n v="2950815"/>
        <n v="59981600"/>
        <n v="567777"/>
        <n v="22743"/>
        <n v="22975218"/>
        <n v="23004009"/>
        <n v="75396037"/>
        <n v="75396836"/>
        <n v="120649"/>
        <n v="83338025"/>
        <n v="614460"/>
        <n v="10680474"/>
        <n v="154175000"/>
        <n v="16497994"/>
        <n v="1691483"/>
        <n v="1676901"/>
        <n v="1519698"/>
        <n v="17194800"/>
        <n v="65007"/>
        <n v="4093700"/>
        <n v="655200"/>
        <n v="29370600"/>
        <n v="84435"/>
        <n v="39503889"/>
        <n v="1986012"/>
        <n v="3559260"/>
        <n v="314550"/>
        <n v="1777221"/>
        <n v="111833740"/>
        <n v="40578300"/>
        <n v="482310"/>
        <n v="3092904"/>
        <n v="563766"/>
        <n v="1063468"/>
        <n v="70146"/>
        <n v="69045460"/>
        <n v="13391504"/>
        <n v="25135370"/>
        <n v="15508110"/>
        <n v="24635000"/>
        <n v="133951"/>
        <n v="2033538"/>
        <n v="6745095"/>
        <n v="944849"/>
        <n v="266104"/>
        <n v="397670"/>
        <n v="17157417"/>
        <n v="15249"/>
        <n v="300398"/>
        <n v="6509455"/>
        <n v="1778220"/>
        <n v="136984680"/>
        <n v="4321838"/>
        <n v="996004"/>
        <n v="1399196"/>
        <n v="1625874"/>
        <n v="4989002"/>
        <n v="5106766"/>
        <n v="133928685"/>
        <n v="1902432"/>
        <n v="3072954"/>
        <n v="139230"/>
        <n v="149699200"/>
        <n v="5511735"/>
        <n v="305388"/>
        <n v="4223310"/>
        <n v="2803194"/>
        <n v="5988"/>
        <n v="835582"/>
        <n v="32164275"/>
        <n v="8721600"/>
        <n v="49367910"/>
        <n v="53196000"/>
        <n v="2236950"/>
        <n v="35250435"/>
        <n v="606840"/>
        <n v="1384500"/>
        <n v="1264450"/>
        <n v="5955560"/>
        <n v="1001710"/>
        <n v="264745600"/>
        <n v="724800"/>
        <n v="265958"/>
        <n v="135600"/>
        <n v="6541200"/>
        <n v="84133700"/>
        <n v="1594362"/>
        <n v="819672"/>
        <n v="9822248"/>
        <n v="3585015"/>
        <n v="6460575"/>
        <n v="8796"/>
        <n v="36355880"/>
        <n v="23745001"/>
        <n v="101926512"/>
        <n v="267464"/>
        <n v="226773"/>
        <n v="65959737"/>
        <n v="9068500"/>
        <n v="42188"/>
        <n v="2578419"/>
        <n v="1060500"/>
        <n v="1427592"/>
        <n v="221778"/>
        <n v="92876"/>
        <n v="616383"/>
        <n v="69066000"/>
        <n v="1016346"/>
        <n v="2066943"/>
        <n v="12116000"/>
        <n v="128301870"/>
        <n v="12048225"/>
        <n v="2764671"/>
        <n v="12903550"/>
        <n v="38828597"/>
        <n v="3677700"/>
        <n v="2465336"/>
        <n v="2719475"/>
        <n v="164518250"/>
        <n v="135887400"/>
        <n v="58239018"/>
        <n v="368150"/>
        <n v="721315"/>
        <n v="1349100"/>
        <n v="9930060"/>
        <n v="9691299"/>
        <n v="11318670"/>
        <n v="27694700"/>
        <n v="32642400"/>
        <n v="5200257"/>
        <n v="1378250"/>
        <n v="3275020"/>
        <n v="2585200"/>
        <n v="1663168"/>
        <n v="1322559"/>
        <n v="77961"/>
        <n v="8758390"/>
        <n v="12856008"/>
        <n v="582000"/>
        <n v="228771"/>
        <n v="19487"/>
        <n v="1081200"/>
        <n v="4539549"/>
        <n v="609390"/>
        <n v="2099898"/>
        <n v="393711"/>
        <n v="979755"/>
        <n v="3332333"/>
        <n v="27692500"/>
        <n v="63451500"/>
        <n v="9839874"/>
        <n v="21564400"/>
        <n v="5665440"/>
        <n v="92315"/>
        <n v="10953117"/>
        <n v="9600"/>
        <n v="766410"/>
        <n v="215856"/>
        <n v="3574422"/>
        <n v="251387709"/>
        <n v="910156"/>
        <n v="164803"/>
        <n v="11843523"/>
        <n v="25748800"/>
        <n v="27090448"/>
        <n v="65960436"/>
        <n v="818833"/>
        <n v="6959700"/>
        <n v="317350200"/>
        <n v="29938000"/>
        <n v="25918272"/>
        <n v="41451039"/>
        <n v="1812490"/>
        <n v="10586470"/>
        <n v="3356321"/>
        <n v="8546640"/>
        <n v="3792881"/>
        <n v="3011550"/>
        <n v="3671051"/>
        <n v="11533200"/>
        <n v="14763"/>
        <n v="11028500"/>
        <n v="1559000"/>
        <n v="1019979"/>
        <n v="56981"/>
        <n v="1566455"/>
        <n v="26903811"/>
        <n v="75354876"/>
        <n v="923538"/>
        <n v="367816"/>
        <n v="25307590"/>
        <n v="6867180"/>
        <n v="238522"/>
        <n v="984756"/>
        <n v="15272740"/>
        <n v="17589"/>
        <n v="229313"/>
        <n v="313843"/>
        <n v="1222200"/>
        <n v="14561180"/>
        <n v="7072734"/>
        <n v="1483200"/>
        <n v="23000"/>
        <n v="36575025"/>
        <n v="14574150"/>
        <n v="1500210"/>
        <n v="186830"/>
        <n v="25959344"/>
        <n v="40275000"/>
        <n v="551600"/>
        <n v="11407140"/>
        <n v="3998995"/>
        <n v="75760738"/>
        <n v="1028970"/>
        <n v="1434564"/>
        <n v="3170055"/>
        <n v="11846110"/>
        <n v="2326000"/>
        <n v="2884800"/>
        <n v="27143224"/>
        <n v="9445000"/>
        <n v="14201610"/>
        <n v="35198645"/>
        <n v="752492"/>
        <n v="956603"/>
        <n v="4205073"/>
        <n v="1836534"/>
        <n v="14597415"/>
        <n v="4854141"/>
        <n v="175084976"/>
        <n v="179511309"/>
        <n v="78921"/>
        <n v="6753500"/>
        <n v="54854559"/>
        <n v="295952000"/>
        <n v="31734750"/>
        <n v="4661223"/>
        <n v="91679000"/>
        <n v="86971"/>
        <n v="1332000"/>
        <n v="1465370"/>
        <n v="594750"/>
        <n v="53992305"/>
        <n v="4192902"/>
        <n v="288360000"/>
        <n v="72910500"/>
        <n v="1300075"/>
        <n v="6138330"/>
        <n v="17099800"/>
        <n v="16182131"/>
        <n v="16325000"/>
        <n v="2335122"/>
        <n v="2915250"/>
        <n v="2037960"/>
        <n v="4990"/>
        <n v="1599530"/>
        <n v="1507920"/>
        <n v="153589425"/>
        <n v="11359870"/>
        <n v="91540750"/>
        <n v="271125650"/>
        <n v="88520290"/>
        <n v="6765130"/>
        <n v="44796000"/>
        <n v="44179940"/>
        <n v="33327887"/>
        <n v="19448758"/>
        <n v="54909712"/>
        <n v="9142830"/>
        <n v="2853840"/>
        <n v="24868340"/>
        <n v="294109"/>
        <n v="270513"/>
        <n v="14542500"/>
        <n v="3795380"/>
        <n v="172524176"/>
        <n v="685083"/>
        <n v="50125530"/>
        <n v="866760"/>
        <n v="49269000"/>
        <n v="4292440"/>
        <n v="15341500"/>
        <n v="1466185"/>
        <n v="7200"/>
        <n v="70334580"/>
        <n v="831519"/>
        <n v="414170"/>
        <n v="18388700"/>
        <n v="2672703"/>
        <n v="1338070"/>
        <n v="487500"/>
        <n v="130820000"/>
        <n v="11762890"/>
        <n v="126445"/>
        <n v="29597270"/>
        <n v="7750242"/>
        <n v="1207396"/>
        <n v="43525647"/>
        <n v="2263665"/>
        <n v="1278900"/>
        <n v="1359660"/>
        <n v="1074000"/>
        <n v="6089954"/>
        <n v="17498250"/>
        <n v="54491220"/>
        <n v="826181"/>
        <n v="84225066"/>
        <n v="2334873"/>
        <n v="22297310"/>
        <n v="222357800"/>
        <n v="114708571"/>
        <n v="49695030"/>
        <n v="23985"/>
        <n v="27574260"/>
        <n v="57899331"/>
        <n v="240607588"/>
        <n v="4226075"/>
        <n v="974232"/>
        <n v="109586"/>
        <n v="15353906"/>
        <n v="18762240"/>
        <n v="530440"/>
        <n v="42904596"/>
        <n v="1667400"/>
        <n v="2945760"/>
        <n v="9901342"/>
        <n v="179949"/>
        <n v="1726560"/>
        <n v="245523690"/>
        <n v="2875320"/>
        <n v="3197799"/>
        <n v="1492532"/>
        <n v="1547624"/>
        <n v="74315220"/>
        <n v="6091200"/>
        <n v="11020648"/>
        <n v="154581"/>
        <n v="125790"/>
        <n v="4029924"/>
        <n v="73809560"/>
        <n v="29009124"/>
        <n v="3439089"/>
        <n v="4980086"/>
        <m/>
        <n v="42575580"/>
        <n v="2666433"/>
        <n v="7079400"/>
        <n v="12433282"/>
        <n v="118542000"/>
        <n v="3598100"/>
        <n v="65766800"/>
        <n v="288067500"/>
        <n v="9451689"/>
        <n v="22452006"/>
        <n v="2114762"/>
        <n v="39962835"/>
        <n v="114409260"/>
        <n v="6053600"/>
        <n v="391438362"/>
        <n v="2513160"/>
        <n v="10483990"/>
        <n v="37086000"/>
        <n v="19380900"/>
        <n v="16270983"/>
        <n v="146845300"/>
        <n v="149666400"/>
        <n v="11908809"/>
        <n v="144710"/>
        <n v="3405270"/>
        <n v="506485"/>
        <n v="34737826"/>
        <n v="28060000"/>
        <n v="24219"/>
        <n v="39569835"/>
        <n v="36636105"/>
        <n v="1699830"/>
        <n v="44817580"/>
        <n v="100100"/>
        <n v="1259193"/>
        <n v="7593399"/>
        <n v="2574000"/>
        <n v="9077640"/>
        <n v="1055690"/>
        <n v="45576"/>
        <n v="15634374"/>
        <n v="16242765"/>
        <n v="5522400"/>
        <n v="210338580"/>
        <n v="7617980"/>
        <n v="38636832"/>
        <n v="16004340"/>
        <n v="35516448"/>
        <n v="188589"/>
        <n v="5291835"/>
        <n v="17553606"/>
        <n v="2287416"/>
        <n v="132730290"/>
        <n v="264600"/>
        <n v="21185631"/>
        <n v="64500000"/>
        <n v="1852158"/>
        <n v="35096040"/>
        <n v="49118"/>
        <n v="169388"/>
        <n v="19344470"/>
        <n v="350410"/>
        <n v="45133340"/>
        <n v="47730534"/>
        <n v="1697875"/>
        <n v="277200"/>
        <n v="2616642"/>
        <n v="59215562"/>
        <n v="50703321"/>
        <n v="19336707"/>
        <n v="3205998"/>
        <n v="14104150"/>
        <n v="71610000"/>
        <n v="531787"/>
        <n v="7326342"/>
        <n v="5160180"/>
        <n v="10777740"/>
        <n v="6383650"/>
        <n v="3353500"/>
        <n v="76077464"/>
        <n v="818363"/>
        <n v="3433320"/>
        <n v="104324131"/>
        <n v="57350"/>
        <n v="938973"/>
        <n v="8501400"/>
        <n v="164113191"/>
        <n v="7614360"/>
        <n v="12126252"/>
        <n v="36442250"/>
        <n v="274547000"/>
        <n v="14628682"/>
        <n v="218500"/>
        <n v="2063365"/>
        <n v="48951"/>
        <n v="7214778"/>
        <n v="24446340"/>
        <n v="2629740"/>
        <n v="3996"/>
        <n v="621689"/>
        <n v="5626764"/>
        <n v="2761534"/>
        <n v="6958035"/>
        <n v="121774410"/>
        <n v="1629450"/>
        <n v="13930056"/>
        <n v="42696763"/>
        <n v="4274434"/>
        <n v="1593550"/>
        <n v="13154206"/>
        <n v="130331300"/>
        <n v="39654923"/>
        <n v="579000"/>
        <n v="3612182"/>
        <n v="2467354"/>
        <n v="1163612"/>
        <n v="54876030"/>
        <n v="19368510"/>
        <n v="20383"/>
        <n v="10710765"/>
        <n v="85509284"/>
        <n v="76871659"/>
        <n v="873918"/>
        <n v="5310323"/>
        <n v="14361669"/>
        <n v="14132382"/>
        <n v="59309130"/>
        <n v="208090122"/>
        <n v="148584510"/>
        <n v="30783500"/>
        <n v="8288000"/>
        <n v="44536260"/>
        <n v="31150200"/>
        <n v="1449540"/>
        <n v="52886670"/>
        <n v="6431178"/>
        <n v="2003829"/>
        <n v="21276540"/>
        <n v="54132975"/>
        <n v="20155800"/>
        <n v="46946406"/>
        <n v="5623730"/>
        <n v="63643256"/>
        <n v="15279705"/>
        <n v="489873"/>
        <n v="402426"/>
        <n v="4978960"/>
        <n v="13345500"/>
        <n v="2173600"/>
        <n v="2761873"/>
        <n v="12661440"/>
        <n v="66187572"/>
        <n v="7740200"/>
        <n v="641550"/>
        <n v="22543500"/>
        <n v="109665114"/>
        <n v="26682880"/>
        <n v="1441440"/>
        <n v="8178870"/>
        <n v="28595700"/>
        <n v="46258945"/>
        <n v="19630180"/>
        <n v="25275950"/>
        <n v="21762576"/>
        <n v="402133727"/>
        <n v="55530900"/>
        <n v="107552197"/>
        <n v="17648340"/>
        <n v="19785540"/>
        <n v="1597500"/>
        <n v="6597099"/>
        <n v="33984000"/>
        <n v="49863215"/>
        <n v="1180300"/>
        <n v="9958311"/>
        <n v="4911809"/>
        <n v="6156430"/>
        <n v="10861125"/>
        <n v="125104869"/>
        <n v="15178590"/>
        <n v="11825250"/>
        <n v="45308340"/>
        <n v="4594450"/>
        <n v="4658420"/>
        <n v="1103634"/>
        <n v="36320250"/>
        <n v="1935369"/>
        <n v="25932240"/>
        <n v="3900049"/>
        <n v="21029295"/>
        <n v="14445795"/>
        <n v="14754300"/>
        <n v="12539310"/>
        <n v="12616210"/>
        <n v="195517500"/>
        <n v="21282912"/>
        <n v="19033895"/>
        <n v="36609160"/>
        <n v="3480056"/>
        <n v="1121850"/>
        <n v="34564695"/>
        <n v="5377990"/>
        <n v="4447229"/>
        <n v="22208823"/>
        <n v="10137600"/>
        <n v="49852500"/>
        <n v="536586750"/>
        <n v="26671320"/>
        <n v="52932810"/>
        <n v="52632951"/>
        <n v="9092889"/>
        <n v="4315500"/>
        <n v="15654057"/>
        <n v="25782030"/>
        <n v="9325268"/>
        <n v="2291040"/>
        <n v="8395200"/>
        <n v="7992"/>
        <n v="20971240"/>
        <n v="54350946"/>
        <n v="143384404"/>
        <n v="30158432"/>
        <n v="164670"/>
        <n v="74526310"/>
        <n v="20356875"/>
        <n v="5873350"/>
        <n v="64710300"/>
        <n v="3346875"/>
        <n v="3114442"/>
        <n v="3306794"/>
        <n v="37529937"/>
        <n v="2583966"/>
        <n v="1910454"/>
        <n v="1192275"/>
        <n v="3431400"/>
        <n v="4626560"/>
        <n v="160999650"/>
        <n v="43529577"/>
        <n v="2198880"/>
        <n v="568800"/>
        <n v="2327337"/>
        <n v="1372959"/>
        <n v="496340"/>
        <n v="304297"/>
        <n v="253999190"/>
        <n v="940100"/>
        <n v="13460265"/>
        <n v="52619400"/>
        <n v="831740"/>
        <n v="51586470"/>
        <n v="1600220"/>
        <n v="22107925"/>
        <n v="639910"/>
        <n v="689973"/>
        <n v="2479008"/>
        <n v="29413995"/>
        <n v="16597338"/>
        <n v="7806230"/>
        <n v="26033925"/>
        <n v="17737127"/>
        <n v="6729264"/>
        <n v="7619000"/>
        <n v="18410360"/>
        <n v="1179520"/>
        <n v="514500"/>
        <n v="1289893"/>
        <n v="1045920"/>
        <n v="1610700"/>
        <n v="9314100"/>
        <n v="23874885"/>
        <n v="114002185"/>
        <n v="7196460"/>
        <n v="35150500"/>
        <n v="7484043"/>
        <n v="28424200"/>
        <n v="275892"/>
        <n v="7575205"/>
        <n v="6005385"/>
        <n v="16091695"/>
        <n v="40816125"/>
        <n v="95175"/>
        <n v="5175723"/>
        <n v="21766400"/>
        <n v="127400"/>
        <n v="733912"/>
        <n v="23298000"/>
        <n v="4030498"/>
        <n v="47216875"/>
        <n v="23859"/>
        <n v="306100"/>
        <n v="179850030"/>
        <n v="619900"/>
        <n v="6646500"/>
        <n v="94293875.519999996"/>
        <n v="3681600"/>
        <n v="66264630"/>
        <n v="1742898"/>
        <n v="1703160"/>
        <n v="9970625"/>
        <n v="5478439"/>
        <n v="1659520"/>
        <n v="6698450"/>
        <n v="1072560"/>
        <n v="844400"/>
        <n v="63625"/>
        <n v="3932187"/>
        <n v="87557330"/>
        <n v="1454471"/>
        <n v="5216620"/>
        <n v="7042425"/>
        <n v="1378880"/>
        <n v="708480"/>
        <n v="13987169"/>
        <n v="38412"/>
        <n v="2168210"/>
        <n v="1079550"/>
        <n v="7459200"/>
        <n v="2367910"/>
        <n v="3788400"/>
        <n v="594120"/>
        <n v="276210"/>
        <n v="657000"/>
        <n v="289600"/>
        <n v="125700"/>
        <n v="351522"/>
        <n v="130416"/>
        <n v="2677950"/>
        <n v="2380050"/>
        <n v="4645200"/>
        <n v="6544200"/>
        <n v="14972500"/>
        <n v="529308"/>
        <n v="7663"/>
        <n v="1673"/>
        <n v="1614117"/>
        <n v="15827377"/>
        <n v="808920"/>
        <n v="309500"/>
        <n v="516960"/>
        <n v="16653155"/>
        <n v="6786010"/>
        <n v="24221550"/>
        <n v="2901950"/>
        <n v="52097694"/>
        <n v="212645"/>
        <n v="2208840"/>
        <n v="1746269"/>
      </sharedItems>
    </cacheField>
    <cacheField name="Category " numFmtId="0">
      <sharedItems containsBlank="1" count="10">
        <s v="Car &amp; Motorbike"/>
        <s v="Computers &amp; Accessories"/>
        <s v="Electronics"/>
        <s v="Health &amp; Personal Care"/>
        <s v="Home &amp; Kitchen"/>
        <s v="Home Improvement"/>
        <s v="Musical Instruments"/>
        <s v="Office Product"/>
        <s v="Toy &amp; Games"/>
        <m/>
      </sharedItems>
    </cacheField>
    <cacheField name="No. of Products Under Category" numFmtId="0">
      <sharedItems containsString="0" containsBlank="1" containsNumber="1" containsInteger="1" minValue="1" maxValue="437" count="7">
        <n v="1"/>
        <n v="374"/>
        <n v="9"/>
        <n v="2"/>
        <n v="437"/>
        <n v="30"/>
        <m/>
      </sharedItems>
    </cacheField>
    <cacheField name="Total Revenue by Category" numFmtId="0">
      <sharedItems containsString="0" containsBlank="1" containsNumber="1" containsInteger="1" minValue="2380050" maxValue="11623112095" count="10">
        <n v="4472000"/>
        <n v="11623112095"/>
        <n v="529868017"/>
        <n v="6959700"/>
        <n v="10449189892"/>
        <n v="6163434"/>
        <n v="151117062"/>
        <n v="60778817"/>
        <n v="2380050"/>
        <m/>
      </sharedItems>
    </cacheField>
    <cacheField name="Av.Actual V&amp; Disc.Price by Categ." numFmtId="0">
      <sharedItems containsString="0" containsBlank="1" containsNumber="1" minValue="150" maxValue="1452503" count="10">
        <n v="3170"/>
        <n v="1401.6898395721926"/>
        <n v="18529"/>
        <n v="1400"/>
        <n v="1452503"/>
        <n v="1136"/>
        <n v="1985"/>
        <n v="10831"/>
        <n v="150"/>
        <m/>
      </sharedItems>
    </cacheField>
    <cacheField name="Total No. of Reviews per Category" numFmtId="164">
      <sharedItems containsString="0" containsBlank="1" containsNumber="1" containsInteger="1" minValue="1" maxValue="437" count="8">
        <n v="1"/>
        <n v="374"/>
        <n v="9"/>
        <n v="2"/>
        <n v="437"/>
        <n v="356"/>
        <m/>
        <n v="30"/>
      </sharedItems>
    </cacheField>
    <cacheField name="Products 50%&gt;" numFmtId="0">
      <sharedItems containsBlank="1" count="3">
        <s v="50%&gt;"/>
        <s v="&lt;50%"/>
        <m/>
      </sharedItems>
    </cacheField>
    <cacheField name="Range 50%&gt;" numFmtId="0">
      <sharedItems containsString="0" containsBlank="1" containsNumber="1" containsInteger="1" minValue="401" maxValue="496" count="3">
        <n v="401"/>
        <n v="496"/>
        <m/>
      </sharedItems>
    </cacheField>
    <cacheField name="Average Disc.%age by Prod. Categ. " numFmtId="0">
      <sharedItems containsString="0" containsBlank="1" containsNumber="1" minValue="0.13" maxValue="0.76" count="7">
        <n v="0.42"/>
        <n v="0.53"/>
        <n v="0.5"/>
        <n v="0.41"/>
        <n v="0.76"/>
        <n v="0.13"/>
        <m/>
      </sharedItems>
    </cacheField>
    <cacheField name="&lt;1000 reviews " numFmtId="0">
      <sharedItems containsString="0" containsBlank="1" containsNumber="1" containsInteger="1" minValue="214" maxValue="214" count="2">
        <n v="214"/>
        <m/>
      </sharedItems>
    </cacheField>
    <cacheField name="Categories with Highest Disc" numFmtId="0">
      <sharedItems containsString="0" containsBlank="1" containsNumber="1" minValue="354209.4" maxValue="1042524" count="3">
        <m/>
        <n v="354209.4"/>
        <n v="1042524"/>
      </sharedItems>
    </cacheField>
  </cacheFields>
  <extLst>
    <ext xmlns:x14="http://schemas.microsoft.com/office/spreadsheetml/2009/9/main" uri="{725AE2AE-9491-48be-B2B4-4EB974FC3084}">
      <x14:pivotCacheDefinition pivotCacheId="1900482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1">
  <r>
    <s v="Computers &amp; Accessories"/>
    <x v="0"/>
    <x v="0"/>
    <x v="0"/>
    <x v="0"/>
    <x v="0"/>
    <x v="0"/>
    <x v="0"/>
    <x v="0"/>
    <x v="0"/>
    <x v="0"/>
    <x v="0"/>
    <x v="0"/>
    <x v="0"/>
    <x v="0"/>
    <x v="0"/>
    <x v="0"/>
    <x v="0"/>
    <x v="0"/>
    <x v="0"/>
    <x v="0"/>
    <x v="0"/>
    <x v="0"/>
    <x v="0"/>
  </r>
  <r>
    <s v="Home &amp; Kitchen"/>
    <x v="1"/>
    <x v="1"/>
    <x v="1"/>
    <x v="1"/>
    <x v="1"/>
    <x v="1"/>
    <x v="1"/>
    <x v="1"/>
    <x v="1"/>
    <x v="1"/>
    <x v="1"/>
    <x v="1"/>
    <x v="1"/>
    <x v="1"/>
    <x v="1"/>
    <x v="1"/>
    <x v="1"/>
    <x v="1"/>
    <x v="1"/>
    <x v="1"/>
    <x v="1"/>
    <x v="1"/>
    <x v="1"/>
  </r>
  <r>
    <s v="Computers &amp; Accessories"/>
    <x v="2"/>
    <x v="2"/>
    <x v="2"/>
    <x v="2"/>
    <x v="2"/>
    <x v="1"/>
    <x v="2"/>
    <x v="0"/>
    <x v="2"/>
    <x v="2"/>
    <x v="2"/>
    <x v="2"/>
    <x v="2"/>
    <x v="2"/>
    <x v="2"/>
    <x v="2"/>
    <x v="2"/>
    <x v="2"/>
    <x v="2"/>
    <x v="2"/>
    <x v="1"/>
    <x v="1"/>
    <x v="0"/>
  </r>
  <r>
    <s v="Computers &amp; Accessories"/>
    <x v="2"/>
    <x v="3"/>
    <x v="3"/>
    <x v="2"/>
    <x v="2"/>
    <x v="1"/>
    <x v="3"/>
    <x v="2"/>
    <x v="3"/>
    <x v="3"/>
    <x v="3"/>
    <x v="3"/>
    <x v="3"/>
    <x v="3"/>
    <x v="3"/>
    <x v="3"/>
    <x v="3"/>
    <x v="3"/>
    <x v="2"/>
    <x v="2"/>
    <x v="2"/>
    <x v="1"/>
    <x v="0"/>
  </r>
  <r>
    <s v="Computers &amp; Accessories"/>
    <x v="3"/>
    <x v="3"/>
    <x v="3"/>
    <x v="3"/>
    <x v="3"/>
    <x v="2"/>
    <x v="3"/>
    <x v="2"/>
    <x v="4"/>
    <x v="4"/>
    <x v="4"/>
    <x v="4"/>
    <x v="4"/>
    <x v="4"/>
    <x v="4"/>
    <x v="4"/>
    <x v="4"/>
    <x v="4"/>
    <x v="2"/>
    <x v="2"/>
    <x v="3"/>
    <x v="1"/>
    <x v="2"/>
  </r>
  <r>
    <s v="Computers &amp; Accessories"/>
    <x v="4"/>
    <x v="3"/>
    <x v="3"/>
    <x v="2"/>
    <x v="4"/>
    <x v="3"/>
    <x v="3"/>
    <x v="2"/>
    <x v="5"/>
    <x v="5"/>
    <x v="5"/>
    <x v="5"/>
    <x v="5"/>
    <x v="5"/>
    <x v="3"/>
    <x v="5"/>
    <x v="5"/>
    <x v="3"/>
    <x v="2"/>
    <x v="2"/>
    <x v="2"/>
    <x v="1"/>
    <x v="0"/>
  </r>
  <r>
    <s v="Computers &amp; Accessories"/>
    <x v="2"/>
    <x v="3"/>
    <x v="3"/>
    <x v="3"/>
    <x v="5"/>
    <x v="3"/>
    <x v="3"/>
    <x v="2"/>
    <x v="4"/>
    <x v="6"/>
    <x v="6"/>
    <x v="4"/>
    <x v="4"/>
    <x v="6"/>
    <x v="3"/>
    <x v="6"/>
    <x v="6"/>
    <x v="3"/>
    <x v="2"/>
    <x v="2"/>
    <x v="4"/>
    <x v="1"/>
    <x v="0"/>
  </r>
  <r>
    <s v="Computers &amp; Accessories"/>
    <x v="2"/>
    <x v="3"/>
    <x v="3"/>
    <x v="3"/>
    <x v="5"/>
    <x v="3"/>
    <x v="3"/>
    <x v="2"/>
    <x v="4"/>
    <x v="7"/>
    <x v="7"/>
    <x v="6"/>
    <x v="6"/>
    <x v="7"/>
    <x v="5"/>
    <x v="7"/>
    <x v="7"/>
    <x v="5"/>
    <x v="2"/>
    <x v="2"/>
    <x v="5"/>
    <x v="1"/>
    <x v="0"/>
  </r>
  <r>
    <s v="Computers &amp; Accessories"/>
    <x v="5"/>
    <x v="3"/>
    <x v="3"/>
    <x v="4"/>
    <x v="6"/>
    <x v="4"/>
    <x v="3"/>
    <x v="2"/>
    <x v="4"/>
    <x v="7"/>
    <x v="7"/>
    <x v="7"/>
    <x v="7"/>
    <x v="8"/>
    <x v="0"/>
    <x v="8"/>
    <x v="8"/>
    <x v="0"/>
    <x v="2"/>
    <x v="2"/>
    <x v="6"/>
    <x v="1"/>
    <x v="0"/>
  </r>
  <r>
    <s v="Computers &amp; Accessories"/>
    <x v="6"/>
    <x v="3"/>
    <x v="3"/>
    <x v="5"/>
    <x v="7"/>
    <x v="4"/>
    <x v="3"/>
    <x v="2"/>
    <x v="6"/>
    <x v="7"/>
    <x v="7"/>
    <x v="8"/>
    <x v="8"/>
    <x v="9"/>
    <x v="6"/>
    <x v="9"/>
    <x v="9"/>
    <x v="6"/>
    <x v="2"/>
    <x v="2"/>
    <x v="6"/>
    <x v="1"/>
    <x v="0"/>
  </r>
  <r>
    <s v="Computers &amp; Accessories"/>
    <x v="5"/>
    <x v="3"/>
    <x v="3"/>
    <x v="2"/>
    <x v="8"/>
    <x v="4"/>
    <x v="3"/>
    <x v="2"/>
    <x v="7"/>
    <x v="7"/>
    <x v="7"/>
    <x v="9"/>
    <x v="9"/>
    <x v="9"/>
    <x v="6"/>
    <x v="9"/>
    <x v="9"/>
    <x v="6"/>
    <x v="2"/>
    <x v="2"/>
    <x v="6"/>
    <x v="1"/>
    <x v="0"/>
  </r>
  <r>
    <s v="Computers &amp; Accessories"/>
    <x v="7"/>
    <x v="3"/>
    <x v="3"/>
    <x v="2"/>
    <x v="9"/>
    <x v="5"/>
    <x v="3"/>
    <x v="2"/>
    <x v="3"/>
    <x v="7"/>
    <x v="7"/>
    <x v="10"/>
    <x v="10"/>
    <x v="9"/>
    <x v="6"/>
    <x v="9"/>
    <x v="9"/>
    <x v="6"/>
    <x v="2"/>
    <x v="2"/>
    <x v="6"/>
    <x v="1"/>
    <x v="0"/>
  </r>
  <r>
    <s v="Home &amp; Kitchen"/>
    <x v="8"/>
    <x v="3"/>
    <x v="3"/>
    <x v="6"/>
    <x v="10"/>
    <x v="5"/>
    <x v="3"/>
    <x v="2"/>
    <x v="4"/>
    <x v="7"/>
    <x v="7"/>
    <x v="11"/>
    <x v="11"/>
    <x v="9"/>
    <x v="6"/>
    <x v="9"/>
    <x v="9"/>
    <x v="6"/>
    <x v="2"/>
    <x v="2"/>
    <x v="6"/>
    <x v="1"/>
    <x v="0"/>
  </r>
  <r>
    <s v="Computers &amp; Accessories"/>
    <x v="9"/>
    <x v="3"/>
    <x v="3"/>
    <x v="7"/>
    <x v="11"/>
    <x v="6"/>
    <x v="3"/>
    <x v="2"/>
    <x v="4"/>
    <x v="7"/>
    <x v="7"/>
    <x v="12"/>
    <x v="12"/>
    <x v="9"/>
    <x v="6"/>
    <x v="9"/>
    <x v="9"/>
    <x v="6"/>
    <x v="2"/>
    <x v="2"/>
    <x v="6"/>
    <x v="1"/>
    <x v="0"/>
  </r>
  <r>
    <s v="Computers &amp; Accessories"/>
    <x v="10"/>
    <x v="3"/>
    <x v="3"/>
    <x v="2"/>
    <x v="12"/>
    <x v="6"/>
    <x v="3"/>
    <x v="2"/>
    <x v="3"/>
    <x v="7"/>
    <x v="7"/>
    <x v="10"/>
    <x v="10"/>
    <x v="9"/>
    <x v="6"/>
    <x v="9"/>
    <x v="9"/>
    <x v="6"/>
    <x v="2"/>
    <x v="2"/>
    <x v="6"/>
    <x v="1"/>
    <x v="0"/>
  </r>
  <r>
    <s v="Computers &amp; Accessories"/>
    <x v="10"/>
    <x v="3"/>
    <x v="3"/>
    <x v="2"/>
    <x v="12"/>
    <x v="6"/>
    <x v="3"/>
    <x v="2"/>
    <x v="6"/>
    <x v="7"/>
    <x v="7"/>
    <x v="13"/>
    <x v="13"/>
    <x v="9"/>
    <x v="6"/>
    <x v="9"/>
    <x v="9"/>
    <x v="6"/>
    <x v="2"/>
    <x v="2"/>
    <x v="6"/>
    <x v="1"/>
    <x v="0"/>
  </r>
  <r>
    <s v="Computers &amp; Accessories"/>
    <x v="2"/>
    <x v="3"/>
    <x v="3"/>
    <x v="8"/>
    <x v="13"/>
    <x v="6"/>
    <x v="3"/>
    <x v="2"/>
    <x v="4"/>
    <x v="7"/>
    <x v="7"/>
    <x v="14"/>
    <x v="14"/>
    <x v="9"/>
    <x v="6"/>
    <x v="9"/>
    <x v="9"/>
    <x v="6"/>
    <x v="2"/>
    <x v="2"/>
    <x v="6"/>
    <x v="1"/>
    <x v="0"/>
  </r>
  <r>
    <s v="Computers &amp; Accessories"/>
    <x v="10"/>
    <x v="3"/>
    <x v="3"/>
    <x v="4"/>
    <x v="14"/>
    <x v="6"/>
    <x v="3"/>
    <x v="2"/>
    <x v="4"/>
    <x v="7"/>
    <x v="7"/>
    <x v="14"/>
    <x v="15"/>
    <x v="9"/>
    <x v="6"/>
    <x v="9"/>
    <x v="9"/>
    <x v="6"/>
    <x v="2"/>
    <x v="2"/>
    <x v="6"/>
    <x v="1"/>
    <x v="0"/>
  </r>
  <r>
    <s v="Computers &amp; Accessories"/>
    <x v="11"/>
    <x v="3"/>
    <x v="3"/>
    <x v="9"/>
    <x v="15"/>
    <x v="6"/>
    <x v="3"/>
    <x v="2"/>
    <x v="8"/>
    <x v="7"/>
    <x v="7"/>
    <x v="15"/>
    <x v="16"/>
    <x v="9"/>
    <x v="6"/>
    <x v="9"/>
    <x v="9"/>
    <x v="6"/>
    <x v="2"/>
    <x v="2"/>
    <x v="6"/>
    <x v="1"/>
    <x v="0"/>
  </r>
  <r>
    <s v="Computers &amp; Accessories"/>
    <x v="12"/>
    <x v="3"/>
    <x v="3"/>
    <x v="0"/>
    <x v="16"/>
    <x v="7"/>
    <x v="3"/>
    <x v="2"/>
    <x v="3"/>
    <x v="7"/>
    <x v="7"/>
    <x v="16"/>
    <x v="17"/>
    <x v="9"/>
    <x v="6"/>
    <x v="9"/>
    <x v="9"/>
    <x v="6"/>
    <x v="2"/>
    <x v="2"/>
    <x v="6"/>
    <x v="1"/>
    <x v="0"/>
  </r>
  <r>
    <s v="Computers &amp; Accessories"/>
    <x v="1"/>
    <x v="3"/>
    <x v="3"/>
    <x v="2"/>
    <x v="17"/>
    <x v="8"/>
    <x v="3"/>
    <x v="2"/>
    <x v="9"/>
    <x v="7"/>
    <x v="7"/>
    <x v="17"/>
    <x v="18"/>
    <x v="9"/>
    <x v="6"/>
    <x v="9"/>
    <x v="9"/>
    <x v="6"/>
    <x v="2"/>
    <x v="2"/>
    <x v="6"/>
    <x v="1"/>
    <x v="0"/>
  </r>
  <r>
    <s v="Home &amp; Kitchen"/>
    <x v="13"/>
    <x v="3"/>
    <x v="3"/>
    <x v="10"/>
    <x v="18"/>
    <x v="8"/>
    <x v="3"/>
    <x v="2"/>
    <x v="10"/>
    <x v="7"/>
    <x v="7"/>
    <x v="18"/>
    <x v="19"/>
    <x v="9"/>
    <x v="6"/>
    <x v="9"/>
    <x v="9"/>
    <x v="6"/>
    <x v="2"/>
    <x v="2"/>
    <x v="6"/>
    <x v="1"/>
    <x v="0"/>
  </r>
  <r>
    <s v="Home &amp; Kitchen"/>
    <x v="13"/>
    <x v="3"/>
    <x v="3"/>
    <x v="10"/>
    <x v="18"/>
    <x v="8"/>
    <x v="3"/>
    <x v="2"/>
    <x v="11"/>
    <x v="7"/>
    <x v="7"/>
    <x v="19"/>
    <x v="20"/>
    <x v="9"/>
    <x v="6"/>
    <x v="9"/>
    <x v="9"/>
    <x v="6"/>
    <x v="2"/>
    <x v="2"/>
    <x v="6"/>
    <x v="1"/>
    <x v="0"/>
  </r>
  <r>
    <s v="Computers &amp; Accessories"/>
    <x v="14"/>
    <x v="3"/>
    <x v="3"/>
    <x v="11"/>
    <x v="19"/>
    <x v="8"/>
    <x v="3"/>
    <x v="2"/>
    <x v="3"/>
    <x v="7"/>
    <x v="7"/>
    <x v="20"/>
    <x v="21"/>
    <x v="9"/>
    <x v="6"/>
    <x v="9"/>
    <x v="9"/>
    <x v="6"/>
    <x v="2"/>
    <x v="2"/>
    <x v="6"/>
    <x v="1"/>
    <x v="0"/>
  </r>
  <r>
    <s v="Computers &amp; Accessories"/>
    <x v="1"/>
    <x v="3"/>
    <x v="3"/>
    <x v="2"/>
    <x v="17"/>
    <x v="8"/>
    <x v="3"/>
    <x v="2"/>
    <x v="10"/>
    <x v="7"/>
    <x v="7"/>
    <x v="21"/>
    <x v="22"/>
    <x v="9"/>
    <x v="6"/>
    <x v="9"/>
    <x v="9"/>
    <x v="6"/>
    <x v="2"/>
    <x v="2"/>
    <x v="6"/>
    <x v="1"/>
    <x v="0"/>
  </r>
  <r>
    <s v="Computers &amp; Accessories"/>
    <x v="1"/>
    <x v="3"/>
    <x v="3"/>
    <x v="2"/>
    <x v="17"/>
    <x v="8"/>
    <x v="3"/>
    <x v="2"/>
    <x v="7"/>
    <x v="7"/>
    <x v="7"/>
    <x v="22"/>
    <x v="23"/>
    <x v="9"/>
    <x v="6"/>
    <x v="9"/>
    <x v="9"/>
    <x v="6"/>
    <x v="2"/>
    <x v="2"/>
    <x v="6"/>
    <x v="1"/>
    <x v="0"/>
  </r>
  <r>
    <s v="Computers &amp; Accessories"/>
    <x v="1"/>
    <x v="3"/>
    <x v="3"/>
    <x v="2"/>
    <x v="17"/>
    <x v="8"/>
    <x v="3"/>
    <x v="2"/>
    <x v="7"/>
    <x v="7"/>
    <x v="7"/>
    <x v="23"/>
    <x v="24"/>
    <x v="9"/>
    <x v="6"/>
    <x v="9"/>
    <x v="9"/>
    <x v="6"/>
    <x v="2"/>
    <x v="2"/>
    <x v="6"/>
    <x v="1"/>
    <x v="0"/>
  </r>
  <r>
    <s v="Computers &amp; Accessories"/>
    <x v="1"/>
    <x v="3"/>
    <x v="3"/>
    <x v="2"/>
    <x v="17"/>
    <x v="8"/>
    <x v="3"/>
    <x v="2"/>
    <x v="2"/>
    <x v="7"/>
    <x v="7"/>
    <x v="24"/>
    <x v="25"/>
    <x v="9"/>
    <x v="6"/>
    <x v="9"/>
    <x v="9"/>
    <x v="6"/>
    <x v="2"/>
    <x v="2"/>
    <x v="6"/>
    <x v="1"/>
    <x v="0"/>
  </r>
  <r>
    <s v="Computers &amp; Accessories"/>
    <x v="1"/>
    <x v="3"/>
    <x v="3"/>
    <x v="2"/>
    <x v="17"/>
    <x v="8"/>
    <x v="3"/>
    <x v="2"/>
    <x v="0"/>
    <x v="7"/>
    <x v="7"/>
    <x v="25"/>
    <x v="26"/>
    <x v="9"/>
    <x v="6"/>
    <x v="9"/>
    <x v="9"/>
    <x v="6"/>
    <x v="2"/>
    <x v="2"/>
    <x v="6"/>
    <x v="1"/>
    <x v="0"/>
  </r>
  <r>
    <s v="Home &amp; Kitchen"/>
    <x v="1"/>
    <x v="3"/>
    <x v="3"/>
    <x v="2"/>
    <x v="17"/>
    <x v="8"/>
    <x v="3"/>
    <x v="2"/>
    <x v="12"/>
    <x v="7"/>
    <x v="7"/>
    <x v="26"/>
    <x v="27"/>
    <x v="9"/>
    <x v="6"/>
    <x v="9"/>
    <x v="9"/>
    <x v="6"/>
    <x v="2"/>
    <x v="2"/>
    <x v="6"/>
    <x v="1"/>
    <x v="0"/>
  </r>
  <r>
    <s v="Computers &amp; Accessories"/>
    <x v="1"/>
    <x v="3"/>
    <x v="3"/>
    <x v="2"/>
    <x v="17"/>
    <x v="8"/>
    <x v="3"/>
    <x v="2"/>
    <x v="4"/>
    <x v="7"/>
    <x v="7"/>
    <x v="4"/>
    <x v="28"/>
    <x v="9"/>
    <x v="6"/>
    <x v="9"/>
    <x v="9"/>
    <x v="6"/>
    <x v="2"/>
    <x v="2"/>
    <x v="6"/>
    <x v="1"/>
    <x v="0"/>
  </r>
  <r>
    <s v="Home &amp; Kitchen"/>
    <x v="14"/>
    <x v="3"/>
    <x v="3"/>
    <x v="1"/>
    <x v="20"/>
    <x v="8"/>
    <x v="3"/>
    <x v="2"/>
    <x v="2"/>
    <x v="7"/>
    <x v="7"/>
    <x v="27"/>
    <x v="29"/>
    <x v="9"/>
    <x v="6"/>
    <x v="9"/>
    <x v="9"/>
    <x v="6"/>
    <x v="2"/>
    <x v="2"/>
    <x v="6"/>
    <x v="1"/>
    <x v="0"/>
  </r>
  <r>
    <s v="Computers &amp; Accessories"/>
    <x v="1"/>
    <x v="3"/>
    <x v="3"/>
    <x v="2"/>
    <x v="17"/>
    <x v="8"/>
    <x v="3"/>
    <x v="2"/>
    <x v="3"/>
    <x v="7"/>
    <x v="7"/>
    <x v="28"/>
    <x v="30"/>
    <x v="9"/>
    <x v="6"/>
    <x v="9"/>
    <x v="9"/>
    <x v="6"/>
    <x v="2"/>
    <x v="2"/>
    <x v="6"/>
    <x v="1"/>
    <x v="0"/>
  </r>
  <r>
    <s v="Computers &amp; Accessories"/>
    <x v="1"/>
    <x v="3"/>
    <x v="3"/>
    <x v="2"/>
    <x v="17"/>
    <x v="8"/>
    <x v="3"/>
    <x v="2"/>
    <x v="4"/>
    <x v="7"/>
    <x v="7"/>
    <x v="29"/>
    <x v="31"/>
    <x v="9"/>
    <x v="6"/>
    <x v="9"/>
    <x v="9"/>
    <x v="6"/>
    <x v="2"/>
    <x v="2"/>
    <x v="6"/>
    <x v="1"/>
    <x v="0"/>
  </r>
  <r>
    <s v="Computers &amp; Accessories"/>
    <x v="15"/>
    <x v="3"/>
    <x v="3"/>
    <x v="6"/>
    <x v="21"/>
    <x v="8"/>
    <x v="3"/>
    <x v="2"/>
    <x v="7"/>
    <x v="7"/>
    <x v="7"/>
    <x v="30"/>
    <x v="32"/>
    <x v="9"/>
    <x v="6"/>
    <x v="9"/>
    <x v="9"/>
    <x v="6"/>
    <x v="2"/>
    <x v="2"/>
    <x v="6"/>
    <x v="1"/>
    <x v="0"/>
  </r>
  <r>
    <s v="Computers &amp; Accessories"/>
    <x v="16"/>
    <x v="3"/>
    <x v="3"/>
    <x v="1"/>
    <x v="22"/>
    <x v="8"/>
    <x v="3"/>
    <x v="2"/>
    <x v="13"/>
    <x v="7"/>
    <x v="7"/>
    <x v="31"/>
    <x v="33"/>
    <x v="9"/>
    <x v="6"/>
    <x v="9"/>
    <x v="9"/>
    <x v="6"/>
    <x v="2"/>
    <x v="2"/>
    <x v="6"/>
    <x v="1"/>
    <x v="0"/>
  </r>
  <r>
    <s v="Computers &amp; Accessories"/>
    <x v="15"/>
    <x v="3"/>
    <x v="3"/>
    <x v="6"/>
    <x v="21"/>
    <x v="8"/>
    <x v="3"/>
    <x v="2"/>
    <x v="7"/>
    <x v="7"/>
    <x v="7"/>
    <x v="32"/>
    <x v="34"/>
    <x v="9"/>
    <x v="6"/>
    <x v="9"/>
    <x v="9"/>
    <x v="6"/>
    <x v="2"/>
    <x v="2"/>
    <x v="6"/>
    <x v="1"/>
    <x v="0"/>
  </r>
  <r>
    <s v="Computers &amp; Accessories"/>
    <x v="17"/>
    <x v="3"/>
    <x v="3"/>
    <x v="12"/>
    <x v="23"/>
    <x v="8"/>
    <x v="3"/>
    <x v="2"/>
    <x v="6"/>
    <x v="7"/>
    <x v="7"/>
    <x v="33"/>
    <x v="35"/>
    <x v="9"/>
    <x v="6"/>
    <x v="9"/>
    <x v="9"/>
    <x v="6"/>
    <x v="2"/>
    <x v="2"/>
    <x v="6"/>
    <x v="1"/>
    <x v="0"/>
  </r>
  <r>
    <s v="Computers &amp; Accessories"/>
    <x v="18"/>
    <x v="3"/>
    <x v="3"/>
    <x v="13"/>
    <x v="24"/>
    <x v="9"/>
    <x v="3"/>
    <x v="2"/>
    <x v="7"/>
    <x v="7"/>
    <x v="7"/>
    <x v="34"/>
    <x v="36"/>
    <x v="9"/>
    <x v="6"/>
    <x v="9"/>
    <x v="9"/>
    <x v="6"/>
    <x v="2"/>
    <x v="2"/>
    <x v="6"/>
    <x v="1"/>
    <x v="0"/>
  </r>
  <r>
    <s v="Electronics"/>
    <x v="19"/>
    <x v="3"/>
    <x v="3"/>
    <x v="14"/>
    <x v="25"/>
    <x v="9"/>
    <x v="3"/>
    <x v="2"/>
    <x v="3"/>
    <x v="7"/>
    <x v="7"/>
    <x v="35"/>
    <x v="37"/>
    <x v="9"/>
    <x v="6"/>
    <x v="9"/>
    <x v="9"/>
    <x v="6"/>
    <x v="2"/>
    <x v="2"/>
    <x v="6"/>
    <x v="1"/>
    <x v="0"/>
  </r>
  <r>
    <s v="Home &amp; Kitchen"/>
    <x v="9"/>
    <x v="3"/>
    <x v="3"/>
    <x v="13"/>
    <x v="26"/>
    <x v="9"/>
    <x v="3"/>
    <x v="2"/>
    <x v="4"/>
    <x v="7"/>
    <x v="7"/>
    <x v="36"/>
    <x v="38"/>
    <x v="9"/>
    <x v="6"/>
    <x v="9"/>
    <x v="9"/>
    <x v="6"/>
    <x v="2"/>
    <x v="2"/>
    <x v="6"/>
    <x v="1"/>
    <x v="0"/>
  </r>
  <r>
    <s v="Computers &amp; Accessories"/>
    <x v="5"/>
    <x v="3"/>
    <x v="3"/>
    <x v="15"/>
    <x v="27"/>
    <x v="10"/>
    <x v="3"/>
    <x v="2"/>
    <x v="2"/>
    <x v="7"/>
    <x v="7"/>
    <x v="37"/>
    <x v="39"/>
    <x v="9"/>
    <x v="6"/>
    <x v="9"/>
    <x v="9"/>
    <x v="6"/>
    <x v="2"/>
    <x v="2"/>
    <x v="6"/>
    <x v="1"/>
    <x v="0"/>
  </r>
  <r>
    <s v="Computers &amp; Accessories"/>
    <x v="20"/>
    <x v="3"/>
    <x v="3"/>
    <x v="2"/>
    <x v="28"/>
    <x v="10"/>
    <x v="3"/>
    <x v="2"/>
    <x v="7"/>
    <x v="7"/>
    <x v="7"/>
    <x v="38"/>
    <x v="40"/>
    <x v="9"/>
    <x v="6"/>
    <x v="9"/>
    <x v="9"/>
    <x v="6"/>
    <x v="2"/>
    <x v="2"/>
    <x v="6"/>
    <x v="1"/>
    <x v="0"/>
  </r>
  <r>
    <s v="Home &amp; Kitchen"/>
    <x v="21"/>
    <x v="3"/>
    <x v="3"/>
    <x v="16"/>
    <x v="29"/>
    <x v="10"/>
    <x v="3"/>
    <x v="2"/>
    <x v="6"/>
    <x v="7"/>
    <x v="7"/>
    <x v="39"/>
    <x v="41"/>
    <x v="9"/>
    <x v="6"/>
    <x v="9"/>
    <x v="9"/>
    <x v="6"/>
    <x v="2"/>
    <x v="2"/>
    <x v="6"/>
    <x v="1"/>
    <x v="0"/>
  </r>
  <r>
    <s v="Computers &amp; Accessories"/>
    <x v="22"/>
    <x v="3"/>
    <x v="3"/>
    <x v="17"/>
    <x v="30"/>
    <x v="10"/>
    <x v="3"/>
    <x v="2"/>
    <x v="0"/>
    <x v="7"/>
    <x v="7"/>
    <x v="40"/>
    <x v="42"/>
    <x v="9"/>
    <x v="6"/>
    <x v="9"/>
    <x v="9"/>
    <x v="6"/>
    <x v="2"/>
    <x v="2"/>
    <x v="6"/>
    <x v="1"/>
    <x v="0"/>
  </r>
  <r>
    <s v="Computers &amp; Accessories"/>
    <x v="23"/>
    <x v="3"/>
    <x v="3"/>
    <x v="18"/>
    <x v="31"/>
    <x v="10"/>
    <x v="3"/>
    <x v="2"/>
    <x v="8"/>
    <x v="7"/>
    <x v="7"/>
    <x v="41"/>
    <x v="43"/>
    <x v="9"/>
    <x v="6"/>
    <x v="9"/>
    <x v="9"/>
    <x v="6"/>
    <x v="2"/>
    <x v="2"/>
    <x v="6"/>
    <x v="1"/>
    <x v="0"/>
  </r>
  <r>
    <s v="Home &amp; Kitchen"/>
    <x v="21"/>
    <x v="3"/>
    <x v="3"/>
    <x v="16"/>
    <x v="29"/>
    <x v="10"/>
    <x v="3"/>
    <x v="2"/>
    <x v="14"/>
    <x v="7"/>
    <x v="7"/>
    <x v="42"/>
    <x v="44"/>
    <x v="9"/>
    <x v="6"/>
    <x v="9"/>
    <x v="9"/>
    <x v="6"/>
    <x v="2"/>
    <x v="2"/>
    <x v="6"/>
    <x v="1"/>
    <x v="0"/>
  </r>
  <r>
    <s v="Computers &amp; Accessories"/>
    <x v="24"/>
    <x v="3"/>
    <x v="3"/>
    <x v="5"/>
    <x v="32"/>
    <x v="11"/>
    <x v="3"/>
    <x v="2"/>
    <x v="0"/>
    <x v="7"/>
    <x v="7"/>
    <x v="43"/>
    <x v="45"/>
    <x v="9"/>
    <x v="6"/>
    <x v="9"/>
    <x v="9"/>
    <x v="6"/>
    <x v="2"/>
    <x v="2"/>
    <x v="6"/>
    <x v="1"/>
    <x v="0"/>
  </r>
  <r>
    <s v="Computers &amp; Accessories"/>
    <x v="25"/>
    <x v="3"/>
    <x v="3"/>
    <x v="2"/>
    <x v="33"/>
    <x v="11"/>
    <x v="3"/>
    <x v="2"/>
    <x v="7"/>
    <x v="7"/>
    <x v="7"/>
    <x v="44"/>
    <x v="46"/>
    <x v="9"/>
    <x v="6"/>
    <x v="9"/>
    <x v="9"/>
    <x v="6"/>
    <x v="2"/>
    <x v="2"/>
    <x v="6"/>
    <x v="1"/>
    <x v="0"/>
  </r>
  <r>
    <s v="Home &amp; Kitchen"/>
    <x v="26"/>
    <x v="3"/>
    <x v="3"/>
    <x v="19"/>
    <x v="34"/>
    <x v="11"/>
    <x v="3"/>
    <x v="2"/>
    <x v="15"/>
    <x v="7"/>
    <x v="7"/>
    <x v="45"/>
    <x v="47"/>
    <x v="9"/>
    <x v="6"/>
    <x v="9"/>
    <x v="9"/>
    <x v="6"/>
    <x v="2"/>
    <x v="2"/>
    <x v="6"/>
    <x v="1"/>
    <x v="0"/>
  </r>
  <r>
    <s v="Computers &amp; Accessories"/>
    <x v="4"/>
    <x v="3"/>
    <x v="3"/>
    <x v="12"/>
    <x v="35"/>
    <x v="11"/>
    <x v="3"/>
    <x v="2"/>
    <x v="3"/>
    <x v="7"/>
    <x v="7"/>
    <x v="46"/>
    <x v="48"/>
    <x v="9"/>
    <x v="6"/>
    <x v="9"/>
    <x v="9"/>
    <x v="6"/>
    <x v="2"/>
    <x v="2"/>
    <x v="6"/>
    <x v="1"/>
    <x v="0"/>
  </r>
  <r>
    <s v="Home &amp; Kitchen"/>
    <x v="26"/>
    <x v="3"/>
    <x v="3"/>
    <x v="19"/>
    <x v="34"/>
    <x v="11"/>
    <x v="3"/>
    <x v="2"/>
    <x v="12"/>
    <x v="7"/>
    <x v="7"/>
    <x v="47"/>
    <x v="49"/>
    <x v="9"/>
    <x v="6"/>
    <x v="9"/>
    <x v="9"/>
    <x v="6"/>
    <x v="2"/>
    <x v="2"/>
    <x v="6"/>
    <x v="1"/>
    <x v="0"/>
  </r>
  <r>
    <s v="Home &amp; Kitchen"/>
    <x v="26"/>
    <x v="3"/>
    <x v="3"/>
    <x v="19"/>
    <x v="34"/>
    <x v="11"/>
    <x v="3"/>
    <x v="2"/>
    <x v="1"/>
    <x v="7"/>
    <x v="7"/>
    <x v="48"/>
    <x v="50"/>
    <x v="9"/>
    <x v="6"/>
    <x v="9"/>
    <x v="9"/>
    <x v="6"/>
    <x v="2"/>
    <x v="2"/>
    <x v="6"/>
    <x v="1"/>
    <x v="0"/>
  </r>
  <r>
    <s v="Computers &amp; Accessories"/>
    <x v="27"/>
    <x v="3"/>
    <x v="3"/>
    <x v="6"/>
    <x v="36"/>
    <x v="11"/>
    <x v="3"/>
    <x v="2"/>
    <x v="0"/>
    <x v="7"/>
    <x v="7"/>
    <x v="49"/>
    <x v="51"/>
    <x v="9"/>
    <x v="6"/>
    <x v="9"/>
    <x v="9"/>
    <x v="6"/>
    <x v="2"/>
    <x v="2"/>
    <x v="6"/>
    <x v="1"/>
    <x v="0"/>
  </r>
  <r>
    <s v="Computers &amp; Accessories"/>
    <x v="28"/>
    <x v="3"/>
    <x v="3"/>
    <x v="6"/>
    <x v="37"/>
    <x v="11"/>
    <x v="3"/>
    <x v="2"/>
    <x v="7"/>
    <x v="7"/>
    <x v="7"/>
    <x v="50"/>
    <x v="52"/>
    <x v="9"/>
    <x v="6"/>
    <x v="9"/>
    <x v="9"/>
    <x v="6"/>
    <x v="2"/>
    <x v="2"/>
    <x v="6"/>
    <x v="1"/>
    <x v="0"/>
  </r>
  <r>
    <s v="Computers &amp; Accessories"/>
    <x v="29"/>
    <x v="3"/>
    <x v="3"/>
    <x v="20"/>
    <x v="38"/>
    <x v="11"/>
    <x v="3"/>
    <x v="2"/>
    <x v="4"/>
    <x v="7"/>
    <x v="7"/>
    <x v="51"/>
    <x v="53"/>
    <x v="9"/>
    <x v="6"/>
    <x v="9"/>
    <x v="9"/>
    <x v="6"/>
    <x v="2"/>
    <x v="2"/>
    <x v="6"/>
    <x v="1"/>
    <x v="0"/>
  </r>
  <r>
    <s v="Home &amp; Kitchen"/>
    <x v="30"/>
    <x v="3"/>
    <x v="3"/>
    <x v="21"/>
    <x v="39"/>
    <x v="12"/>
    <x v="3"/>
    <x v="2"/>
    <x v="16"/>
    <x v="7"/>
    <x v="7"/>
    <x v="52"/>
    <x v="54"/>
    <x v="9"/>
    <x v="6"/>
    <x v="9"/>
    <x v="9"/>
    <x v="6"/>
    <x v="2"/>
    <x v="2"/>
    <x v="6"/>
    <x v="1"/>
    <x v="0"/>
  </r>
  <r>
    <s v="Computers &amp; Accessories"/>
    <x v="31"/>
    <x v="3"/>
    <x v="3"/>
    <x v="22"/>
    <x v="40"/>
    <x v="12"/>
    <x v="3"/>
    <x v="2"/>
    <x v="2"/>
    <x v="7"/>
    <x v="7"/>
    <x v="53"/>
    <x v="55"/>
    <x v="9"/>
    <x v="6"/>
    <x v="9"/>
    <x v="9"/>
    <x v="6"/>
    <x v="2"/>
    <x v="2"/>
    <x v="6"/>
    <x v="1"/>
    <x v="0"/>
  </r>
  <r>
    <s v="Home &amp; Kitchen"/>
    <x v="32"/>
    <x v="3"/>
    <x v="3"/>
    <x v="1"/>
    <x v="41"/>
    <x v="12"/>
    <x v="3"/>
    <x v="2"/>
    <x v="17"/>
    <x v="7"/>
    <x v="7"/>
    <x v="54"/>
    <x v="56"/>
    <x v="9"/>
    <x v="6"/>
    <x v="9"/>
    <x v="9"/>
    <x v="6"/>
    <x v="2"/>
    <x v="2"/>
    <x v="6"/>
    <x v="1"/>
    <x v="0"/>
  </r>
  <r>
    <s v="Computers &amp; Accessories"/>
    <x v="33"/>
    <x v="3"/>
    <x v="3"/>
    <x v="23"/>
    <x v="42"/>
    <x v="12"/>
    <x v="3"/>
    <x v="2"/>
    <x v="3"/>
    <x v="7"/>
    <x v="7"/>
    <x v="55"/>
    <x v="57"/>
    <x v="9"/>
    <x v="6"/>
    <x v="9"/>
    <x v="9"/>
    <x v="6"/>
    <x v="2"/>
    <x v="2"/>
    <x v="6"/>
    <x v="1"/>
    <x v="0"/>
  </r>
  <r>
    <s v="Computers &amp; Accessories"/>
    <x v="1"/>
    <x v="3"/>
    <x v="3"/>
    <x v="16"/>
    <x v="43"/>
    <x v="13"/>
    <x v="3"/>
    <x v="2"/>
    <x v="2"/>
    <x v="7"/>
    <x v="7"/>
    <x v="56"/>
    <x v="58"/>
    <x v="9"/>
    <x v="6"/>
    <x v="9"/>
    <x v="9"/>
    <x v="6"/>
    <x v="2"/>
    <x v="2"/>
    <x v="6"/>
    <x v="1"/>
    <x v="0"/>
  </r>
  <r>
    <s v="Office Products"/>
    <x v="34"/>
    <x v="3"/>
    <x v="3"/>
    <x v="3"/>
    <x v="43"/>
    <x v="13"/>
    <x v="3"/>
    <x v="2"/>
    <x v="2"/>
    <x v="7"/>
    <x v="7"/>
    <x v="57"/>
    <x v="59"/>
    <x v="9"/>
    <x v="6"/>
    <x v="9"/>
    <x v="9"/>
    <x v="6"/>
    <x v="2"/>
    <x v="2"/>
    <x v="6"/>
    <x v="1"/>
    <x v="0"/>
  </r>
  <r>
    <s v="Home &amp; Kitchen"/>
    <x v="35"/>
    <x v="3"/>
    <x v="3"/>
    <x v="24"/>
    <x v="44"/>
    <x v="13"/>
    <x v="3"/>
    <x v="2"/>
    <x v="18"/>
    <x v="7"/>
    <x v="7"/>
    <x v="58"/>
    <x v="60"/>
    <x v="9"/>
    <x v="6"/>
    <x v="9"/>
    <x v="9"/>
    <x v="6"/>
    <x v="2"/>
    <x v="2"/>
    <x v="6"/>
    <x v="1"/>
    <x v="0"/>
  </r>
  <r>
    <s v="Computers &amp; Accessories"/>
    <x v="36"/>
    <x v="3"/>
    <x v="3"/>
    <x v="2"/>
    <x v="45"/>
    <x v="13"/>
    <x v="3"/>
    <x v="2"/>
    <x v="1"/>
    <x v="7"/>
    <x v="7"/>
    <x v="59"/>
    <x v="61"/>
    <x v="9"/>
    <x v="6"/>
    <x v="9"/>
    <x v="9"/>
    <x v="6"/>
    <x v="2"/>
    <x v="2"/>
    <x v="6"/>
    <x v="1"/>
    <x v="0"/>
  </r>
  <r>
    <s v="Computers &amp; Accessories"/>
    <x v="37"/>
    <x v="3"/>
    <x v="3"/>
    <x v="25"/>
    <x v="46"/>
    <x v="13"/>
    <x v="3"/>
    <x v="2"/>
    <x v="8"/>
    <x v="7"/>
    <x v="7"/>
    <x v="39"/>
    <x v="62"/>
    <x v="9"/>
    <x v="6"/>
    <x v="9"/>
    <x v="9"/>
    <x v="6"/>
    <x v="2"/>
    <x v="2"/>
    <x v="6"/>
    <x v="1"/>
    <x v="0"/>
  </r>
  <r>
    <s v="Computers &amp; Accessories"/>
    <x v="38"/>
    <x v="3"/>
    <x v="3"/>
    <x v="2"/>
    <x v="47"/>
    <x v="13"/>
    <x v="3"/>
    <x v="2"/>
    <x v="13"/>
    <x v="7"/>
    <x v="7"/>
    <x v="60"/>
    <x v="63"/>
    <x v="9"/>
    <x v="6"/>
    <x v="9"/>
    <x v="9"/>
    <x v="6"/>
    <x v="2"/>
    <x v="2"/>
    <x v="6"/>
    <x v="1"/>
    <x v="0"/>
  </r>
  <r>
    <s v="Computers &amp; Accessories"/>
    <x v="39"/>
    <x v="3"/>
    <x v="3"/>
    <x v="6"/>
    <x v="48"/>
    <x v="13"/>
    <x v="3"/>
    <x v="2"/>
    <x v="7"/>
    <x v="7"/>
    <x v="7"/>
    <x v="61"/>
    <x v="64"/>
    <x v="9"/>
    <x v="6"/>
    <x v="9"/>
    <x v="9"/>
    <x v="6"/>
    <x v="2"/>
    <x v="2"/>
    <x v="6"/>
    <x v="1"/>
    <x v="0"/>
  </r>
  <r>
    <s v="Computers &amp; Accessories"/>
    <x v="39"/>
    <x v="3"/>
    <x v="3"/>
    <x v="6"/>
    <x v="48"/>
    <x v="13"/>
    <x v="3"/>
    <x v="2"/>
    <x v="2"/>
    <x v="7"/>
    <x v="7"/>
    <x v="62"/>
    <x v="65"/>
    <x v="9"/>
    <x v="6"/>
    <x v="9"/>
    <x v="9"/>
    <x v="6"/>
    <x v="2"/>
    <x v="2"/>
    <x v="6"/>
    <x v="1"/>
    <x v="0"/>
  </r>
  <r>
    <s v="Computers &amp; Accessories"/>
    <x v="38"/>
    <x v="3"/>
    <x v="3"/>
    <x v="2"/>
    <x v="47"/>
    <x v="13"/>
    <x v="3"/>
    <x v="2"/>
    <x v="0"/>
    <x v="7"/>
    <x v="7"/>
    <x v="63"/>
    <x v="66"/>
    <x v="9"/>
    <x v="6"/>
    <x v="9"/>
    <x v="9"/>
    <x v="6"/>
    <x v="2"/>
    <x v="2"/>
    <x v="6"/>
    <x v="1"/>
    <x v="0"/>
  </r>
  <r>
    <s v="Computers &amp; Accessories"/>
    <x v="40"/>
    <x v="3"/>
    <x v="3"/>
    <x v="14"/>
    <x v="49"/>
    <x v="13"/>
    <x v="3"/>
    <x v="2"/>
    <x v="7"/>
    <x v="7"/>
    <x v="7"/>
    <x v="64"/>
    <x v="67"/>
    <x v="9"/>
    <x v="6"/>
    <x v="9"/>
    <x v="9"/>
    <x v="6"/>
    <x v="2"/>
    <x v="2"/>
    <x v="6"/>
    <x v="1"/>
    <x v="0"/>
  </r>
  <r>
    <s v="Computers &amp; Accessories"/>
    <x v="7"/>
    <x v="3"/>
    <x v="3"/>
    <x v="20"/>
    <x v="50"/>
    <x v="13"/>
    <x v="3"/>
    <x v="2"/>
    <x v="4"/>
    <x v="7"/>
    <x v="7"/>
    <x v="51"/>
    <x v="53"/>
    <x v="9"/>
    <x v="6"/>
    <x v="9"/>
    <x v="9"/>
    <x v="6"/>
    <x v="2"/>
    <x v="2"/>
    <x v="6"/>
    <x v="1"/>
    <x v="0"/>
  </r>
  <r>
    <s v="Home &amp; Kitchen"/>
    <x v="41"/>
    <x v="3"/>
    <x v="3"/>
    <x v="2"/>
    <x v="51"/>
    <x v="14"/>
    <x v="3"/>
    <x v="2"/>
    <x v="3"/>
    <x v="7"/>
    <x v="7"/>
    <x v="65"/>
    <x v="68"/>
    <x v="9"/>
    <x v="6"/>
    <x v="9"/>
    <x v="9"/>
    <x v="6"/>
    <x v="2"/>
    <x v="2"/>
    <x v="6"/>
    <x v="1"/>
    <x v="0"/>
  </r>
  <r>
    <s v="Computers &amp; Accessories"/>
    <x v="42"/>
    <x v="3"/>
    <x v="3"/>
    <x v="26"/>
    <x v="52"/>
    <x v="15"/>
    <x v="3"/>
    <x v="2"/>
    <x v="0"/>
    <x v="7"/>
    <x v="7"/>
    <x v="66"/>
    <x v="69"/>
    <x v="9"/>
    <x v="6"/>
    <x v="9"/>
    <x v="9"/>
    <x v="6"/>
    <x v="2"/>
    <x v="2"/>
    <x v="6"/>
    <x v="1"/>
    <x v="0"/>
  </r>
  <r>
    <s v="Computers &amp; Accessories"/>
    <x v="1"/>
    <x v="3"/>
    <x v="3"/>
    <x v="27"/>
    <x v="53"/>
    <x v="15"/>
    <x v="3"/>
    <x v="2"/>
    <x v="10"/>
    <x v="7"/>
    <x v="7"/>
    <x v="67"/>
    <x v="70"/>
    <x v="9"/>
    <x v="6"/>
    <x v="9"/>
    <x v="9"/>
    <x v="6"/>
    <x v="2"/>
    <x v="2"/>
    <x v="6"/>
    <x v="1"/>
    <x v="0"/>
  </r>
  <r>
    <s v="Computers &amp; Accessories"/>
    <x v="43"/>
    <x v="3"/>
    <x v="3"/>
    <x v="2"/>
    <x v="54"/>
    <x v="15"/>
    <x v="3"/>
    <x v="2"/>
    <x v="0"/>
    <x v="7"/>
    <x v="7"/>
    <x v="68"/>
    <x v="71"/>
    <x v="9"/>
    <x v="6"/>
    <x v="9"/>
    <x v="9"/>
    <x v="6"/>
    <x v="2"/>
    <x v="2"/>
    <x v="6"/>
    <x v="1"/>
    <x v="0"/>
  </r>
  <r>
    <s v="Home &amp; Kitchen"/>
    <x v="44"/>
    <x v="3"/>
    <x v="3"/>
    <x v="28"/>
    <x v="55"/>
    <x v="15"/>
    <x v="3"/>
    <x v="2"/>
    <x v="10"/>
    <x v="7"/>
    <x v="7"/>
    <x v="69"/>
    <x v="72"/>
    <x v="9"/>
    <x v="6"/>
    <x v="9"/>
    <x v="9"/>
    <x v="6"/>
    <x v="2"/>
    <x v="2"/>
    <x v="6"/>
    <x v="1"/>
    <x v="0"/>
  </r>
  <r>
    <s v="Computers &amp; Accessories"/>
    <x v="22"/>
    <x v="3"/>
    <x v="3"/>
    <x v="1"/>
    <x v="56"/>
    <x v="15"/>
    <x v="3"/>
    <x v="2"/>
    <x v="14"/>
    <x v="7"/>
    <x v="7"/>
    <x v="70"/>
    <x v="73"/>
    <x v="9"/>
    <x v="6"/>
    <x v="9"/>
    <x v="9"/>
    <x v="6"/>
    <x v="2"/>
    <x v="2"/>
    <x v="6"/>
    <x v="1"/>
    <x v="0"/>
  </r>
  <r>
    <s v="Home &amp; Kitchen"/>
    <x v="45"/>
    <x v="3"/>
    <x v="3"/>
    <x v="29"/>
    <x v="57"/>
    <x v="15"/>
    <x v="3"/>
    <x v="2"/>
    <x v="16"/>
    <x v="7"/>
    <x v="7"/>
    <x v="71"/>
    <x v="74"/>
    <x v="9"/>
    <x v="6"/>
    <x v="9"/>
    <x v="9"/>
    <x v="6"/>
    <x v="2"/>
    <x v="2"/>
    <x v="6"/>
    <x v="1"/>
    <x v="0"/>
  </r>
  <r>
    <s v="Computers &amp; Accessories"/>
    <x v="38"/>
    <x v="3"/>
    <x v="3"/>
    <x v="30"/>
    <x v="58"/>
    <x v="15"/>
    <x v="3"/>
    <x v="2"/>
    <x v="4"/>
    <x v="7"/>
    <x v="7"/>
    <x v="4"/>
    <x v="75"/>
    <x v="9"/>
    <x v="6"/>
    <x v="9"/>
    <x v="9"/>
    <x v="6"/>
    <x v="2"/>
    <x v="2"/>
    <x v="6"/>
    <x v="1"/>
    <x v="0"/>
  </r>
  <r>
    <s v="Computers &amp; Accessories"/>
    <x v="22"/>
    <x v="3"/>
    <x v="3"/>
    <x v="1"/>
    <x v="56"/>
    <x v="15"/>
    <x v="3"/>
    <x v="2"/>
    <x v="0"/>
    <x v="7"/>
    <x v="7"/>
    <x v="72"/>
    <x v="76"/>
    <x v="9"/>
    <x v="6"/>
    <x v="9"/>
    <x v="9"/>
    <x v="6"/>
    <x v="2"/>
    <x v="2"/>
    <x v="6"/>
    <x v="1"/>
    <x v="0"/>
  </r>
  <r>
    <s v="Computers &amp; Accessories"/>
    <x v="16"/>
    <x v="3"/>
    <x v="3"/>
    <x v="6"/>
    <x v="59"/>
    <x v="15"/>
    <x v="3"/>
    <x v="2"/>
    <x v="3"/>
    <x v="7"/>
    <x v="7"/>
    <x v="73"/>
    <x v="77"/>
    <x v="9"/>
    <x v="6"/>
    <x v="9"/>
    <x v="9"/>
    <x v="6"/>
    <x v="2"/>
    <x v="2"/>
    <x v="6"/>
    <x v="1"/>
    <x v="0"/>
  </r>
  <r>
    <s v="Computers &amp; Accessories"/>
    <x v="16"/>
    <x v="3"/>
    <x v="3"/>
    <x v="6"/>
    <x v="59"/>
    <x v="15"/>
    <x v="3"/>
    <x v="2"/>
    <x v="2"/>
    <x v="7"/>
    <x v="7"/>
    <x v="74"/>
    <x v="78"/>
    <x v="9"/>
    <x v="6"/>
    <x v="9"/>
    <x v="9"/>
    <x v="6"/>
    <x v="2"/>
    <x v="2"/>
    <x v="6"/>
    <x v="1"/>
    <x v="0"/>
  </r>
  <r>
    <s v="Home &amp; Kitchen"/>
    <x v="1"/>
    <x v="3"/>
    <x v="3"/>
    <x v="31"/>
    <x v="60"/>
    <x v="16"/>
    <x v="3"/>
    <x v="2"/>
    <x v="19"/>
    <x v="7"/>
    <x v="7"/>
    <x v="75"/>
    <x v="79"/>
    <x v="9"/>
    <x v="6"/>
    <x v="9"/>
    <x v="9"/>
    <x v="6"/>
    <x v="2"/>
    <x v="2"/>
    <x v="6"/>
    <x v="1"/>
    <x v="0"/>
  </r>
  <r>
    <s v="Computers &amp; Accessories"/>
    <x v="46"/>
    <x v="3"/>
    <x v="3"/>
    <x v="2"/>
    <x v="61"/>
    <x v="17"/>
    <x v="3"/>
    <x v="2"/>
    <x v="2"/>
    <x v="7"/>
    <x v="7"/>
    <x v="76"/>
    <x v="80"/>
    <x v="9"/>
    <x v="6"/>
    <x v="9"/>
    <x v="9"/>
    <x v="6"/>
    <x v="2"/>
    <x v="2"/>
    <x v="6"/>
    <x v="1"/>
    <x v="0"/>
  </r>
  <r>
    <s v="Home &amp; Kitchen"/>
    <x v="47"/>
    <x v="3"/>
    <x v="3"/>
    <x v="9"/>
    <x v="62"/>
    <x v="17"/>
    <x v="3"/>
    <x v="2"/>
    <x v="1"/>
    <x v="7"/>
    <x v="7"/>
    <x v="77"/>
    <x v="81"/>
    <x v="9"/>
    <x v="6"/>
    <x v="9"/>
    <x v="9"/>
    <x v="6"/>
    <x v="2"/>
    <x v="2"/>
    <x v="6"/>
    <x v="1"/>
    <x v="0"/>
  </r>
  <r>
    <s v="Computers &amp; Accessories"/>
    <x v="48"/>
    <x v="3"/>
    <x v="3"/>
    <x v="32"/>
    <x v="63"/>
    <x v="17"/>
    <x v="3"/>
    <x v="2"/>
    <x v="3"/>
    <x v="7"/>
    <x v="7"/>
    <x v="78"/>
    <x v="82"/>
    <x v="9"/>
    <x v="6"/>
    <x v="9"/>
    <x v="9"/>
    <x v="6"/>
    <x v="2"/>
    <x v="2"/>
    <x v="6"/>
    <x v="1"/>
    <x v="0"/>
  </r>
  <r>
    <s v="Computers &amp; Accessories"/>
    <x v="49"/>
    <x v="3"/>
    <x v="3"/>
    <x v="5"/>
    <x v="64"/>
    <x v="17"/>
    <x v="3"/>
    <x v="2"/>
    <x v="3"/>
    <x v="7"/>
    <x v="7"/>
    <x v="78"/>
    <x v="83"/>
    <x v="9"/>
    <x v="6"/>
    <x v="9"/>
    <x v="9"/>
    <x v="6"/>
    <x v="2"/>
    <x v="2"/>
    <x v="6"/>
    <x v="1"/>
    <x v="0"/>
  </r>
  <r>
    <s v="Home &amp; Kitchen"/>
    <x v="50"/>
    <x v="3"/>
    <x v="3"/>
    <x v="33"/>
    <x v="65"/>
    <x v="17"/>
    <x v="3"/>
    <x v="2"/>
    <x v="0"/>
    <x v="7"/>
    <x v="7"/>
    <x v="79"/>
    <x v="84"/>
    <x v="9"/>
    <x v="6"/>
    <x v="9"/>
    <x v="9"/>
    <x v="6"/>
    <x v="2"/>
    <x v="2"/>
    <x v="6"/>
    <x v="1"/>
    <x v="0"/>
  </r>
  <r>
    <s v="Computers &amp; Accessories"/>
    <x v="5"/>
    <x v="3"/>
    <x v="3"/>
    <x v="34"/>
    <x v="66"/>
    <x v="17"/>
    <x v="3"/>
    <x v="2"/>
    <x v="1"/>
    <x v="7"/>
    <x v="7"/>
    <x v="80"/>
    <x v="85"/>
    <x v="9"/>
    <x v="6"/>
    <x v="9"/>
    <x v="9"/>
    <x v="6"/>
    <x v="2"/>
    <x v="2"/>
    <x v="6"/>
    <x v="1"/>
    <x v="0"/>
  </r>
  <r>
    <s v="Home &amp; Kitchen"/>
    <x v="51"/>
    <x v="3"/>
    <x v="3"/>
    <x v="0"/>
    <x v="67"/>
    <x v="17"/>
    <x v="3"/>
    <x v="2"/>
    <x v="14"/>
    <x v="7"/>
    <x v="7"/>
    <x v="69"/>
    <x v="86"/>
    <x v="9"/>
    <x v="6"/>
    <x v="9"/>
    <x v="9"/>
    <x v="6"/>
    <x v="2"/>
    <x v="2"/>
    <x v="6"/>
    <x v="1"/>
    <x v="0"/>
  </r>
  <r>
    <s v="Computers &amp; Accessories"/>
    <x v="52"/>
    <x v="3"/>
    <x v="3"/>
    <x v="35"/>
    <x v="68"/>
    <x v="18"/>
    <x v="3"/>
    <x v="2"/>
    <x v="10"/>
    <x v="7"/>
    <x v="7"/>
    <x v="81"/>
    <x v="87"/>
    <x v="9"/>
    <x v="6"/>
    <x v="9"/>
    <x v="9"/>
    <x v="6"/>
    <x v="2"/>
    <x v="2"/>
    <x v="6"/>
    <x v="1"/>
    <x v="0"/>
  </r>
  <r>
    <s v="Computers &amp; Accessories"/>
    <x v="15"/>
    <x v="3"/>
    <x v="3"/>
    <x v="2"/>
    <x v="69"/>
    <x v="18"/>
    <x v="3"/>
    <x v="2"/>
    <x v="0"/>
    <x v="7"/>
    <x v="7"/>
    <x v="68"/>
    <x v="71"/>
    <x v="9"/>
    <x v="6"/>
    <x v="9"/>
    <x v="9"/>
    <x v="6"/>
    <x v="2"/>
    <x v="2"/>
    <x v="6"/>
    <x v="1"/>
    <x v="0"/>
  </r>
  <r>
    <s v="Electronics"/>
    <x v="23"/>
    <x v="3"/>
    <x v="3"/>
    <x v="36"/>
    <x v="70"/>
    <x v="18"/>
    <x v="3"/>
    <x v="2"/>
    <x v="7"/>
    <x v="7"/>
    <x v="7"/>
    <x v="82"/>
    <x v="88"/>
    <x v="9"/>
    <x v="6"/>
    <x v="9"/>
    <x v="9"/>
    <x v="6"/>
    <x v="2"/>
    <x v="2"/>
    <x v="6"/>
    <x v="1"/>
    <x v="0"/>
  </r>
  <r>
    <s v="Computers &amp; Accessories"/>
    <x v="15"/>
    <x v="3"/>
    <x v="3"/>
    <x v="2"/>
    <x v="69"/>
    <x v="18"/>
    <x v="3"/>
    <x v="2"/>
    <x v="0"/>
    <x v="7"/>
    <x v="7"/>
    <x v="83"/>
    <x v="89"/>
    <x v="9"/>
    <x v="6"/>
    <x v="9"/>
    <x v="9"/>
    <x v="6"/>
    <x v="2"/>
    <x v="2"/>
    <x v="6"/>
    <x v="1"/>
    <x v="0"/>
  </r>
  <r>
    <s v="Computers &amp; Accessories"/>
    <x v="9"/>
    <x v="3"/>
    <x v="3"/>
    <x v="1"/>
    <x v="71"/>
    <x v="18"/>
    <x v="3"/>
    <x v="2"/>
    <x v="16"/>
    <x v="7"/>
    <x v="7"/>
    <x v="84"/>
    <x v="90"/>
    <x v="9"/>
    <x v="6"/>
    <x v="9"/>
    <x v="9"/>
    <x v="6"/>
    <x v="2"/>
    <x v="2"/>
    <x v="6"/>
    <x v="1"/>
    <x v="0"/>
  </r>
  <r>
    <s v="Computers &amp; Accessories"/>
    <x v="53"/>
    <x v="3"/>
    <x v="3"/>
    <x v="32"/>
    <x v="72"/>
    <x v="18"/>
    <x v="3"/>
    <x v="2"/>
    <x v="3"/>
    <x v="7"/>
    <x v="7"/>
    <x v="78"/>
    <x v="82"/>
    <x v="9"/>
    <x v="6"/>
    <x v="9"/>
    <x v="9"/>
    <x v="6"/>
    <x v="2"/>
    <x v="2"/>
    <x v="6"/>
    <x v="1"/>
    <x v="0"/>
  </r>
  <r>
    <s v="Computers &amp; Accessories"/>
    <x v="54"/>
    <x v="3"/>
    <x v="3"/>
    <x v="15"/>
    <x v="73"/>
    <x v="18"/>
    <x v="3"/>
    <x v="2"/>
    <x v="3"/>
    <x v="7"/>
    <x v="7"/>
    <x v="78"/>
    <x v="91"/>
    <x v="9"/>
    <x v="6"/>
    <x v="9"/>
    <x v="9"/>
    <x v="6"/>
    <x v="2"/>
    <x v="2"/>
    <x v="6"/>
    <x v="1"/>
    <x v="0"/>
  </r>
  <r>
    <s v="Computers &amp; Accessories"/>
    <x v="53"/>
    <x v="3"/>
    <x v="3"/>
    <x v="32"/>
    <x v="72"/>
    <x v="18"/>
    <x v="3"/>
    <x v="2"/>
    <x v="3"/>
    <x v="7"/>
    <x v="7"/>
    <x v="85"/>
    <x v="92"/>
    <x v="9"/>
    <x v="6"/>
    <x v="9"/>
    <x v="9"/>
    <x v="6"/>
    <x v="2"/>
    <x v="2"/>
    <x v="6"/>
    <x v="1"/>
    <x v="0"/>
  </r>
  <r>
    <s v="Computers &amp; Accessories"/>
    <x v="10"/>
    <x v="3"/>
    <x v="3"/>
    <x v="12"/>
    <x v="74"/>
    <x v="18"/>
    <x v="3"/>
    <x v="2"/>
    <x v="2"/>
    <x v="7"/>
    <x v="7"/>
    <x v="86"/>
    <x v="93"/>
    <x v="9"/>
    <x v="6"/>
    <x v="9"/>
    <x v="9"/>
    <x v="6"/>
    <x v="2"/>
    <x v="2"/>
    <x v="6"/>
    <x v="1"/>
    <x v="0"/>
  </r>
  <r>
    <s v="Computers &amp; Accessories"/>
    <x v="10"/>
    <x v="3"/>
    <x v="3"/>
    <x v="12"/>
    <x v="74"/>
    <x v="18"/>
    <x v="3"/>
    <x v="2"/>
    <x v="3"/>
    <x v="7"/>
    <x v="7"/>
    <x v="46"/>
    <x v="48"/>
    <x v="9"/>
    <x v="6"/>
    <x v="9"/>
    <x v="9"/>
    <x v="6"/>
    <x v="2"/>
    <x v="2"/>
    <x v="6"/>
    <x v="1"/>
    <x v="0"/>
  </r>
  <r>
    <s v="Computers &amp; Accessories"/>
    <x v="15"/>
    <x v="3"/>
    <x v="3"/>
    <x v="37"/>
    <x v="75"/>
    <x v="18"/>
    <x v="3"/>
    <x v="2"/>
    <x v="10"/>
    <x v="7"/>
    <x v="7"/>
    <x v="87"/>
    <x v="94"/>
    <x v="9"/>
    <x v="6"/>
    <x v="9"/>
    <x v="9"/>
    <x v="6"/>
    <x v="2"/>
    <x v="2"/>
    <x v="6"/>
    <x v="1"/>
    <x v="0"/>
  </r>
  <r>
    <s v="Home &amp; Kitchen"/>
    <x v="55"/>
    <x v="3"/>
    <x v="3"/>
    <x v="31"/>
    <x v="76"/>
    <x v="18"/>
    <x v="3"/>
    <x v="2"/>
    <x v="1"/>
    <x v="7"/>
    <x v="7"/>
    <x v="88"/>
    <x v="95"/>
    <x v="9"/>
    <x v="6"/>
    <x v="9"/>
    <x v="9"/>
    <x v="6"/>
    <x v="2"/>
    <x v="2"/>
    <x v="6"/>
    <x v="1"/>
    <x v="0"/>
  </r>
  <r>
    <s v="Computers &amp; Accessories"/>
    <x v="56"/>
    <x v="3"/>
    <x v="3"/>
    <x v="2"/>
    <x v="77"/>
    <x v="18"/>
    <x v="3"/>
    <x v="2"/>
    <x v="0"/>
    <x v="7"/>
    <x v="7"/>
    <x v="89"/>
    <x v="96"/>
    <x v="9"/>
    <x v="6"/>
    <x v="9"/>
    <x v="9"/>
    <x v="6"/>
    <x v="2"/>
    <x v="2"/>
    <x v="6"/>
    <x v="1"/>
    <x v="0"/>
  </r>
  <r>
    <s v="Computers &amp; Accessories"/>
    <x v="40"/>
    <x v="3"/>
    <x v="3"/>
    <x v="22"/>
    <x v="78"/>
    <x v="18"/>
    <x v="3"/>
    <x v="2"/>
    <x v="7"/>
    <x v="7"/>
    <x v="7"/>
    <x v="64"/>
    <x v="97"/>
    <x v="9"/>
    <x v="6"/>
    <x v="9"/>
    <x v="9"/>
    <x v="6"/>
    <x v="2"/>
    <x v="2"/>
    <x v="6"/>
    <x v="1"/>
    <x v="0"/>
  </r>
  <r>
    <s v="Computers &amp; Accessories"/>
    <x v="15"/>
    <x v="3"/>
    <x v="3"/>
    <x v="2"/>
    <x v="69"/>
    <x v="18"/>
    <x v="3"/>
    <x v="2"/>
    <x v="0"/>
    <x v="7"/>
    <x v="7"/>
    <x v="90"/>
    <x v="98"/>
    <x v="9"/>
    <x v="6"/>
    <x v="9"/>
    <x v="9"/>
    <x v="6"/>
    <x v="2"/>
    <x v="2"/>
    <x v="6"/>
    <x v="1"/>
    <x v="0"/>
  </r>
  <r>
    <s v="Computers &amp; Accessories"/>
    <x v="57"/>
    <x v="3"/>
    <x v="3"/>
    <x v="38"/>
    <x v="79"/>
    <x v="19"/>
    <x v="3"/>
    <x v="2"/>
    <x v="0"/>
    <x v="7"/>
    <x v="7"/>
    <x v="91"/>
    <x v="99"/>
    <x v="9"/>
    <x v="6"/>
    <x v="9"/>
    <x v="9"/>
    <x v="6"/>
    <x v="2"/>
    <x v="2"/>
    <x v="6"/>
    <x v="1"/>
    <x v="0"/>
  </r>
  <r>
    <s v="Computers &amp; Accessories"/>
    <x v="22"/>
    <x v="3"/>
    <x v="3"/>
    <x v="39"/>
    <x v="80"/>
    <x v="19"/>
    <x v="3"/>
    <x v="2"/>
    <x v="0"/>
    <x v="7"/>
    <x v="7"/>
    <x v="92"/>
    <x v="100"/>
    <x v="9"/>
    <x v="6"/>
    <x v="9"/>
    <x v="9"/>
    <x v="6"/>
    <x v="2"/>
    <x v="2"/>
    <x v="6"/>
    <x v="1"/>
    <x v="0"/>
  </r>
  <r>
    <s v="Home &amp; Kitchen"/>
    <x v="58"/>
    <x v="3"/>
    <x v="3"/>
    <x v="15"/>
    <x v="81"/>
    <x v="19"/>
    <x v="3"/>
    <x v="2"/>
    <x v="4"/>
    <x v="7"/>
    <x v="7"/>
    <x v="93"/>
    <x v="101"/>
    <x v="9"/>
    <x v="6"/>
    <x v="9"/>
    <x v="9"/>
    <x v="6"/>
    <x v="2"/>
    <x v="2"/>
    <x v="6"/>
    <x v="1"/>
    <x v="0"/>
  </r>
  <r>
    <s v="Computers &amp; Accessories"/>
    <x v="47"/>
    <x v="3"/>
    <x v="3"/>
    <x v="6"/>
    <x v="82"/>
    <x v="19"/>
    <x v="3"/>
    <x v="2"/>
    <x v="2"/>
    <x v="7"/>
    <x v="7"/>
    <x v="94"/>
    <x v="102"/>
    <x v="9"/>
    <x v="6"/>
    <x v="9"/>
    <x v="9"/>
    <x v="6"/>
    <x v="2"/>
    <x v="2"/>
    <x v="6"/>
    <x v="1"/>
    <x v="0"/>
  </r>
  <r>
    <s v="Computers &amp; Accessories"/>
    <x v="16"/>
    <x v="3"/>
    <x v="3"/>
    <x v="14"/>
    <x v="83"/>
    <x v="19"/>
    <x v="3"/>
    <x v="2"/>
    <x v="7"/>
    <x v="7"/>
    <x v="7"/>
    <x v="95"/>
    <x v="103"/>
    <x v="9"/>
    <x v="6"/>
    <x v="9"/>
    <x v="9"/>
    <x v="6"/>
    <x v="2"/>
    <x v="2"/>
    <x v="6"/>
    <x v="1"/>
    <x v="0"/>
  </r>
  <r>
    <s v="Computers &amp; Accessories"/>
    <x v="59"/>
    <x v="3"/>
    <x v="3"/>
    <x v="22"/>
    <x v="84"/>
    <x v="19"/>
    <x v="3"/>
    <x v="2"/>
    <x v="0"/>
    <x v="7"/>
    <x v="7"/>
    <x v="96"/>
    <x v="104"/>
    <x v="9"/>
    <x v="6"/>
    <x v="9"/>
    <x v="9"/>
    <x v="6"/>
    <x v="2"/>
    <x v="2"/>
    <x v="6"/>
    <x v="1"/>
    <x v="0"/>
  </r>
  <r>
    <s v="Computers &amp; Accessories"/>
    <x v="60"/>
    <x v="3"/>
    <x v="3"/>
    <x v="16"/>
    <x v="85"/>
    <x v="20"/>
    <x v="3"/>
    <x v="2"/>
    <x v="3"/>
    <x v="7"/>
    <x v="7"/>
    <x v="97"/>
    <x v="105"/>
    <x v="9"/>
    <x v="6"/>
    <x v="9"/>
    <x v="9"/>
    <x v="6"/>
    <x v="2"/>
    <x v="2"/>
    <x v="6"/>
    <x v="1"/>
    <x v="0"/>
  </r>
  <r>
    <s v="Computers &amp; Accessories"/>
    <x v="61"/>
    <x v="3"/>
    <x v="3"/>
    <x v="23"/>
    <x v="86"/>
    <x v="20"/>
    <x v="3"/>
    <x v="2"/>
    <x v="7"/>
    <x v="7"/>
    <x v="7"/>
    <x v="98"/>
    <x v="106"/>
    <x v="9"/>
    <x v="6"/>
    <x v="9"/>
    <x v="9"/>
    <x v="6"/>
    <x v="2"/>
    <x v="2"/>
    <x v="6"/>
    <x v="1"/>
    <x v="0"/>
  </r>
  <r>
    <s v="Home &amp; Kitchen"/>
    <x v="62"/>
    <x v="3"/>
    <x v="3"/>
    <x v="40"/>
    <x v="87"/>
    <x v="20"/>
    <x v="3"/>
    <x v="2"/>
    <x v="2"/>
    <x v="7"/>
    <x v="7"/>
    <x v="99"/>
    <x v="107"/>
    <x v="9"/>
    <x v="6"/>
    <x v="9"/>
    <x v="9"/>
    <x v="6"/>
    <x v="2"/>
    <x v="2"/>
    <x v="6"/>
    <x v="1"/>
    <x v="0"/>
  </r>
  <r>
    <s v="Home &amp; Kitchen"/>
    <x v="63"/>
    <x v="3"/>
    <x v="3"/>
    <x v="22"/>
    <x v="88"/>
    <x v="20"/>
    <x v="3"/>
    <x v="2"/>
    <x v="1"/>
    <x v="7"/>
    <x v="7"/>
    <x v="100"/>
    <x v="108"/>
    <x v="9"/>
    <x v="6"/>
    <x v="9"/>
    <x v="9"/>
    <x v="6"/>
    <x v="2"/>
    <x v="2"/>
    <x v="6"/>
    <x v="1"/>
    <x v="0"/>
  </r>
  <r>
    <s v="Computers &amp; Accessories"/>
    <x v="64"/>
    <x v="3"/>
    <x v="3"/>
    <x v="41"/>
    <x v="89"/>
    <x v="20"/>
    <x v="3"/>
    <x v="2"/>
    <x v="16"/>
    <x v="7"/>
    <x v="7"/>
    <x v="101"/>
    <x v="109"/>
    <x v="9"/>
    <x v="6"/>
    <x v="9"/>
    <x v="9"/>
    <x v="6"/>
    <x v="2"/>
    <x v="2"/>
    <x v="6"/>
    <x v="1"/>
    <x v="0"/>
  </r>
  <r>
    <s v="Computers &amp; Accessories"/>
    <x v="65"/>
    <x v="3"/>
    <x v="3"/>
    <x v="1"/>
    <x v="90"/>
    <x v="20"/>
    <x v="3"/>
    <x v="2"/>
    <x v="7"/>
    <x v="7"/>
    <x v="7"/>
    <x v="102"/>
    <x v="110"/>
    <x v="9"/>
    <x v="6"/>
    <x v="9"/>
    <x v="9"/>
    <x v="6"/>
    <x v="2"/>
    <x v="2"/>
    <x v="6"/>
    <x v="1"/>
    <x v="0"/>
  </r>
  <r>
    <s v="Computers &amp; Accessories"/>
    <x v="65"/>
    <x v="3"/>
    <x v="3"/>
    <x v="1"/>
    <x v="90"/>
    <x v="20"/>
    <x v="3"/>
    <x v="2"/>
    <x v="7"/>
    <x v="7"/>
    <x v="7"/>
    <x v="102"/>
    <x v="110"/>
    <x v="9"/>
    <x v="6"/>
    <x v="9"/>
    <x v="9"/>
    <x v="6"/>
    <x v="2"/>
    <x v="2"/>
    <x v="6"/>
    <x v="1"/>
    <x v="0"/>
  </r>
  <r>
    <s v="Computers &amp; Accessories"/>
    <x v="1"/>
    <x v="3"/>
    <x v="3"/>
    <x v="15"/>
    <x v="91"/>
    <x v="21"/>
    <x v="3"/>
    <x v="2"/>
    <x v="10"/>
    <x v="7"/>
    <x v="7"/>
    <x v="103"/>
    <x v="111"/>
    <x v="9"/>
    <x v="6"/>
    <x v="9"/>
    <x v="9"/>
    <x v="6"/>
    <x v="2"/>
    <x v="2"/>
    <x v="6"/>
    <x v="1"/>
    <x v="0"/>
  </r>
  <r>
    <s v="Home &amp; Kitchen"/>
    <x v="66"/>
    <x v="3"/>
    <x v="3"/>
    <x v="28"/>
    <x v="92"/>
    <x v="21"/>
    <x v="3"/>
    <x v="2"/>
    <x v="11"/>
    <x v="7"/>
    <x v="7"/>
    <x v="104"/>
    <x v="112"/>
    <x v="9"/>
    <x v="6"/>
    <x v="9"/>
    <x v="9"/>
    <x v="6"/>
    <x v="2"/>
    <x v="2"/>
    <x v="6"/>
    <x v="1"/>
    <x v="0"/>
  </r>
  <r>
    <s v="Computers &amp; Accessories"/>
    <x v="40"/>
    <x v="3"/>
    <x v="3"/>
    <x v="2"/>
    <x v="93"/>
    <x v="21"/>
    <x v="3"/>
    <x v="2"/>
    <x v="0"/>
    <x v="7"/>
    <x v="7"/>
    <x v="90"/>
    <x v="98"/>
    <x v="9"/>
    <x v="6"/>
    <x v="9"/>
    <x v="9"/>
    <x v="6"/>
    <x v="2"/>
    <x v="2"/>
    <x v="6"/>
    <x v="1"/>
    <x v="0"/>
  </r>
  <r>
    <s v="Computers &amp; Accessories"/>
    <x v="67"/>
    <x v="3"/>
    <x v="3"/>
    <x v="2"/>
    <x v="94"/>
    <x v="21"/>
    <x v="3"/>
    <x v="2"/>
    <x v="5"/>
    <x v="7"/>
    <x v="7"/>
    <x v="105"/>
    <x v="113"/>
    <x v="9"/>
    <x v="6"/>
    <x v="9"/>
    <x v="9"/>
    <x v="6"/>
    <x v="2"/>
    <x v="2"/>
    <x v="6"/>
    <x v="1"/>
    <x v="0"/>
  </r>
  <r>
    <s v="Electronics"/>
    <x v="12"/>
    <x v="3"/>
    <x v="3"/>
    <x v="42"/>
    <x v="95"/>
    <x v="22"/>
    <x v="3"/>
    <x v="2"/>
    <x v="7"/>
    <x v="7"/>
    <x v="7"/>
    <x v="106"/>
    <x v="114"/>
    <x v="9"/>
    <x v="6"/>
    <x v="9"/>
    <x v="9"/>
    <x v="6"/>
    <x v="2"/>
    <x v="2"/>
    <x v="6"/>
    <x v="1"/>
    <x v="0"/>
  </r>
  <r>
    <s v="Computers &amp; Accessories"/>
    <x v="31"/>
    <x v="3"/>
    <x v="3"/>
    <x v="3"/>
    <x v="96"/>
    <x v="22"/>
    <x v="3"/>
    <x v="2"/>
    <x v="14"/>
    <x v="7"/>
    <x v="7"/>
    <x v="107"/>
    <x v="115"/>
    <x v="9"/>
    <x v="6"/>
    <x v="9"/>
    <x v="9"/>
    <x v="6"/>
    <x v="2"/>
    <x v="2"/>
    <x v="6"/>
    <x v="1"/>
    <x v="0"/>
  </r>
  <r>
    <s v="Computers &amp; Accessories"/>
    <x v="68"/>
    <x v="3"/>
    <x v="3"/>
    <x v="43"/>
    <x v="97"/>
    <x v="22"/>
    <x v="3"/>
    <x v="2"/>
    <x v="2"/>
    <x v="7"/>
    <x v="7"/>
    <x v="108"/>
    <x v="116"/>
    <x v="9"/>
    <x v="6"/>
    <x v="9"/>
    <x v="9"/>
    <x v="6"/>
    <x v="2"/>
    <x v="2"/>
    <x v="6"/>
    <x v="1"/>
    <x v="0"/>
  </r>
  <r>
    <s v="Home &amp; Kitchen"/>
    <x v="23"/>
    <x v="3"/>
    <x v="3"/>
    <x v="44"/>
    <x v="98"/>
    <x v="22"/>
    <x v="3"/>
    <x v="2"/>
    <x v="0"/>
    <x v="7"/>
    <x v="7"/>
    <x v="109"/>
    <x v="117"/>
    <x v="9"/>
    <x v="6"/>
    <x v="9"/>
    <x v="9"/>
    <x v="6"/>
    <x v="2"/>
    <x v="2"/>
    <x v="6"/>
    <x v="1"/>
    <x v="0"/>
  </r>
  <r>
    <s v="Computers &amp; Accessories"/>
    <x v="23"/>
    <x v="3"/>
    <x v="3"/>
    <x v="45"/>
    <x v="99"/>
    <x v="22"/>
    <x v="3"/>
    <x v="2"/>
    <x v="2"/>
    <x v="7"/>
    <x v="7"/>
    <x v="110"/>
    <x v="118"/>
    <x v="9"/>
    <x v="6"/>
    <x v="9"/>
    <x v="9"/>
    <x v="6"/>
    <x v="2"/>
    <x v="2"/>
    <x v="6"/>
    <x v="1"/>
    <x v="0"/>
  </r>
  <r>
    <s v="Computers &amp; Accessories"/>
    <x v="69"/>
    <x v="3"/>
    <x v="3"/>
    <x v="31"/>
    <x v="100"/>
    <x v="22"/>
    <x v="3"/>
    <x v="2"/>
    <x v="16"/>
    <x v="7"/>
    <x v="7"/>
    <x v="111"/>
    <x v="119"/>
    <x v="9"/>
    <x v="6"/>
    <x v="9"/>
    <x v="9"/>
    <x v="6"/>
    <x v="2"/>
    <x v="2"/>
    <x v="6"/>
    <x v="1"/>
    <x v="0"/>
  </r>
  <r>
    <s v="Computers &amp; Accessories"/>
    <x v="39"/>
    <x v="3"/>
    <x v="3"/>
    <x v="22"/>
    <x v="101"/>
    <x v="22"/>
    <x v="3"/>
    <x v="2"/>
    <x v="0"/>
    <x v="7"/>
    <x v="7"/>
    <x v="112"/>
    <x v="120"/>
    <x v="9"/>
    <x v="6"/>
    <x v="9"/>
    <x v="9"/>
    <x v="6"/>
    <x v="2"/>
    <x v="2"/>
    <x v="6"/>
    <x v="1"/>
    <x v="0"/>
  </r>
  <r>
    <s v="Computers &amp; Accessories"/>
    <x v="70"/>
    <x v="3"/>
    <x v="3"/>
    <x v="18"/>
    <x v="102"/>
    <x v="22"/>
    <x v="3"/>
    <x v="2"/>
    <x v="7"/>
    <x v="7"/>
    <x v="7"/>
    <x v="113"/>
    <x v="121"/>
    <x v="9"/>
    <x v="6"/>
    <x v="9"/>
    <x v="9"/>
    <x v="6"/>
    <x v="2"/>
    <x v="2"/>
    <x v="6"/>
    <x v="1"/>
    <x v="0"/>
  </r>
  <r>
    <s v="Computers &amp; Accessories"/>
    <x v="59"/>
    <x v="3"/>
    <x v="3"/>
    <x v="2"/>
    <x v="103"/>
    <x v="22"/>
    <x v="3"/>
    <x v="2"/>
    <x v="0"/>
    <x v="7"/>
    <x v="7"/>
    <x v="114"/>
    <x v="122"/>
    <x v="9"/>
    <x v="6"/>
    <x v="9"/>
    <x v="9"/>
    <x v="6"/>
    <x v="2"/>
    <x v="2"/>
    <x v="6"/>
    <x v="1"/>
    <x v="0"/>
  </r>
  <r>
    <s v="Computers &amp; Accessories"/>
    <x v="39"/>
    <x v="3"/>
    <x v="3"/>
    <x v="22"/>
    <x v="101"/>
    <x v="22"/>
    <x v="3"/>
    <x v="2"/>
    <x v="0"/>
    <x v="7"/>
    <x v="7"/>
    <x v="115"/>
    <x v="123"/>
    <x v="9"/>
    <x v="6"/>
    <x v="9"/>
    <x v="9"/>
    <x v="6"/>
    <x v="2"/>
    <x v="2"/>
    <x v="6"/>
    <x v="1"/>
    <x v="0"/>
  </r>
  <r>
    <s v="Computers &amp; Accessories"/>
    <x v="39"/>
    <x v="3"/>
    <x v="3"/>
    <x v="22"/>
    <x v="101"/>
    <x v="22"/>
    <x v="3"/>
    <x v="2"/>
    <x v="0"/>
    <x v="7"/>
    <x v="7"/>
    <x v="115"/>
    <x v="123"/>
    <x v="9"/>
    <x v="6"/>
    <x v="9"/>
    <x v="9"/>
    <x v="6"/>
    <x v="2"/>
    <x v="2"/>
    <x v="6"/>
    <x v="1"/>
    <x v="0"/>
  </r>
  <r>
    <s v="Computers &amp; Accessories"/>
    <x v="59"/>
    <x v="3"/>
    <x v="3"/>
    <x v="2"/>
    <x v="103"/>
    <x v="22"/>
    <x v="3"/>
    <x v="2"/>
    <x v="0"/>
    <x v="7"/>
    <x v="7"/>
    <x v="114"/>
    <x v="122"/>
    <x v="9"/>
    <x v="6"/>
    <x v="9"/>
    <x v="9"/>
    <x v="6"/>
    <x v="2"/>
    <x v="2"/>
    <x v="6"/>
    <x v="1"/>
    <x v="0"/>
  </r>
  <r>
    <s v="Computers &amp; Accessories"/>
    <x v="16"/>
    <x v="3"/>
    <x v="3"/>
    <x v="46"/>
    <x v="104"/>
    <x v="22"/>
    <x v="3"/>
    <x v="2"/>
    <x v="2"/>
    <x v="7"/>
    <x v="7"/>
    <x v="116"/>
    <x v="124"/>
    <x v="9"/>
    <x v="6"/>
    <x v="9"/>
    <x v="9"/>
    <x v="6"/>
    <x v="2"/>
    <x v="2"/>
    <x v="6"/>
    <x v="1"/>
    <x v="0"/>
  </r>
  <r>
    <s v="Computers &amp; Accessories"/>
    <x v="71"/>
    <x v="3"/>
    <x v="3"/>
    <x v="1"/>
    <x v="105"/>
    <x v="23"/>
    <x v="3"/>
    <x v="2"/>
    <x v="2"/>
    <x v="7"/>
    <x v="7"/>
    <x v="117"/>
    <x v="125"/>
    <x v="9"/>
    <x v="6"/>
    <x v="9"/>
    <x v="9"/>
    <x v="6"/>
    <x v="2"/>
    <x v="2"/>
    <x v="6"/>
    <x v="1"/>
    <x v="0"/>
  </r>
  <r>
    <s v="Computers &amp; Accessories"/>
    <x v="72"/>
    <x v="3"/>
    <x v="3"/>
    <x v="12"/>
    <x v="106"/>
    <x v="23"/>
    <x v="3"/>
    <x v="2"/>
    <x v="2"/>
    <x v="7"/>
    <x v="7"/>
    <x v="118"/>
    <x v="126"/>
    <x v="9"/>
    <x v="6"/>
    <x v="9"/>
    <x v="9"/>
    <x v="6"/>
    <x v="2"/>
    <x v="2"/>
    <x v="6"/>
    <x v="1"/>
    <x v="0"/>
  </r>
  <r>
    <s v="Computers &amp; Accessories"/>
    <x v="73"/>
    <x v="3"/>
    <x v="3"/>
    <x v="2"/>
    <x v="107"/>
    <x v="23"/>
    <x v="3"/>
    <x v="2"/>
    <x v="1"/>
    <x v="7"/>
    <x v="7"/>
    <x v="119"/>
    <x v="127"/>
    <x v="9"/>
    <x v="6"/>
    <x v="9"/>
    <x v="9"/>
    <x v="6"/>
    <x v="2"/>
    <x v="2"/>
    <x v="6"/>
    <x v="1"/>
    <x v="0"/>
  </r>
  <r>
    <s v="Computers &amp; Accessories"/>
    <x v="74"/>
    <x v="3"/>
    <x v="3"/>
    <x v="47"/>
    <x v="108"/>
    <x v="23"/>
    <x v="3"/>
    <x v="2"/>
    <x v="7"/>
    <x v="7"/>
    <x v="7"/>
    <x v="120"/>
    <x v="128"/>
    <x v="9"/>
    <x v="6"/>
    <x v="9"/>
    <x v="9"/>
    <x v="6"/>
    <x v="2"/>
    <x v="2"/>
    <x v="6"/>
    <x v="1"/>
    <x v="0"/>
  </r>
  <r>
    <s v="Computers &amp; Accessories"/>
    <x v="75"/>
    <x v="3"/>
    <x v="3"/>
    <x v="2"/>
    <x v="109"/>
    <x v="23"/>
    <x v="3"/>
    <x v="2"/>
    <x v="6"/>
    <x v="7"/>
    <x v="7"/>
    <x v="121"/>
    <x v="129"/>
    <x v="9"/>
    <x v="6"/>
    <x v="9"/>
    <x v="9"/>
    <x v="6"/>
    <x v="2"/>
    <x v="2"/>
    <x v="6"/>
    <x v="1"/>
    <x v="0"/>
  </r>
  <r>
    <s v="Computers &amp; Accessories"/>
    <x v="76"/>
    <x v="3"/>
    <x v="3"/>
    <x v="12"/>
    <x v="110"/>
    <x v="23"/>
    <x v="3"/>
    <x v="2"/>
    <x v="2"/>
    <x v="7"/>
    <x v="7"/>
    <x v="122"/>
    <x v="130"/>
    <x v="9"/>
    <x v="6"/>
    <x v="9"/>
    <x v="9"/>
    <x v="6"/>
    <x v="2"/>
    <x v="2"/>
    <x v="6"/>
    <x v="1"/>
    <x v="0"/>
  </r>
  <r>
    <s v="Computers &amp; Accessories"/>
    <x v="27"/>
    <x v="3"/>
    <x v="3"/>
    <x v="2"/>
    <x v="111"/>
    <x v="23"/>
    <x v="3"/>
    <x v="2"/>
    <x v="4"/>
    <x v="7"/>
    <x v="7"/>
    <x v="123"/>
    <x v="131"/>
    <x v="9"/>
    <x v="6"/>
    <x v="9"/>
    <x v="9"/>
    <x v="6"/>
    <x v="2"/>
    <x v="2"/>
    <x v="6"/>
    <x v="1"/>
    <x v="0"/>
  </r>
  <r>
    <s v="Home &amp; Kitchen"/>
    <x v="63"/>
    <x v="3"/>
    <x v="3"/>
    <x v="2"/>
    <x v="112"/>
    <x v="23"/>
    <x v="3"/>
    <x v="2"/>
    <x v="3"/>
    <x v="7"/>
    <x v="7"/>
    <x v="124"/>
    <x v="132"/>
    <x v="9"/>
    <x v="6"/>
    <x v="9"/>
    <x v="9"/>
    <x v="6"/>
    <x v="2"/>
    <x v="2"/>
    <x v="6"/>
    <x v="1"/>
    <x v="0"/>
  </r>
  <r>
    <s v="Home &amp; Kitchen"/>
    <x v="27"/>
    <x v="3"/>
    <x v="3"/>
    <x v="2"/>
    <x v="111"/>
    <x v="23"/>
    <x v="3"/>
    <x v="2"/>
    <x v="3"/>
    <x v="7"/>
    <x v="7"/>
    <x v="125"/>
    <x v="133"/>
    <x v="9"/>
    <x v="6"/>
    <x v="9"/>
    <x v="9"/>
    <x v="6"/>
    <x v="2"/>
    <x v="2"/>
    <x v="6"/>
    <x v="1"/>
    <x v="0"/>
  </r>
  <r>
    <s v="Computers &amp; Accessories"/>
    <x v="27"/>
    <x v="3"/>
    <x v="3"/>
    <x v="2"/>
    <x v="111"/>
    <x v="23"/>
    <x v="3"/>
    <x v="2"/>
    <x v="0"/>
    <x v="7"/>
    <x v="7"/>
    <x v="126"/>
    <x v="134"/>
    <x v="9"/>
    <x v="6"/>
    <x v="9"/>
    <x v="9"/>
    <x v="6"/>
    <x v="2"/>
    <x v="2"/>
    <x v="6"/>
    <x v="1"/>
    <x v="0"/>
  </r>
  <r>
    <s v="Computers &amp; Accessories"/>
    <x v="74"/>
    <x v="3"/>
    <x v="3"/>
    <x v="14"/>
    <x v="113"/>
    <x v="23"/>
    <x v="3"/>
    <x v="2"/>
    <x v="7"/>
    <x v="7"/>
    <x v="7"/>
    <x v="102"/>
    <x v="135"/>
    <x v="9"/>
    <x v="6"/>
    <x v="9"/>
    <x v="9"/>
    <x v="6"/>
    <x v="2"/>
    <x v="2"/>
    <x v="6"/>
    <x v="1"/>
    <x v="0"/>
  </r>
  <r>
    <s v="Computers &amp; Accessories"/>
    <x v="27"/>
    <x v="3"/>
    <x v="3"/>
    <x v="2"/>
    <x v="111"/>
    <x v="23"/>
    <x v="3"/>
    <x v="2"/>
    <x v="7"/>
    <x v="7"/>
    <x v="7"/>
    <x v="95"/>
    <x v="136"/>
    <x v="9"/>
    <x v="6"/>
    <x v="9"/>
    <x v="9"/>
    <x v="6"/>
    <x v="2"/>
    <x v="2"/>
    <x v="6"/>
    <x v="1"/>
    <x v="0"/>
  </r>
  <r>
    <s v="Computers &amp; Accessories"/>
    <x v="77"/>
    <x v="3"/>
    <x v="3"/>
    <x v="22"/>
    <x v="114"/>
    <x v="23"/>
    <x v="3"/>
    <x v="2"/>
    <x v="0"/>
    <x v="7"/>
    <x v="7"/>
    <x v="96"/>
    <x v="104"/>
    <x v="9"/>
    <x v="6"/>
    <x v="9"/>
    <x v="9"/>
    <x v="6"/>
    <x v="2"/>
    <x v="2"/>
    <x v="6"/>
    <x v="1"/>
    <x v="0"/>
  </r>
  <r>
    <s v="Computers &amp; Accessories"/>
    <x v="21"/>
    <x v="3"/>
    <x v="3"/>
    <x v="48"/>
    <x v="115"/>
    <x v="24"/>
    <x v="3"/>
    <x v="2"/>
    <x v="7"/>
    <x v="7"/>
    <x v="7"/>
    <x v="127"/>
    <x v="137"/>
    <x v="9"/>
    <x v="6"/>
    <x v="9"/>
    <x v="9"/>
    <x v="6"/>
    <x v="2"/>
    <x v="2"/>
    <x v="6"/>
    <x v="1"/>
    <x v="0"/>
  </r>
  <r>
    <s v="Computers &amp; Accessories"/>
    <x v="21"/>
    <x v="3"/>
    <x v="3"/>
    <x v="12"/>
    <x v="116"/>
    <x v="24"/>
    <x v="3"/>
    <x v="2"/>
    <x v="3"/>
    <x v="7"/>
    <x v="7"/>
    <x v="128"/>
    <x v="138"/>
    <x v="9"/>
    <x v="6"/>
    <x v="9"/>
    <x v="9"/>
    <x v="6"/>
    <x v="2"/>
    <x v="2"/>
    <x v="6"/>
    <x v="1"/>
    <x v="0"/>
  </r>
  <r>
    <s v="Computers &amp; Accessories"/>
    <x v="26"/>
    <x v="3"/>
    <x v="3"/>
    <x v="49"/>
    <x v="59"/>
    <x v="24"/>
    <x v="3"/>
    <x v="2"/>
    <x v="4"/>
    <x v="7"/>
    <x v="7"/>
    <x v="129"/>
    <x v="139"/>
    <x v="9"/>
    <x v="6"/>
    <x v="9"/>
    <x v="9"/>
    <x v="6"/>
    <x v="2"/>
    <x v="2"/>
    <x v="6"/>
    <x v="1"/>
    <x v="0"/>
  </r>
  <r>
    <s v="Home &amp; Kitchen"/>
    <x v="78"/>
    <x v="3"/>
    <x v="3"/>
    <x v="28"/>
    <x v="117"/>
    <x v="24"/>
    <x v="3"/>
    <x v="2"/>
    <x v="6"/>
    <x v="7"/>
    <x v="7"/>
    <x v="130"/>
    <x v="140"/>
    <x v="9"/>
    <x v="6"/>
    <x v="9"/>
    <x v="9"/>
    <x v="6"/>
    <x v="2"/>
    <x v="2"/>
    <x v="6"/>
    <x v="1"/>
    <x v="0"/>
  </r>
  <r>
    <s v="Computers &amp; Accessories"/>
    <x v="21"/>
    <x v="3"/>
    <x v="3"/>
    <x v="12"/>
    <x v="116"/>
    <x v="24"/>
    <x v="3"/>
    <x v="2"/>
    <x v="2"/>
    <x v="7"/>
    <x v="7"/>
    <x v="131"/>
    <x v="141"/>
    <x v="9"/>
    <x v="6"/>
    <x v="9"/>
    <x v="9"/>
    <x v="6"/>
    <x v="2"/>
    <x v="2"/>
    <x v="6"/>
    <x v="1"/>
    <x v="0"/>
  </r>
  <r>
    <s v="Home &amp; Kitchen"/>
    <x v="79"/>
    <x v="3"/>
    <x v="3"/>
    <x v="14"/>
    <x v="118"/>
    <x v="24"/>
    <x v="3"/>
    <x v="2"/>
    <x v="2"/>
    <x v="7"/>
    <x v="7"/>
    <x v="132"/>
    <x v="142"/>
    <x v="9"/>
    <x v="6"/>
    <x v="9"/>
    <x v="9"/>
    <x v="6"/>
    <x v="2"/>
    <x v="2"/>
    <x v="6"/>
    <x v="1"/>
    <x v="0"/>
  </r>
  <r>
    <s v="Computers &amp; Accessories"/>
    <x v="80"/>
    <x v="3"/>
    <x v="3"/>
    <x v="50"/>
    <x v="119"/>
    <x v="24"/>
    <x v="3"/>
    <x v="2"/>
    <x v="0"/>
    <x v="7"/>
    <x v="7"/>
    <x v="133"/>
    <x v="143"/>
    <x v="9"/>
    <x v="6"/>
    <x v="9"/>
    <x v="9"/>
    <x v="6"/>
    <x v="2"/>
    <x v="2"/>
    <x v="6"/>
    <x v="1"/>
    <x v="0"/>
  </r>
  <r>
    <s v="Computers &amp; Accessories"/>
    <x v="16"/>
    <x v="3"/>
    <x v="3"/>
    <x v="22"/>
    <x v="120"/>
    <x v="24"/>
    <x v="3"/>
    <x v="2"/>
    <x v="7"/>
    <x v="7"/>
    <x v="7"/>
    <x v="102"/>
    <x v="144"/>
    <x v="9"/>
    <x v="6"/>
    <x v="9"/>
    <x v="9"/>
    <x v="6"/>
    <x v="2"/>
    <x v="2"/>
    <x v="6"/>
    <x v="1"/>
    <x v="0"/>
  </r>
  <r>
    <s v="Computers &amp; Accessories"/>
    <x v="16"/>
    <x v="3"/>
    <x v="3"/>
    <x v="22"/>
    <x v="120"/>
    <x v="24"/>
    <x v="3"/>
    <x v="2"/>
    <x v="7"/>
    <x v="7"/>
    <x v="7"/>
    <x v="102"/>
    <x v="144"/>
    <x v="9"/>
    <x v="6"/>
    <x v="9"/>
    <x v="9"/>
    <x v="6"/>
    <x v="2"/>
    <x v="2"/>
    <x v="6"/>
    <x v="1"/>
    <x v="0"/>
  </r>
  <r>
    <s v="Computers &amp; Accessories"/>
    <x v="16"/>
    <x v="3"/>
    <x v="3"/>
    <x v="22"/>
    <x v="120"/>
    <x v="24"/>
    <x v="3"/>
    <x v="2"/>
    <x v="7"/>
    <x v="7"/>
    <x v="7"/>
    <x v="102"/>
    <x v="144"/>
    <x v="9"/>
    <x v="6"/>
    <x v="9"/>
    <x v="9"/>
    <x v="6"/>
    <x v="2"/>
    <x v="2"/>
    <x v="6"/>
    <x v="1"/>
    <x v="0"/>
  </r>
  <r>
    <s v="Computers &amp; Accessories"/>
    <x v="21"/>
    <x v="3"/>
    <x v="3"/>
    <x v="12"/>
    <x v="116"/>
    <x v="24"/>
    <x v="3"/>
    <x v="2"/>
    <x v="17"/>
    <x v="7"/>
    <x v="7"/>
    <x v="134"/>
    <x v="145"/>
    <x v="9"/>
    <x v="6"/>
    <x v="9"/>
    <x v="9"/>
    <x v="6"/>
    <x v="2"/>
    <x v="2"/>
    <x v="6"/>
    <x v="1"/>
    <x v="0"/>
  </r>
  <r>
    <s v="Computers &amp; Accessories"/>
    <x v="16"/>
    <x v="3"/>
    <x v="3"/>
    <x v="22"/>
    <x v="120"/>
    <x v="24"/>
    <x v="3"/>
    <x v="2"/>
    <x v="2"/>
    <x v="7"/>
    <x v="7"/>
    <x v="135"/>
    <x v="146"/>
    <x v="9"/>
    <x v="6"/>
    <x v="9"/>
    <x v="9"/>
    <x v="6"/>
    <x v="2"/>
    <x v="2"/>
    <x v="6"/>
    <x v="1"/>
    <x v="0"/>
  </r>
  <r>
    <s v="Computers &amp; Accessories"/>
    <x v="16"/>
    <x v="3"/>
    <x v="3"/>
    <x v="22"/>
    <x v="120"/>
    <x v="24"/>
    <x v="3"/>
    <x v="2"/>
    <x v="2"/>
    <x v="7"/>
    <x v="7"/>
    <x v="135"/>
    <x v="146"/>
    <x v="9"/>
    <x v="6"/>
    <x v="9"/>
    <x v="9"/>
    <x v="6"/>
    <x v="2"/>
    <x v="2"/>
    <x v="6"/>
    <x v="1"/>
    <x v="0"/>
  </r>
  <r>
    <s v="Computers &amp; Accessories"/>
    <x v="15"/>
    <x v="3"/>
    <x v="3"/>
    <x v="3"/>
    <x v="121"/>
    <x v="25"/>
    <x v="3"/>
    <x v="2"/>
    <x v="10"/>
    <x v="7"/>
    <x v="7"/>
    <x v="136"/>
    <x v="147"/>
    <x v="9"/>
    <x v="6"/>
    <x v="9"/>
    <x v="9"/>
    <x v="6"/>
    <x v="2"/>
    <x v="2"/>
    <x v="6"/>
    <x v="1"/>
    <x v="0"/>
  </r>
  <r>
    <s v="Computers &amp; Accessories"/>
    <x v="10"/>
    <x v="3"/>
    <x v="3"/>
    <x v="51"/>
    <x v="122"/>
    <x v="25"/>
    <x v="3"/>
    <x v="2"/>
    <x v="3"/>
    <x v="7"/>
    <x v="7"/>
    <x v="137"/>
    <x v="148"/>
    <x v="9"/>
    <x v="6"/>
    <x v="9"/>
    <x v="9"/>
    <x v="6"/>
    <x v="2"/>
    <x v="2"/>
    <x v="6"/>
    <x v="1"/>
    <x v="0"/>
  </r>
  <r>
    <s v="Computers &amp; Accessories"/>
    <x v="10"/>
    <x v="3"/>
    <x v="3"/>
    <x v="51"/>
    <x v="122"/>
    <x v="25"/>
    <x v="3"/>
    <x v="2"/>
    <x v="4"/>
    <x v="7"/>
    <x v="7"/>
    <x v="130"/>
    <x v="149"/>
    <x v="9"/>
    <x v="6"/>
    <x v="9"/>
    <x v="9"/>
    <x v="6"/>
    <x v="2"/>
    <x v="2"/>
    <x v="6"/>
    <x v="1"/>
    <x v="0"/>
  </r>
  <r>
    <s v="Computers &amp; Accessories"/>
    <x v="15"/>
    <x v="3"/>
    <x v="3"/>
    <x v="52"/>
    <x v="123"/>
    <x v="25"/>
    <x v="3"/>
    <x v="2"/>
    <x v="16"/>
    <x v="7"/>
    <x v="7"/>
    <x v="138"/>
    <x v="150"/>
    <x v="9"/>
    <x v="6"/>
    <x v="9"/>
    <x v="9"/>
    <x v="6"/>
    <x v="2"/>
    <x v="2"/>
    <x v="6"/>
    <x v="1"/>
    <x v="0"/>
  </r>
  <r>
    <s v="Computers &amp; Accessories"/>
    <x v="15"/>
    <x v="3"/>
    <x v="3"/>
    <x v="16"/>
    <x v="2"/>
    <x v="25"/>
    <x v="3"/>
    <x v="2"/>
    <x v="16"/>
    <x v="7"/>
    <x v="7"/>
    <x v="138"/>
    <x v="151"/>
    <x v="9"/>
    <x v="6"/>
    <x v="9"/>
    <x v="9"/>
    <x v="6"/>
    <x v="2"/>
    <x v="2"/>
    <x v="6"/>
    <x v="1"/>
    <x v="0"/>
  </r>
  <r>
    <s v="Computers &amp; Accessories"/>
    <x v="15"/>
    <x v="3"/>
    <x v="3"/>
    <x v="16"/>
    <x v="2"/>
    <x v="25"/>
    <x v="3"/>
    <x v="2"/>
    <x v="7"/>
    <x v="7"/>
    <x v="7"/>
    <x v="139"/>
    <x v="152"/>
    <x v="9"/>
    <x v="6"/>
    <x v="9"/>
    <x v="9"/>
    <x v="6"/>
    <x v="2"/>
    <x v="2"/>
    <x v="6"/>
    <x v="1"/>
    <x v="0"/>
  </r>
  <r>
    <s v="Computers &amp; Accessories"/>
    <x v="15"/>
    <x v="3"/>
    <x v="3"/>
    <x v="16"/>
    <x v="2"/>
    <x v="25"/>
    <x v="3"/>
    <x v="2"/>
    <x v="7"/>
    <x v="7"/>
    <x v="7"/>
    <x v="140"/>
    <x v="153"/>
    <x v="9"/>
    <x v="6"/>
    <x v="9"/>
    <x v="9"/>
    <x v="6"/>
    <x v="2"/>
    <x v="2"/>
    <x v="6"/>
    <x v="1"/>
    <x v="0"/>
  </r>
  <r>
    <s v="Computers &amp; Accessories"/>
    <x v="15"/>
    <x v="3"/>
    <x v="3"/>
    <x v="16"/>
    <x v="2"/>
    <x v="25"/>
    <x v="3"/>
    <x v="2"/>
    <x v="3"/>
    <x v="7"/>
    <x v="7"/>
    <x v="141"/>
    <x v="154"/>
    <x v="9"/>
    <x v="6"/>
    <x v="9"/>
    <x v="9"/>
    <x v="6"/>
    <x v="2"/>
    <x v="2"/>
    <x v="6"/>
    <x v="1"/>
    <x v="0"/>
  </r>
  <r>
    <s v="Home &amp; Kitchen"/>
    <x v="81"/>
    <x v="3"/>
    <x v="3"/>
    <x v="53"/>
    <x v="124"/>
    <x v="25"/>
    <x v="3"/>
    <x v="2"/>
    <x v="4"/>
    <x v="7"/>
    <x v="7"/>
    <x v="142"/>
    <x v="155"/>
    <x v="9"/>
    <x v="6"/>
    <x v="9"/>
    <x v="9"/>
    <x v="6"/>
    <x v="2"/>
    <x v="2"/>
    <x v="6"/>
    <x v="1"/>
    <x v="0"/>
  </r>
  <r>
    <s v="Computers &amp; Accessories"/>
    <x v="10"/>
    <x v="3"/>
    <x v="3"/>
    <x v="51"/>
    <x v="122"/>
    <x v="25"/>
    <x v="3"/>
    <x v="2"/>
    <x v="3"/>
    <x v="7"/>
    <x v="7"/>
    <x v="143"/>
    <x v="156"/>
    <x v="9"/>
    <x v="6"/>
    <x v="9"/>
    <x v="9"/>
    <x v="6"/>
    <x v="2"/>
    <x v="2"/>
    <x v="6"/>
    <x v="1"/>
    <x v="0"/>
  </r>
  <r>
    <s v="Electronics"/>
    <x v="82"/>
    <x v="3"/>
    <x v="3"/>
    <x v="54"/>
    <x v="125"/>
    <x v="25"/>
    <x v="3"/>
    <x v="2"/>
    <x v="10"/>
    <x v="7"/>
    <x v="7"/>
    <x v="144"/>
    <x v="157"/>
    <x v="9"/>
    <x v="6"/>
    <x v="9"/>
    <x v="9"/>
    <x v="6"/>
    <x v="2"/>
    <x v="2"/>
    <x v="6"/>
    <x v="1"/>
    <x v="0"/>
  </r>
  <r>
    <s v="Home &amp; Kitchen"/>
    <x v="83"/>
    <x v="3"/>
    <x v="3"/>
    <x v="44"/>
    <x v="126"/>
    <x v="25"/>
    <x v="3"/>
    <x v="2"/>
    <x v="8"/>
    <x v="7"/>
    <x v="7"/>
    <x v="145"/>
    <x v="158"/>
    <x v="9"/>
    <x v="6"/>
    <x v="9"/>
    <x v="9"/>
    <x v="6"/>
    <x v="2"/>
    <x v="2"/>
    <x v="6"/>
    <x v="1"/>
    <x v="0"/>
  </r>
  <r>
    <s v="Computers &amp; Accessories"/>
    <x v="22"/>
    <x v="3"/>
    <x v="3"/>
    <x v="6"/>
    <x v="127"/>
    <x v="25"/>
    <x v="3"/>
    <x v="2"/>
    <x v="0"/>
    <x v="7"/>
    <x v="7"/>
    <x v="146"/>
    <x v="159"/>
    <x v="9"/>
    <x v="6"/>
    <x v="9"/>
    <x v="9"/>
    <x v="6"/>
    <x v="2"/>
    <x v="2"/>
    <x v="6"/>
    <x v="1"/>
    <x v="0"/>
  </r>
  <r>
    <s v="Computers &amp; Accessories"/>
    <x v="15"/>
    <x v="3"/>
    <x v="3"/>
    <x v="16"/>
    <x v="2"/>
    <x v="25"/>
    <x v="3"/>
    <x v="2"/>
    <x v="7"/>
    <x v="7"/>
    <x v="7"/>
    <x v="147"/>
    <x v="160"/>
    <x v="9"/>
    <x v="6"/>
    <x v="9"/>
    <x v="9"/>
    <x v="6"/>
    <x v="2"/>
    <x v="2"/>
    <x v="6"/>
    <x v="1"/>
    <x v="0"/>
  </r>
  <r>
    <s v="Computers &amp; Accessories"/>
    <x v="41"/>
    <x v="3"/>
    <x v="3"/>
    <x v="31"/>
    <x v="128"/>
    <x v="25"/>
    <x v="3"/>
    <x v="2"/>
    <x v="8"/>
    <x v="7"/>
    <x v="7"/>
    <x v="148"/>
    <x v="161"/>
    <x v="9"/>
    <x v="6"/>
    <x v="9"/>
    <x v="9"/>
    <x v="6"/>
    <x v="2"/>
    <x v="2"/>
    <x v="6"/>
    <x v="1"/>
    <x v="0"/>
  </r>
  <r>
    <s v="Computers &amp; Accessories"/>
    <x v="15"/>
    <x v="3"/>
    <x v="3"/>
    <x v="16"/>
    <x v="2"/>
    <x v="25"/>
    <x v="3"/>
    <x v="2"/>
    <x v="0"/>
    <x v="7"/>
    <x v="7"/>
    <x v="149"/>
    <x v="162"/>
    <x v="9"/>
    <x v="6"/>
    <x v="9"/>
    <x v="9"/>
    <x v="6"/>
    <x v="2"/>
    <x v="2"/>
    <x v="6"/>
    <x v="1"/>
    <x v="0"/>
  </r>
  <r>
    <s v="Computers &amp; Accessories"/>
    <x v="44"/>
    <x v="3"/>
    <x v="3"/>
    <x v="55"/>
    <x v="129"/>
    <x v="26"/>
    <x v="3"/>
    <x v="2"/>
    <x v="0"/>
    <x v="7"/>
    <x v="7"/>
    <x v="150"/>
    <x v="163"/>
    <x v="9"/>
    <x v="6"/>
    <x v="9"/>
    <x v="9"/>
    <x v="6"/>
    <x v="2"/>
    <x v="2"/>
    <x v="6"/>
    <x v="1"/>
    <x v="0"/>
  </r>
  <r>
    <s v="Computers &amp; Accessories"/>
    <x v="31"/>
    <x v="3"/>
    <x v="3"/>
    <x v="31"/>
    <x v="130"/>
    <x v="26"/>
    <x v="3"/>
    <x v="2"/>
    <x v="3"/>
    <x v="7"/>
    <x v="7"/>
    <x v="151"/>
    <x v="164"/>
    <x v="9"/>
    <x v="6"/>
    <x v="9"/>
    <x v="9"/>
    <x v="6"/>
    <x v="2"/>
    <x v="2"/>
    <x v="6"/>
    <x v="1"/>
    <x v="0"/>
  </r>
  <r>
    <s v="Home &amp; Kitchen"/>
    <x v="84"/>
    <x v="3"/>
    <x v="3"/>
    <x v="56"/>
    <x v="131"/>
    <x v="26"/>
    <x v="3"/>
    <x v="2"/>
    <x v="7"/>
    <x v="7"/>
    <x v="7"/>
    <x v="152"/>
    <x v="165"/>
    <x v="9"/>
    <x v="6"/>
    <x v="9"/>
    <x v="9"/>
    <x v="6"/>
    <x v="2"/>
    <x v="2"/>
    <x v="6"/>
    <x v="1"/>
    <x v="0"/>
  </r>
  <r>
    <s v="Home &amp; Kitchen"/>
    <x v="85"/>
    <x v="3"/>
    <x v="3"/>
    <x v="57"/>
    <x v="132"/>
    <x v="26"/>
    <x v="3"/>
    <x v="2"/>
    <x v="17"/>
    <x v="7"/>
    <x v="7"/>
    <x v="153"/>
    <x v="166"/>
    <x v="9"/>
    <x v="6"/>
    <x v="9"/>
    <x v="9"/>
    <x v="6"/>
    <x v="2"/>
    <x v="2"/>
    <x v="6"/>
    <x v="1"/>
    <x v="0"/>
  </r>
  <r>
    <s v="Home &amp; Kitchen"/>
    <x v="86"/>
    <x v="3"/>
    <x v="3"/>
    <x v="58"/>
    <x v="133"/>
    <x v="26"/>
    <x v="3"/>
    <x v="2"/>
    <x v="3"/>
    <x v="7"/>
    <x v="7"/>
    <x v="154"/>
    <x v="167"/>
    <x v="9"/>
    <x v="6"/>
    <x v="9"/>
    <x v="9"/>
    <x v="6"/>
    <x v="2"/>
    <x v="2"/>
    <x v="6"/>
    <x v="1"/>
    <x v="0"/>
  </r>
  <r>
    <s v="Home &amp; Kitchen"/>
    <x v="26"/>
    <x v="3"/>
    <x v="3"/>
    <x v="14"/>
    <x v="21"/>
    <x v="26"/>
    <x v="3"/>
    <x v="2"/>
    <x v="4"/>
    <x v="7"/>
    <x v="7"/>
    <x v="155"/>
    <x v="168"/>
    <x v="9"/>
    <x v="6"/>
    <x v="9"/>
    <x v="9"/>
    <x v="6"/>
    <x v="2"/>
    <x v="2"/>
    <x v="6"/>
    <x v="1"/>
    <x v="0"/>
  </r>
  <r>
    <s v="Computers &amp; Accessories"/>
    <x v="26"/>
    <x v="3"/>
    <x v="3"/>
    <x v="14"/>
    <x v="21"/>
    <x v="26"/>
    <x v="3"/>
    <x v="2"/>
    <x v="0"/>
    <x v="7"/>
    <x v="7"/>
    <x v="156"/>
    <x v="169"/>
    <x v="9"/>
    <x v="6"/>
    <x v="9"/>
    <x v="9"/>
    <x v="6"/>
    <x v="2"/>
    <x v="2"/>
    <x v="6"/>
    <x v="1"/>
    <x v="0"/>
  </r>
  <r>
    <s v="Home &amp; Kitchen"/>
    <x v="87"/>
    <x v="3"/>
    <x v="3"/>
    <x v="2"/>
    <x v="134"/>
    <x v="26"/>
    <x v="3"/>
    <x v="2"/>
    <x v="14"/>
    <x v="7"/>
    <x v="7"/>
    <x v="157"/>
    <x v="170"/>
    <x v="9"/>
    <x v="6"/>
    <x v="9"/>
    <x v="9"/>
    <x v="6"/>
    <x v="2"/>
    <x v="2"/>
    <x v="6"/>
    <x v="1"/>
    <x v="0"/>
  </r>
  <r>
    <s v="Computers &amp; Accessories"/>
    <x v="26"/>
    <x v="3"/>
    <x v="3"/>
    <x v="14"/>
    <x v="21"/>
    <x v="26"/>
    <x v="3"/>
    <x v="2"/>
    <x v="2"/>
    <x v="7"/>
    <x v="7"/>
    <x v="158"/>
    <x v="171"/>
    <x v="9"/>
    <x v="6"/>
    <x v="9"/>
    <x v="9"/>
    <x v="6"/>
    <x v="2"/>
    <x v="2"/>
    <x v="6"/>
    <x v="1"/>
    <x v="0"/>
  </r>
  <r>
    <s v="Computers &amp; Accessories"/>
    <x v="88"/>
    <x v="3"/>
    <x v="3"/>
    <x v="31"/>
    <x v="135"/>
    <x v="26"/>
    <x v="3"/>
    <x v="2"/>
    <x v="2"/>
    <x v="7"/>
    <x v="7"/>
    <x v="159"/>
    <x v="172"/>
    <x v="9"/>
    <x v="6"/>
    <x v="9"/>
    <x v="9"/>
    <x v="6"/>
    <x v="2"/>
    <x v="2"/>
    <x v="6"/>
    <x v="1"/>
    <x v="0"/>
  </r>
  <r>
    <s v="Computers &amp; Accessories"/>
    <x v="89"/>
    <x v="3"/>
    <x v="3"/>
    <x v="2"/>
    <x v="136"/>
    <x v="26"/>
    <x v="3"/>
    <x v="2"/>
    <x v="2"/>
    <x v="7"/>
    <x v="7"/>
    <x v="160"/>
    <x v="173"/>
    <x v="9"/>
    <x v="6"/>
    <x v="9"/>
    <x v="9"/>
    <x v="6"/>
    <x v="2"/>
    <x v="2"/>
    <x v="6"/>
    <x v="1"/>
    <x v="0"/>
  </r>
  <r>
    <s v="Home &amp; Kitchen"/>
    <x v="90"/>
    <x v="3"/>
    <x v="3"/>
    <x v="59"/>
    <x v="137"/>
    <x v="26"/>
    <x v="3"/>
    <x v="2"/>
    <x v="2"/>
    <x v="7"/>
    <x v="7"/>
    <x v="161"/>
    <x v="174"/>
    <x v="9"/>
    <x v="6"/>
    <x v="9"/>
    <x v="9"/>
    <x v="6"/>
    <x v="2"/>
    <x v="2"/>
    <x v="6"/>
    <x v="1"/>
    <x v="0"/>
  </r>
  <r>
    <s v="Computers &amp; Accessories"/>
    <x v="91"/>
    <x v="3"/>
    <x v="3"/>
    <x v="60"/>
    <x v="138"/>
    <x v="26"/>
    <x v="3"/>
    <x v="2"/>
    <x v="0"/>
    <x v="7"/>
    <x v="7"/>
    <x v="162"/>
    <x v="175"/>
    <x v="9"/>
    <x v="6"/>
    <x v="9"/>
    <x v="9"/>
    <x v="6"/>
    <x v="2"/>
    <x v="2"/>
    <x v="6"/>
    <x v="1"/>
    <x v="0"/>
  </r>
  <r>
    <s v="Computers &amp; Accessories"/>
    <x v="88"/>
    <x v="3"/>
    <x v="3"/>
    <x v="31"/>
    <x v="135"/>
    <x v="26"/>
    <x v="3"/>
    <x v="2"/>
    <x v="6"/>
    <x v="7"/>
    <x v="7"/>
    <x v="163"/>
    <x v="176"/>
    <x v="9"/>
    <x v="6"/>
    <x v="9"/>
    <x v="9"/>
    <x v="6"/>
    <x v="2"/>
    <x v="2"/>
    <x v="6"/>
    <x v="1"/>
    <x v="0"/>
  </r>
  <r>
    <s v="Home &amp; Kitchen"/>
    <x v="39"/>
    <x v="3"/>
    <x v="3"/>
    <x v="2"/>
    <x v="139"/>
    <x v="26"/>
    <x v="3"/>
    <x v="2"/>
    <x v="0"/>
    <x v="7"/>
    <x v="7"/>
    <x v="164"/>
    <x v="177"/>
    <x v="9"/>
    <x v="6"/>
    <x v="9"/>
    <x v="9"/>
    <x v="6"/>
    <x v="2"/>
    <x v="2"/>
    <x v="6"/>
    <x v="1"/>
    <x v="0"/>
  </r>
  <r>
    <s v="Computers &amp; Accessories"/>
    <x v="26"/>
    <x v="3"/>
    <x v="3"/>
    <x v="14"/>
    <x v="21"/>
    <x v="26"/>
    <x v="3"/>
    <x v="2"/>
    <x v="10"/>
    <x v="7"/>
    <x v="7"/>
    <x v="165"/>
    <x v="178"/>
    <x v="9"/>
    <x v="6"/>
    <x v="9"/>
    <x v="9"/>
    <x v="6"/>
    <x v="2"/>
    <x v="2"/>
    <x v="6"/>
    <x v="1"/>
    <x v="0"/>
  </r>
  <r>
    <s v="Home &amp; Kitchen"/>
    <x v="92"/>
    <x v="3"/>
    <x v="3"/>
    <x v="1"/>
    <x v="140"/>
    <x v="26"/>
    <x v="3"/>
    <x v="2"/>
    <x v="0"/>
    <x v="7"/>
    <x v="7"/>
    <x v="166"/>
    <x v="179"/>
    <x v="9"/>
    <x v="6"/>
    <x v="9"/>
    <x v="9"/>
    <x v="6"/>
    <x v="2"/>
    <x v="2"/>
    <x v="6"/>
    <x v="1"/>
    <x v="0"/>
  </r>
  <r>
    <s v="Home &amp; Kitchen"/>
    <x v="26"/>
    <x v="3"/>
    <x v="3"/>
    <x v="14"/>
    <x v="21"/>
    <x v="26"/>
    <x v="3"/>
    <x v="2"/>
    <x v="20"/>
    <x v="7"/>
    <x v="7"/>
    <x v="167"/>
    <x v="180"/>
    <x v="9"/>
    <x v="6"/>
    <x v="9"/>
    <x v="9"/>
    <x v="6"/>
    <x v="2"/>
    <x v="2"/>
    <x v="6"/>
    <x v="1"/>
    <x v="0"/>
  </r>
  <r>
    <s v="Computers &amp; Accessories"/>
    <x v="93"/>
    <x v="3"/>
    <x v="3"/>
    <x v="1"/>
    <x v="141"/>
    <x v="27"/>
    <x v="3"/>
    <x v="2"/>
    <x v="7"/>
    <x v="7"/>
    <x v="7"/>
    <x v="168"/>
    <x v="181"/>
    <x v="9"/>
    <x v="6"/>
    <x v="9"/>
    <x v="9"/>
    <x v="6"/>
    <x v="2"/>
    <x v="2"/>
    <x v="6"/>
    <x v="1"/>
    <x v="0"/>
  </r>
  <r>
    <s v="Computers &amp; Accessories"/>
    <x v="27"/>
    <x v="3"/>
    <x v="3"/>
    <x v="25"/>
    <x v="47"/>
    <x v="27"/>
    <x v="3"/>
    <x v="2"/>
    <x v="2"/>
    <x v="7"/>
    <x v="7"/>
    <x v="169"/>
    <x v="182"/>
    <x v="9"/>
    <x v="6"/>
    <x v="9"/>
    <x v="9"/>
    <x v="6"/>
    <x v="2"/>
    <x v="2"/>
    <x v="6"/>
    <x v="1"/>
    <x v="0"/>
  </r>
  <r>
    <s v="Computers &amp; Accessories"/>
    <x v="94"/>
    <x v="3"/>
    <x v="3"/>
    <x v="61"/>
    <x v="142"/>
    <x v="27"/>
    <x v="3"/>
    <x v="2"/>
    <x v="7"/>
    <x v="7"/>
    <x v="7"/>
    <x v="170"/>
    <x v="183"/>
    <x v="9"/>
    <x v="6"/>
    <x v="9"/>
    <x v="9"/>
    <x v="6"/>
    <x v="2"/>
    <x v="2"/>
    <x v="6"/>
    <x v="1"/>
    <x v="0"/>
  </r>
  <r>
    <s v="Home &amp; Kitchen"/>
    <x v="95"/>
    <x v="3"/>
    <x v="3"/>
    <x v="62"/>
    <x v="143"/>
    <x v="27"/>
    <x v="3"/>
    <x v="2"/>
    <x v="7"/>
    <x v="7"/>
    <x v="7"/>
    <x v="171"/>
    <x v="184"/>
    <x v="9"/>
    <x v="6"/>
    <x v="9"/>
    <x v="9"/>
    <x v="6"/>
    <x v="2"/>
    <x v="2"/>
    <x v="6"/>
    <x v="1"/>
    <x v="0"/>
  </r>
  <r>
    <s v="Home &amp; Kitchen"/>
    <x v="96"/>
    <x v="3"/>
    <x v="3"/>
    <x v="63"/>
    <x v="144"/>
    <x v="27"/>
    <x v="3"/>
    <x v="2"/>
    <x v="2"/>
    <x v="7"/>
    <x v="7"/>
    <x v="172"/>
    <x v="185"/>
    <x v="9"/>
    <x v="6"/>
    <x v="9"/>
    <x v="9"/>
    <x v="6"/>
    <x v="2"/>
    <x v="2"/>
    <x v="6"/>
    <x v="1"/>
    <x v="0"/>
  </r>
  <r>
    <s v="Computers &amp; Accessories"/>
    <x v="27"/>
    <x v="3"/>
    <x v="3"/>
    <x v="25"/>
    <x v="47"/>
    <x v="27"/>
    <x v="3"/>
    <x v="2"/>
    <x v="10"/>
    <x v="7"/>
    <x v="7"/>
    <x v="173"/>
    <x v="186"/>
    <x v="9"/>
    <x v="6"/>
    <x v="9"/>
    <x v="9"/>
    <x v="6"/>
    <x v="2"/>
    <x v="2"/>
    <x v="6"/>
    <x v="1"/>
    <x v="0"/>
  </r>
  <r>
    <s v="Computers &amp; Accessories"/>
    <x v="97"/>
    <x v="3"/>
    <x v="3"/>
    <x v="25"/>
    <x v="145"/>
    <x v="27"/>
    <x v="3"/>
    <x v="2"/>
    <x v="7"/>
    <x v="7"/>
    <x v="7"/>
    <x v="174"/>
    <x v="187"/>
    <x v="9"/>
    <x v="6"/>
    <x v="9"/>
    <x v="9"/>
    <x v="6"/>
    <x v="2"/>
    <x v="2"/>
    <x v="6"/>
    <x v="1"/>
    <x v="0"/>
  </r>
  <r>
    <s v="Computers &amp; Accessories"/>
    <x v="98"/>
    <x v="3"/>
    <x v="3"/>
    <x v="51"/>
    <x v="146"/>
    <x v="27"/>
    <x v="3"/>
    <x v="2"/>
    <x v="7"/>
    <x v="7"/>
    <x v="7"/>
    <x v="175"/>
    <x v="188"/>
    <x v="9"/>
    <x v="6"/>
    <x v="9"/>
    <x v="9"/>
    <x v="6"/>
    <x v="2"/>
    <x v="2"/>
    <x v="6"/>
    <x v="1"/>
    <x v="0"/>
  </r>
  <r>
    <s v="Home &amp; Kitchen"/>
    <x v="99"/>
    <x v="3"/>
    <x v="3"/>
    <x v="25"/>
    <x v="147"/>
    <x v="27"/>
    <x v="3"/>
    <x v="2"/>
    <x v="2"/>
    <x v="7"/>
    <x v="7"/>
    <x v="176"/>
    <x v="189"/>
    <x v="9"/>
    <x v="6"/>
    <x v="9"/>
    <x v="9"/>
    <x v="6"/>
    <x v="2"/>
    <x v="2"/>
    <x v="6"/>
    <x v="1"/>
    <x v="0"/>
  </r>
  <r>
    <s v="Computers &amp; Accessories"/>
    <x v="77"/>
    <x v="3"/>
    <x v="3"/>
    <x v="2"/>
    <x v="148"/>
    <x v="27"/>
    <x v="3"/>
    <x v="2"/>
    <x v="0"/>
    <x v="7"/>
    <x v="7"/>
    <x v="126"/>
    <x v="134"/>
    <x v="9"/>
    <x v="6"/>
    <x v="9"/>
    <x v="9"/>
    <x v="6"/>
    <x v="2"/>
    <x v="2"/>
    <x v="6"/>
    <x v="1"/>
    <x v="0"/>
  </r>
  <r>
    <s v="Home &amp; Kitchen"/>
    <x v="63"/>
    <x v="3"/>
    <x v="3"/>
    <x v="25"/>
    <x v="149"/>
    <x v="27"/>
    <x v="3"/>
    <x v="2"/>
    <x v="4"/>
    <x v="7"/>
    <x v="7"/>
    <x v="177"/>
    <x v="190"/>
    <x v="9"/>
    <x v="6"/>
    <x v="9"/>
    <x v="9"/>
    <x v="6"/>
    <x v="2"/>
    <x v="2"/>
    <x v="6"/>
    <x v="1"/>
    <x v="0"/>
  </r>
  <r>
    <s v="Home &amp; Kitchen"/>
    <x v="23"/>
    <x v="3"/>
    <x v="3"/>
    <x v="64"/>
    <x v="150"/>
    <x v="28"/>
    <x v="3"/>
    <x v="2"/>
    <x v="8"/>
    <x v="7"/>
    <x v="7"/>
    <x v="178"/>
    <x v="191"/>
    <x v="9"/>
    <x v="6"/>
    <x v="9"/>
    <x v="9"/>
    <x v="0"/>
    <x v="2"/>
    <x v="2"/>
    <x v="6"/>
    <x v="1"/>
    <x v="0"/>
  </r>
  <r>
    <s v="Computers &amp; Accessories"/>
    <x v="44"/>
    <x v="3"/>
    <x v="3"/>
    <x v="1"/>
    <x v="151"/>
    <x v="28"/>
    <x v="3"/>
    <x v="2"/>
    <x v="7"/>
    <x v="7"/>
    <x v="7"/>
    <x v="179"/>
    <x v="192"/>
    <x v="9"/>
    <x v="6"/>
    <x v="9"/>
    <x v="9"/>
    <x v="6"/>
    <x v="2"/>
    <x v="2"/>
    <x v="6"/>
    <x v="1"/>
    <x v="0"/>
  </r>
  <r>
    <s v="Computers &amp; Accessories"/>
    <x v="100"/>
    <x v="3"/>
    <x v="3"/>
    <x v="5"/>
    <x v="152"/>
    <x v="28"/>
    <x v="3"/>
    <x v="2"/>
    <x v="8"/>
    <x v="7"/>
    <x v="7"/>
    <x v="180"/>
    <x v="193"/>
    <x v="9"/>
    <x v="6"/>
    <x v="9"/>
    <x v="9"/>
    <x v="6"/>
    <x v="2"/>
    <x v="2"/>
    <x v="6"/>
    <x v="1"/>
    <x v="0"/>
  </r>
  <r>
    <s v="Computers &amp; Accessories"/>
    <x v="1"/>
    <x v="3"/>
    <x v="3"/>
    <x v="12"/>
    <x v="153"/>
    <x v="28"/>
    <x v="3"/>
    <x v="2"/>
    <x v="2"/>
    <x v="7"/>
    <x v="7"/>
    <x v="181"/>
    <x v="194"/>
    <x v="9"/>
    <x v="6"/>
    <x v="9"/>
    <x v="9"/>
    <x v="6"/>
    <x v="2"/>
    <x v="2"/>
    <x v="6"/>
    <x v="1"/>
    <x v="0"/>
  </r>
  <r>
    <s v="Computers &amp; Accessories"/>
    <x v="1"/>
    <x v="3"/>
    <x v="3"/>
    <x v="12"/>
    <x v="153"/>
    <x v="28"/>
    <x v="3"/>
    <x v="2"/>
    <x v="2"/>
    <x v="7"/>
    <x v="7"/>
    <x v="182"/>
    <x v="195"/>
    <x v="9"/>
    <x v="6"/>
    <x v="9"/>
    <x v="9"/>
    <x v="6"/>
    <x v="2"/>
    <x v="2"/>
    <x v="6"/>
    <x v="1"/>
    <x v="0"/>
  </r>
  <r>
    <s v="Computers &amp; Accessories"/>
    <x v="16"/>
    <x v="3"/>
    <x v="3"/>
    <x v="2"/>
    <x v="154"/>
    <x v="28"/>
    <x v="3"/>
    <x v="2"/>
    <x v="2"/>
    <x v="7"/>
    <x v="7"/>
    <x v="183"/>
    <x v="196"/>
    <x v="9"/>
    <x v="6"/>
    <x v="9"/>
    <x v="9"/>
    <x v="6"/>
    <x v="2"/>
    <x v="2"/>
    <x v="6"/>
    <x v="1"/>
    <x v="0"/>
  </r>
  <r>
    <s v="Computers &amp; Accessories"/>
    <x v="16"/>
    <x v="3"/>
    <x v="3"/>
    <x v="2"/>
    <x v="154"/>
    <x v="28"/>
    <x v="3"/>
    <x v="2"/>
    <x v="2"/>
    <x v="7"/>
    <x v="7"/>
    <x v="183"/>
    <x v="196"/>
    <x v="9"/>
    <x v="6"/>
    <x v="9"/>
    <x v="9"/>
    <x v="6"/>
    <x v="2"/>
    <x v="2"/>
    <x v="6"/>
    <x v="1"/>
    <x v="0"/>
  </r>
  <r>
    <s v="Musical Instruments"/>
    <x v="101"/>
    <x v="3"/>
    <x v="3"/>
    <x v="65"/>
    <x v="155"/>
    <x v="28"/>
    <x v="3"/>
    <x v="2"/>
    <x v="3"/>
    <x v="7"/>
    <x v="7"/>
    <x v="184"/>
    <x v="197"/>
    <x v="9"/>
    <x v="6"/>
    <x v="9"/>
    <x v="9"/>
    <x v="6"/>
    <x v="2"/>
    <x v="2"/>
    <x v="6"/>
    <x v="1"/>
    <x v="0"/>
  </r>
  <r>
    <s v="Home &amp; Kitchen"/>
    <x v="44"/>
    <x v="3"/>
    <x v="3"/>
    <x v="1"/>
    <x v="151"/>
    <x v="28"/>
    <x v="3"/>
    <x v="2"/>
    <x v="2"/>
    <x v="7"/>
    <x v="7"/>
    <x v="185"/>
    <x v="198"/>
    <x v="9"/>
    <x v="6"/>
    <x v="9"/>
    <x v="9"/>
    <x v="6"/>
    <x v="2"/>
    <x v="2"/>
    <x v="6"/>
    <x v="1"/>
    <x v="0"/>
  </r>
  <r>
    <s v="Home &amp; Kitchen"/>
    <x v="1"/>
    <x v="3"/>
    <x v="3"/>
    <x v="12"/>
    <x v="153"/>
    <x v="28"/>
    <x v="3"/>
    <x v="2"/>
    <x v="2"/>
    <x v="7"/>
    <x v="7"/>
    <x v="186"/>
    <x v="199"/>
    <x v="9"/>
    <x v="6"/>
    <x v="9"/>
    <x v="9"/>
    <x v="6"/>
    <x v="2"/>
    <x v="2"/>
    <x v="6"/>
    <x v="1"/>
    <x v="0"/>
  </r>
  <r>
    <s v="Computers &amp; Accessories"/>
    <x v="1"/>
    <x v="3"/>
    <x v="3"/>
    <x v="12"/>
    <x v="153"/>
    <x v="28"/>
    <x v="3"/>
    <x v="2"/>
    <x v="5"/>
    <x v="7"/>
    <x v="7"/>
    <x v="187"/>
    <x v="200"/>
    <x v="9"/>
    <x v="6"/>
    <x v="9"/>
    <x v="9"/>
    <x v="6"/>
    <x v="2"/>
    <x v="2"/>
    <x v="6"/>
    <x v="1"/>
    <x v="0"/>
  </r>
  <r>
    <s v="Home &amp; Kitchen"/>
    <x v="19"/>
    <x v="3"/>
    <x v="3"/>
    <x v="31"/>
    <x v="29"/>
    <x v="28"/>
    <x v="3"/>
    <x v="2"/>
    <x v="0"/>
    <x v="7"/>
    <x v="7"/>
    <x v="188"/>
    <x v="201"/>
    <x v="9"/>
    <x v="6"/>
    <x v="9"/>
    <x v="9"/>
    <x v="6"/>
    <x v="2"/>
    <x v="2"/>
    <x v="6"/>
    <x v="1"/>
    <x v="0"/>
  </r>
  <r>
    <s v="Computers &amp; Accessories"/>
    <x v="1"/>
    <x v="3"/>
    <x v="3"/>
    <x v="12"/>
    <x v="153"/>
    <x v="28"/>
    <x v="3"/>
    <x v="2"/>
    <x v="0"/>
    <x v="7"/>
    <x v="7"/>
    <x v="189"/>
    <x v="202"/>
    <x v="9"/>
    <x v="6"/>
    <x v="9"/>
    <x v="9"/>
    <x v="6"/>
    <x v="2"/>
    <x v="2"/>
    <x v="6"/>
    <x v="1"/>
    <x v="0"/>
  </r>
  <r>
    <s v="Home &amp; Kitchen"/>
    <x v="1"/>
    <x v="3"/>
    <x v="3"/>
    <x v="12"/>
    <x v="153"/>
    <x v="28"/>
    <x v="3"/>
    <x v="2"/>
    <x v="3"/>
    <x v="7"/>
    <x v="7"/>
    <x v="190"/>
    <x v="203"/>
    <x v="9"/>
    <x v="6"/>
    <x v="9"/>
    <x v="9"/>
    <x v="6"/>
    <x v="2"/>
    <x v="2"/>
    <x v="6"/>
    <x v="1"/>
    <x v="0"/>
  </r>
  <r>
    <s v="Home &amp; Kitchen"/>
    <x v="1"/>
    <x v="3"/>
    <x v="3"/>
    <x v="66"/>
    <x v="156"/>
    <x v="28"/>
    <x v="3"/>
    <x v="2"/>
    <x v="2"/>
    <x v="7"/>
    <x v="7"/>
    <x v="191"/>
    <x v="204"/>
    <x v="9"/>
    <x v="6"/>
    <x v="9"/>
    <x v="9"/>
    <x v="6"/>
    <x v="2"/>
    <x v="2"/>
    <x v="6"/>
    <x v="1"/>
    <x v="0"/>
  </r>
  <r>
    <s v="Computers &amp; Accessories"/>
    <x v="42"/>
    <x v="3"/>
    <x v="3"/>
    <x v="51"/>
    <x v="157"/>
    <x v="28"/>
    <x v="3"/>
    <x v="2"/>
    <x v="2"/>
    <x v="7"/>
    <x v="7"/>
    <x v="192"/>
    <x v="205"/>
    <x v="9"/>
    <x v="6"/>
    <x v="9"/>
    <x v="9"/>
    <x v="6"/>
    <x v="2"/>
    <x v="2"/>
    <x v="6"/>
    <x v="1"/>
    <x v="0"/>
  </r>
  <r>
    <s v="Home &amp; Kitchen"/>
    <x v="102"/>
    <x v="3"/>
    <x v="3"/>
    <x v="16"/>
    <x v="158"/>
    <x v="28"/>
    <x v="3"/>
    <x v="2"/>
    <x v="7"/>
    <x v="7"/>
    <x v="7"/>
    <x v="193"/>
    <x v="206"/>
    <x v="9"/>
    <x v="6"/>
    <x v="9"/>
    <x v="9"/>
    <x v="6"/>
    <x v="2"/>
    <x v="2"/>
    <x v="6"/>
    <x v="1"/>
    <x v="0"/>
  </r>
  <r>
    <s v="Home &amp; Kitchen"/>
    <x v="44"/>
    <x v="3"/>
    <x v="3"/>
    <x v="67"/>
    <x v="141"/>
    <x v="28"/>
    <x v="3"/>
    <x v="2"/>
    <x v="0"/>
    <x v="7"/>
    <x v="7"/>
    <x v="194"/>
    <x v="207"/>
    <x v="9"/>
    <x v="6"/>
    <x v="9"/>
    <x v="9"/>
    <x v="6"/>
    <x v="2"/>
    <x v="2"/>
    <x v="6"/>
    <x v="1"/>
    <x v="0"/>
  </r>
  <r>
    <s v="Computers &amp; Accessories"/>
    <x v="103"/>
    <x v="3"/>
    <x v="3"/>
    <x v="68"/>
    <x v="159"/>
    <x v="28"/>
    <x v="3"/>
    <x v="2"/>
    <x v="0"/>
    <x v="7"/>
    <x v="7"/>
    <x v="195"/>
    <x v="208"/>
    <x v="9"/>
    <x v="6"/>
    <x v="9"/>
    <x v="9"/>
    <x v="6"/>
    <x v="2"/>
    <x v="2"/>
    <x v="6"/>
    <x v="1"/>
    <x v="0"/>
  </r>
  <r>
    <s v="Home &amp; Kitchen"/>
    <x v="104"/>
    <x v="3"/>
    <x v="3"/>
    <x v="69"/>
    <x v="160"/>
    <x v="28"/>
    <x v="3"/>
    <x v="2"/>
    <x v="2"/>
    <x v="7"/>
    <x v="7"/>
    <x v="196"/>
    <x v="209"/>
    <x v="9"/>
    <x v="6"/>
    <x v="9"/>
    <x v="9"/>
    <x v="6"/>
    <x v="2"/>
    <x v="2"/>
    <x v="6"/>
    <x v="1"/>
    <x v="0"/>
  </r>
  <r>
    <s v="Computers &amp; Accessories"/>
    <x v="1"/>
    <x v="3"/>
    <x v="3"/>
    <x v="12"/>
    <x v="153"/>
    <x v="28"/>
    <x v="3"/>
    <x v="2"/>
    <x v="1"/>
    <x v="7"/>
    <x v="7"/>
    <x v="197"/>
    <x v="210"/>
    <x v="9"/>
    <x v="6"/>
    <x v="9"/>
    <x v="9"/>
    <x v="6"/>
    <x v="2"/>
    <x v="2"/>
    <x v="6"/>
    <x v="1"/>
    <x v="0"/>
  </r>
  <r>
    <s v="Computers &amp; Accessories"/>
    <x v="85"/>
    <x v="3"/>
    <x v="3"/>
    <x v="17"/>
    <x v="161"/>
    <x v="28"/>
    <x v="3"/>
    <x v="2"/>
    <x v="0"/>
    <x v="7"/>
    <x v="7"/>
    <x v="198"/>
    <x v="211"/>
    <x v="9"/>
    <x v="6"/>
    <x v="9"/>
    <x v="9"/>
    <x v="6"/>
    <x v="2"/>
    <x v="2"/>
    <x v="6"/>
    <x v="1"/>
    <x v="0"/>
  </r>
  <r>
    <s v="Computers &amp; Accessories"/>
    <x v="16"/>
    <x v="3"/>
    <x v="3"/>
    <x v="2"/>
    <x v="154"/>
    <x v="28"/>
    <x v="3"/>
    <x v="2"/>
    <x v="0"/>
    <x v="7"/>
    <x v="7"/>
    <x v="115"/>
    <x v="212"/>
    <x v="9"/>
    <x v="6"/>
    <x v="9"/>
    <x v="9"/>
    <x v="6"/>
    <x v="2"/>
    <x v="2"/>
    <x v="6"/>
    <x v="1"/>
    <x v="0"/>
  </r>
  <r>
    <s v="Computers &amp; Accessories"/>
    <x v="16"/>
    <x v="3"/>
    <x v="3"/>
    <x v="2"/>
    <x v="154"/>
    <x v="28"/>
    <x v="3"/>
    <x v="2"/>
    <x v="0"/>
    <x v="7"/>
    <x v="7"/>
    <x v="115"/>
    <x v="212"/>
    <x v="9"/>
    <x v="6"/>
    <x v="9"/>
    <x v="9"/>
    <x v="6"/>
    <x v="2"/>
    <x v="2"/>
    <x v="6"/>
    <x v="1"/>
    <x v="0"/>
  </r>
  <r>
    <s v="Home &amp; Kitchen"/>
    <x v="1"/>
    <x v="3"/>
    <x v="3"/>
    <x v="12"/>
    <x v="153"/>
    <x v="28"/>
    <x v="3"/>
    <x v="2"/>
    <x v="5"/>
    <x v="7"/>
    <x v="7"/>
    <x v="199"/>
    <x v="213"/>
    <x v="9"/>
    <x v="6"/>
    <x v="9"/>
    <x v="9"/>
    <x v="6"/>
    <x v="2"/>
    <x v="2"/>
    <x v="6"/>
    <x v="1"/>
    <x v="0"/>
  </r>
  <r>
    <s v="Electronics"/>
    <x v="44"/>
    <x v="3"/>
    <x v="3"/>
    <x v="1"/>
    <x v="151"/>
    <x v="28"/>
    <x v="3"/>
    <x v="2"/>
    <x v="1"/>
    <x v="7"/>
    <x v="7"/>
    <x v="200"/>
    <x v="214"/>
    <x v="9"/>
    <x v="6"/>
    <x v="9"/>
    <x v="9"/>
    <x v="6"/>
    <x v="2"/>
    <x v="2"/>
    <x v="6"/>
    <x v="1"/>
    <x v="0"/>
  </r>
  <r>
    <s v="Computers &amp; Accessories"/>
    <x v="23"/>
    <x v="3"/>
    <x v="3"/>
    <x v="28"/>
    <x v="162"/>
    <x v="28"/>
    <x v="3"/>
    <x v="2"/>
    <x v="2"/>
    <x v="7"/>
    <x v="7"/>
    <x v="201"/>
    <x v="215"/>
    <x v="9"/>
    <x v="6"/>
    <x v="9"/>
    <x v="9"/>
    <x v="6"/>
    <x v="2"/>
    <x v="2"/>
    <x v="6"/>
    <x v="1"/>
    <x v="0"/>
  </r>
  <r>
    <s v="Computers &amp; Accessories"/>
    <x v="65"/>
    <x v="3"/>
    <x v="3"/>
    <x v="70"/>
    <x v="163"/>
    <x v="29"/>
    <x v="3"/>
    <x v="2"/>
    <x v="0"/>
    <x v="7"/>
    <x v="7"/>
    <x v="202"/>
    <x v="216"/>
    <x v="9"/>
    <x v="6"/>
    <x v="9"/>
    <x v="9"/>
    <x v="6"/>
    <x v="2"/>
    <x v="2"/>
    <x v="6"/>
    <x v="1"/>
    <x v="0"/>
  </r>
  <r>
    <s v="Home &amp; Kitchen"/>
    <x v="105"/>
    <x v="3"/>
    <x v="3"/>
    <x v="71"/>
    <x v="164"/>
    <x v="29"/>
    <x v="3"/>
    <x v="2"/>
    <x v="2"/>
    <x v="7"/>
    <x v="7"/>
    <x v="203"/>
    <x v="217"/>
    <x v="9"/>
    <x v="6"/>
    <x v="9"/>
    <x v="9"/>
    <x v="6"/>
    <x v="2"/>
    <x v="2"/>
    <x v="6"/>
    <x v="1"/>
    <x v="0"/>
  </r>
  <r>
    <s v="Home &amp; Kitchen"/>
    <x v="106"/>
    <x v="3"/>
    <x v="3"/>
    <x v="72"/>
    <x v="165"/>
    <x v="29"/>
    <x v="3"/>
    <x v="2"/>
    <x v="2"/>
    <x v="7"/>
    <x v="7"/>
    <x v="204"/>
    <x v="218"/>
    <x v="9"/>
    <x v="6"/>
    <x v="9"/>
    <x v="9"/>
    <x v="6"/>
    <x v="2"/>
    <x v="2"/>
    <x v="6"/>
    <x v="1"/>
    <x v="0"/>
  </r>
  <r>
    <s v="Home &amp; Kitchen"/>
    <x v="107"/>
    <x v="3"/>
    <x v="3"/>
    <x v="73"/>
    <x v="166"/>
    <x v="29"/>
    <x v="3"/>
    <x v="2"/>
    <x v="7"/>
    <x v="7"/>
    <x v="7"/>
    <x v="205"/>
    <x v="219"/>
    <x v="9"/>
    <x v="6"/>
    <x v="9"/>
    <x v="9"/>
    <x v="6"/>
    <x v="2"/>
    <x v="2"/>
    <x v="6"/>
    <x v="1"/>
    <x v="0"/>
  </r>
  <r>
    <s v="Computers &amp; Accessories"/>
    <x v="31"/>
    <x v="3"/>
    <x v="3"/>
    <x v="74"/>
    <x v="167"/>
    <x v="29"/>
    <x v="3"/>
    <x v="2"/>
    <x v="0"/>
    <x v="7"/>
    <x v="7"/>
    <x v="206"/>
    <x v="220"/>
    <x v="9"/>
    <x v="6"/>
    <x v="9"/>
    <x v="9"/>
    <x v="6"/>
    <x v="2"/>
    <x v="2"/>
    <x v="6"/>
    <x v="1"/>
    <x v="0"/>
  </r>
  <r>
    <s v="Home &amp; Kitchen"/>
    <x v="108"/>
    <x v="3"/>
    <x v="3"/>
    <x v="75"/>
    <x v="168"/>
    <x v="29"/>
    <x v="3"/>
    <x v="2"/>
    <x v="7"/>
    <x v="7"/>
    <x v="7"/>
    <x v="207"/>
    <x v="221"/>
    <x v="9"/>
    <x v="6"/>
    <x v="9"/>
    <x v="9"/>
    <x v="6"/>
    <x v="2"/>
    <x v="2"/>
    <x v="6"/>
    <x v="1"/>
    <x v="0"/>
  </r>
  <r>
    <s v="Home &amp; Kitchen"/>
    <x v="109"/>
    <x v="3"/>
    <x v="3"/>
    <x v="76"/>
    <x v="169"/>
    <x v="29"/>
    <x v="3"/>
    <x v="2"/>
    <x v="4"/>
    <x v="7"/>
    <x v="7"/>
    <x v="208"/>
    <x v="222"/>
    <x v="9"/>
    <x v="6"/>
    <x v="9"/>
    <x v="9"/>
    <x v="6"/>
    <x v="2"/>
    <x v="2"/>
    <x v="6"/>
    <x v="1"/>
    <x v="0"/>
  </r>
  <r>
    <s v="Home &amp; Kitchen"/>
    <x v="104"/>
    <x v="3"/>
    <x v="3"/>
    <x v="77"/>
    <x v="170"/>
    <x v="29"/>
    <x v="3"/>
    <x v="2"/>
    <x v="14"/>
    <x v="7"/>
    <x v="7"/>
    <x v="132"/>
    <x v="223"/>
    <x v="9"/>
    <x v="6"/>
    <x v="9"/>
    <x v="9"/>
    <x v="6"/>
    <x v="2"/>
    <x v="2"/>
    <x v="6"/>
    <x v="1"/>
    <x v="0"/>
  </r>
  <r>
    <s v="Home &amp; Kitchen"/>
    <x v="110"/>
    <x v="3"/>
    <x v="3"/>
    <x v="78"/>
    <x v="171"/>
    <x v="29"/>
    <x v="3"/>
    <x v="2"/>
    <x v="2"/>
    <x v="7"/>
    <x v="7"/>
    <x v="209"/>
    <x v="224"/>
    <x v="9"/>
    <x v="6"/>
    <x v="9"/>
    <x v="9"/>
    <x v="6"/>
    <x v="2"/>
    <x v="2"/>
    <x v="6"/>
    <x v="1"/>
    <x v="0"/>
  </r>
  <r>
    <s v="Home &amp; Kitchen"/>
    <x v="39"/>
    <x v="3"/>
    <x v="3"/>
    <x v="79"/>
    <x v="69"/>
    <x v="29"/>
    <x v="3"/>
    <x v="2"/>
    <x v="3"/>
    <x v="7"/>
    <x v="7"/>
    <x v="210"/>
    <x v="225"/>
    <x v="9"/>
    <x v="6"/>
    <x v="9"/>
    <x v="9"/>
    <x v="6"/>
    <x v="2"/>
    <x v="2"/>
    <x v="6"/>
    <x v="1"/>
    <x v="0"/>
  </r>
  <r>
    <s v="Computers &amp; Accessories"/>
    <x v="111"/>
    <x v="3"/>
    <x v="3"/>
    <x v="80"/>
    <x v="172"/>
    <x v="29"/>
    <x v="3"/>
    <x v="2"/>
    <x v="0"/>
    <x v="7"/>
    <x v="7"/>
    <x v="211"/>
    <x v="226"/>
    <x v="9"/>
    <x v="6"/>
    <x v="9"/>
    <x v="9"/>
    <x v="6"/>
    <x v="2"/>
    <x v="2"/>
    <x v="6"/>
    <x v="1"/>
    <x v="0"/>
  </r>
  <r>
    <s v="Computers &amp; Accessories"/>
    <x v="38"/>
    <x v="3"/>
    <x v="3"/>
    <x v="81"/>
    <x v="173"/>
    <x v="29"/>
    <x v="3"/>
    <x v="2"/>
    <x v="3"/>
    <x v="7"/>
    <x v="7"/>
    <x v="212"/>
    <x v="227"/>
    <x v="9"/>
    <x v="6"/>
    <x v="9"/>
    <x v="9"/>
    <x v="6"/>
    <x v="2"/>
    <x v="2"/>
    <x v="6"/>
    <x v="1"/>
    <x v="0"/>
  </r>
  <r>
    <s v="Computers &amp; Accessories"/>
    <x v="74"/>
    <x v="3"/>
    <x v="3"/>
    <x v="22"/>
    <x v="174"/>
    <x v="29"/>
    <x v="3"/>
    <x v="2"/>
    <x v="3"/>
    <x v="7"/>
    <x v="7"/>
    <x v="213"/>
    <x v="228"/>
    <x v="9"/>
    <x v="6"/>
    <x v="9"/>
    <x v="9"/>
    <x v="6"/>
    <x v="2"/>
    <x v="2"/>
    <x v="6"/>
    <x v="1"/>
    <x v="0"/>
  </r>
  <r>
    <s v="Home &amp; Kitchen"/>
    <x v="112"/>
    <x v="3"/>
    <x v="3"/>
    <x v="82"/>
    <x v="83"/>
    <x v="29"/>
    <x v="3"/>
    <x v="2"/>
    <x v="21"/>
    <x v="7"/>
    <x v="7"/>
    <x v="214"/>
    <x v="229"/>
    <x v="9"/>
    <x v="6"/>
    <x v="9"/>
    <x v="9"/>
    <x v="6"/>
    <x v="2"/>
    <x v="2"/>
    <x v="6"/>
    <x v="1"/>
    <x v="0"/>
  </r>
  <r>
    <s v="Computers &amp; Accessories"/>
    <x v="26"/>
    <x v="3"/>
    <x v="3"/>
    <x v="82"/>
    <x v="175"/>
    <x v="30"/>
    <x v="3"/>
    <x v="2"/>
    <x v="0"/>
    <x v="7"/>
    <x v="7"/>
    <x v="202"/>
    <x v="230"/>
    <x v="9"/>
    <x v="6"/>
    <x v="9"/>
    <x v="9"/>
    <x v="6"/>
    <x v="2"/>
    <x v="2"/>
    <x v="6"/>
    <x v="1"/>
    <x v="0"/>
  </r>
  <r>
    <s v="Home &amp; Kitchen"/>
    <x v="113"/>
    <x v="3"/>
    <x v="3"/>
    <x v="83"/>
    <x v="176"/>
    <x v="30"/>
    <x v="3"/>
    <x v="2"/>
    <x v="7"/>
    <x v="7"/>
    <x v="7"/>
    <x v="215"/>
    <x v="231"/>
    <x v="9"/>
    <x v="6"/>
    <x v="9"/>
    <x v="9"/>
    <x v="6"/>
    <x v="2"/>
    <x v="2"/>
    <x v="6"/>
    <x v="1"/>
    <x v="0"/>
  </r>
  <r>
    <s v="Home &amp; Kitchen"/>
    <x v="114"/>
    <x v="3"/>
    <x v="3"/>
    <x v="17"/>
    <x v="177"/>
    <x v="30"/>
    <x v="3"/>
    <x v="2"/>
    <x v="1"/>
    <x v="7"/>
    <x v="7"/>
    <x v="216"/>
    <x v="232"/>
    <x v="9"/>
    <x v="6"/>
    <x v="9"/>
    <x v="9"/>
    <x v="6"/>
    <x v="2"/>
    <x v="2"/>
    <x v="6"/>
    <x v="1"/>
    <x v="0"/>
  </r>
  <r>
    <s v="Home &amp; Kitchen"/>
    <x v="114"/>
    <x v="3"/>
    <x v="3"/>
    <x v="17"/>
    <x v="177"/>
    <x v="30"/>
    <x v="3"/>
    <x v="2"/>
    <x v="14"/>
    <x v="7"/>
    <x v="7"/>
    <x v="217"/>
    <x v="233"/>
    <x v="9"/>
    <x v="6"/>
    <x v="9"/>
    <x v="9"/>
    <x v="6"/>
    <x v="2"/>
    <x v="2"/>
    <x v="6"/>
    <x v="1"/>
    <x v="0"/>
  </r>
  <r>
    <s v="Computers &amp; Accessories"/>
    <x v="115"/>
    <x v="3"/>
    <x v="3"/>
    <x v="84"/>
    <x v="178"/>
    <x v="30"/>
    <x v="3"/>
    <x v="2"/>
    <x v="2"/>
    <x v="7"/>
    <x v="7"/>
    <x v="218"/>
    <x v="234"/>
    <x v="9"/>
    <x v="6"/>
    <x v="9"/>
    <x v="9"/>
    <x v="6"/>
    <x v="2"/>
    <x v="2"/>
    <x v="6"/>
    <x v="1"/>
    <x v="0"/>
  </r>
  <r>
    <s v="Home Improvement"/>
    <x v="38"/>
    <x v="3"/>
    <x v="3"/>
    <x v="15"/>
    <x v="179"/>
    <x v="30"/>
    <x v="3"/>
    <x v="2"/>
    <x v="10"/>
    <x v="7"/>
    <x v="7"/>
    <x v="219"/>
    <x v="235"/>
    <x v="9"/>
    <x v="6"/>
    <x v="9"/>
    <x v="9"/>
    <x v="6"/>
    <x v="2"/>
    <x v="2"/>
    <x v="6"/>
    <x v="1"/>
    <x v="0"/>
  </r>
  <r>
    <s v="Home &amp; Kitchen"/>
    <x v="116"/>
    <x v="3"/>
    <x v="3"/>
    <x v="85"/>
    <x v="180"/>
    <x v="30"/>
    <x v="3"/>
    <x v="2"/>
    <x v="7"/>
    <x v="7"/>
    <x v="7"/>
    <x v="220"/>
    <x v="236"/>
    <x v="9"/>
    <x v="6"/>
    <x v="9"/>
    <x v="9"/>
    <x v="6"/>
    <x v="2"/>
    <x v="2"/>
    <x v="6"/>
    <x v="1"/>
    <x v="0"/>
  </r>
  <r>
    <s v="Home &amp; Kitchen"/>
    <x v="117"/>
    <x v="3"/>
    <x v="3"/>
    <x v="19"/>
    <x v="181"/>
    <x v="30"/>
    <x v="3"/>
    <x v="2"/>
    <x v="1"/>
    <x v="7"/>
    <x v="7"/>
    <x v="221"/>
    <x v="237"/>
    <x v="9"/>
    <x v="6"/>
    <x v="9"/>
    <x v="9"/>
    <x v="6"/>
    <x v="2"/>
    <x v="2"/>
    <x v="6"/>
    <x v="1"/>
    <x v="0"/>
  </r>
  <r>
    <s v="Home &amp; Kitchen"/>
    <x v="118"/>
    <x v="3"/>
    <x v="3"/>
    <x v="86"/>
    <x v="182"/>
    <x v="30"/>
    <x v="3"/>
    <x v="2"/>
    <x v="7"/>
    <x v="7"/>
    <x v="7"/>
    <x v="222"/>
    <x v="238"/>
    <x v="9"/>
    <x v="6"/>
    <x v="9"/>
    <x v="9"/>
    <x v="6"/>
    <x v="2"/>
    <x v="2"/>
    <x v="6"/>
    <x v="1"/>
    <x v="0"/>
  </r>
  <r>
    <s v="Computers &amp; Accessories"/>
    <x v="119"/>
    <x v="3"/>
    <x v="3"/>
    <x v="39"/>
    <x v="56"/>
    <x v="30"/>
    <x v="3"/>
    <x v="2"/>
    <x v="3"/>
    <x v="7"/>
    <x v="7"/>
    <x v="223"/>
    <x v="239"/>
    <x v="9"/>
    <x v="6"/>
    <x v="9"/>
    <x v="9"/>
    <x v="6"/>
    <x v="2"/>
    <x v="2"/>
    <x v="6"/>
    <x v="1"/>
    <x v="0"/>
  </r>
  <r>
    <s v="Computers &amp; Accessories"/>
    <x v="120"/>
    <x v="3"/>
    <x v="3"/>
    <x v="7"/>
    <x v="183"/>
    <x v="30"/>
    <x v="3"/>
    <x v="2"/>
    <x v="7"/>
    <x v="7"/>
    <x v="7"/>
    <x v="224"/>
    <x v="240"/>
    <x v="9"/>
    <x v="6"/>
    <x v="9"/>
    <x v="9"/>
    <x v="6"/>
    <x v="2"/>
    <x v="2"/>
    <x v="6"/>
    <x v="1"/>
    <x v="0"/>
  </r>
  <r>
    <s v="Computers &amp; Accessories"/>
    <x v="52"/>
    <x v="3"/>
    <x v="3"/>
    <x v="12"/>
    <x v="184"/>
    <x v="30"/>
    <x v="3"/>
    <x v="2"/>
    <x v="4"/>
    <x v="7"/>
    <x v="7"/>
    <x v="225"/>
    <x v="241"/>
    <x v="9"/>
    <x v="6"/>
    <x v="9"/>
    <x v="9"/>
    <x v="6"/>
    <x v="2"/>
    <x v="2"/>
    <x v="6"/>
    <x v="1"/>
    <x v="0"/>
  </r>
  <r>
    <s v="Home &amp; Kitchen"/>
    <x v="121"/>
    <x v="3"/>
    <x v="3"/>
    <x v="2"/>
    <x v="185"/>
    <x v="30"/>
    <x v="3"/>
    <x v="2"/>
    <x v="16"/>
    <x v="7"/>
    <x v="7"/>
    <x v="226"/>
    <x v="242"/>
    <x v="9"/>
    <x v="6"/>
    <x v="9"/>
    <x v="9"/>
    <x v="6"/>
    <x v="2"/>
    <x v="2"/>
    <x v="6"/>
    <x v="1"/>
    <x v="0"/>
  </r>
  <r>
    <s v="Computers &amp; Accessories"/>
    <x v="15"/>
    <x v="3"/>
    <x v="3"/>
    <x v="31"/>
    <x v="43"/>
    <x v="31"/>
    <x v="3"/>
    <x v="2"/>
    <x v="7"/>
    <x v="7"/>
    <x v="7"/>
    <x v="139"/>
    <x v="243"/>
    <x v="9"/>
    <x v="6"/>
    <x v="9"/>
    <x v="9"/>
    <x v="6"/>
    <x v="2"/>
    <x v="2"/>
    <x v="6"/>
    <x v="1"/>
    <x v="0"/>
  </r>
  <r>
    <s v="Home &amp; Kitchen"/>
    <x v="122"/>
    <x v="3"/>
    <x v="3"/>
    <x v="44"/>
    <x v="186"/>
    <x v="31"/>
    <x v="3"/>
    <x v="2"/>
    <x v="20"/>
    <x v="7"/>
    <x v="7"/>
    <x v="227"/>
    <x v="244"/>
    <x v="9"/>
    <x v="6"/>
    <x v="9"/>
    <x v="9"/>
    <x v="6"/>
    <x v="2"/>
    <x v="2"/>
    <x v="6"/>
    <x v="1"/>
    <x v="0"/>
  </r>
  <r>
    <s v="Home &amp; Kitchen"/>
    <x v="123"/>
    <x v="3"/>
    <x v="3"/>
    <x v="32"/>
    <x v="187"/>
    <x v="31"/>
    <x v="3"/>
    <x v="2"/>
    <x v="2"/>
    <x v="7"/>
    <x v="7"/>
    <x v="228"/>
    <x v="245"/>
    <x v="9"/>
    <x v="6"/>
    <x v="9"/>
    <x v="9"/>
    <x v="6"/>
    <x v="2"/>
    <x v="2"/>
    <x v="6"/>
    <x v="1"/>
    <x v="0"/>
  </r>
  <r>
    <s v="Home Improvement"/>
    <x v="124"/>
    <x v="3"/>
    <x v="3"/>
    <x v="2"/>
    <x v="78"/>
    <x v="31"/>
    <x v="3"/>
    <x v="2"/>
    <x v="3"/>
    <x v="7"/>
    <x v="7"/>
    <x v="229"/>
    <x v="246"/>
    <x v="9"/>
    <x v="6"/>
    <x v="9"/>
    <x v="9"/>
    <x v="6"/>
    <x v="2"/>
    <x v="2"/>
    <x v="6"/>
    <x v="1"/>
    <x v="0"/>
  </r>
  <r>
    <s v="Home &amp; Kitchen"/>
    <x v="122"/>
    <x v="3"/>
    <x v="3"/>
    <x v="44"/>
    <x v="186"/>
    <x v="31"/>
    <x v="3"/>
    <x v="2"/>
    <x v="2"/>
    <x v="7"/>
    <x v="7"/>
    <x v="230"/>
    <x v="247"/>
    <x v="9"/>
    <x v="6"/>
    <x v="9"/>
    <x v="9"/>
    <x v="6"/>
    <x v="2"/>
    <x v="2"/>
    <x v="6"/>
    <x v="1"/>
    <x v="0"/>
  </r>
  <r>
    <s v="Computers &amp; Accessories"/>
    <x v="125"/>
    <x v="3"/>
    <x v="3"/>
    <x v="87"/>
    <x v="188"/>
    <x v="31"/>
    <x v="3"/>
    <x v="2"/>
    <x v="0"/>
    <x v="7"/>
    <x v="7"/>
    <x v="231"/>
    <x v="248"/>
    <x v="9"/>
    <x v="6"/>
    <x v="9"/>
    <x v="9"/>
    <x v="6"/>
    <x v="2"/>
    <x v="2"/>
    <x v="6"/>
    <x v="1"/>
    <x v="0"/>
  </r>
  <r>
    <s v="Home &amp; Kitchen"/>
    <x v="126"/>
    <x v="3"/>
    <x v="3"/>
    <x v="2"/>
    <x v="189"/>
    <x v="31"/>
    <x v="3"/>
    <x v="2"/>
    <x v="2"/>
    <x v="7"/>
    <x v="7"/>
    <x v="232"/>
    <x v="249"/>
    <x v="9"/>
    <x v="6"/>
    <x v="9"/>
    <x v="9"/>
    <x v="6"/>
    <x v="2"/>
    <x v="2"/>
    <x v="6"/>
    <x v="1"/>
    <x v="0"/>
  </r>
  <r>
    <s v="Home &amp; Kitchen"/>
    <x v="127"/>
    <x v="3"/>
    <x v="3"/>
    <x v="88"/>
    <x v="190"/>
    <x v="31"/>
    <x v="3"/>
    <x v="2"/>
    <x v="11"/>
    <x v="7"/>
    <x v="7"/>
    <x v="19"/>
    <x v="250"/>
    <x v="9"/>
    <x v="6"/>
    <x v="9"/>
    <x v="9"/>
    <x v="6"/>
    <x v="2"/>
    <x v="2"/>
    <x v="6"/>
    <x v="1"/>
    <x v="0"/>
  </r>
  <r>
    <s v="Home &amp; Kitchen"/>
    <x v="128"/>
    <x v="3"/>
    <x v="3"/>
    <x v="2"/>
    <x v="191"/>
    <x v="31"/>
    <x v="3"/>
    <x v="2"/>
    <x v="9"/>
    <x v="7"/>
    <x v="7"/>
    <x v="233"/>
    <x v="251"/>
    <x v="9"/>
    <x v="6"/>
    <x v="9"/>
    <x v="9"/>
    <x v="6"/>
    <x v="2"/>
    <x v="2"/>
    <x v="6"/>
    <x v="1"/>
    <x v="0"/>
  </r>
  <r>
    <s v="Computers &amp; Accessories"/>
    <x v="83"/>
    <x v="3"/>
    <x v="3"/>
    <x v="89"/>
    <x v="192"/>
    <x v="31"/>
    <x v="3"/>
    <x v="2"/>
    <x v="0"/>
    <x v="7"/>
    <x v="7"/>
    <x v="234"/>
    <x v="252"/>
    <x v="9"/>
    <x v="6"/>
    <x v="9"/>
    <x v="9"/>
    <x v="6"/>
    <x v="2"/>
    <x v="2"/>
    <x v="6"/>
    <x v="1"/>
    <x v="0"/>
  </r>
  <r>
    <s v="Computers &amp; Accessories"/>
    <x v="15"/>
    <x v="3"/>
    <x v="3"/>
    <x v="31"/>
    <x v="43"/>
    <x v="31"/>
    <x v="3"/>
    <x v="2"/>
    <x v="4"/>
    <x v="7"/>
    <x v="7"/>
    <x v="235"/>
    <x v="253"/>
    <x v="9"/>
    <x v="6"/>
    <x v="9"/>
    <x v="9"/>
    <x v="6"/>
    <x v="2"/>
    <x v="2"/>
    <x v="6"/>
    <x v="1"/>
    <x v="0"/>
  </r>
  <r>
    <s v="Computers &amp; Accessories"/>
    <x v="15"/>
    <x v="3"/>
    <x v="3"/>
    <x v="31"/>
    <x v="43"/>
    <x v="31"/>
    <x v="3"/>
    <x v="2"/>
    <x v="2"/>
    <x v="7"/>
    <x v="7"/>
    <x v="236"/>
    <x v="254"/>
    <x v="9"/>
    <x v="6"/>
    <x v="9"/>
    <x v="9"/>
    <x v="6"/>
    <x v="2"/>
    <x v="2"/>
    <x v="6"/>
    <x v="1"/>
    <x v="0"/>
  </r>
  <r>
    <s v="Computers &amp; Accessories"/>
    <x v="129"/>
    <x v="3"/>
    <x v="3"/>
    <x v="90"/>
    <x v="193"/>
    <x v="31"/>
    <x v="3"/>
    <x v="2"/>
    <x v="16"/>
    <x v="7"/>
    <x v="7"/>
    <x v="237"/>
    <x v="255"/>
    <x v="9"/>
    <x v="6"/>
    <x v="9"/>
    <x v="9"/>
    <x v="6"/>
    <x v="2"/>
    <x v="2"/>
    <x v="6"/>
    <x v="1"/>
    <x v="0"/>
  </r>
  <r>
    <s v="Home &amp; Kitchen"/>
    <x v="82"/>
    <x v="3"/>
    <x v="3"/>
    <x v="91"/>
    <x v="194"/>
    <x v="32"/>
    <x v="3"/>
    <x v="2"/>
    <x v="2"/>
    <x v="7"/>
    <x v="7"/>
    <x v="238"/>
    <x v="256"/>
    <x v="9"/>
    <x v="6"/>
    <x v="9"/>
    <x v="9"/>
    <x v="6"/>
    <x v="2"/>
    <x v="2"/>
    <x v="6"/>
    <x v="1"/>
    <x v="0"/>
  </r>
  <r>
    <s v="Computers &amp; Accessories"/>
    <x v="130"/>
    <x v="3"/>
    <x v="3"/>
    <x v="14"/>
    <x v="195"/>
    <x v="32"/>
    <x v="3"/>
    <x v="2"/>
    <x v="16"/>
    <x v="7"/>
    <x v="7"/>
    <x v="239"/>
    <x v="257"/>
    <x v="9"/>
    <x v="6"/>
    <x v="9"/>
    <x v="9"/>
    <x v="6"/>
    <x v="2"/>
    <x v="2"/>
    <x v="6"/>
    <x v="1"/>
    <x v="0"/>
  </r>
  <r>
    <s v="Home &amp; Kitchen"/>
    <x v="110"/>
    <x v="3"/>
    <x v="3"/>
    <x v="9"/>
    <x v="196"/>
    <x v="32"/>
    <x v="3"/>
    <x v="2"/>
    <x v="20"/>
    <x v="7"/>
    <x v="7"/>
    <x v="240"/>
    <x v="258"/>
    <x v="9"/>
    <x v="6"/>
    <x v="9"/>
    <x v="9"/>
    <x v="6"/>
    <x v="2"/>
    <x v="2"/>
    <x v="6"/>
    <x v="1"/>
    <x v="0"/>
  </r>
  <r>
    <s v="Home &amp; Kitchen"/>
    <x v="110"/>
    <x v="3"/>
    <x v="3"/>
    <x v="92"/>
    <x v="197"/>
    <x v="32"/>
    <x v="3"/>
    <x v="2"/>
    <x v="2"/>
    <x v="7"/>
    <x v="7"/>
    <x v="241"/>
    <x v="259"/>
    <x v="9"/>
    <x v="6"/>
    <x v="9"/>
    <x v="9"/>
    <x v="6"/>
    <x v="2"/>
    <x v="2"/>
    <x v="6"/>
    <x v="1"/>
    <x v="0"/>
  </r>
  <r>
    <s v="Computers &amp; Accessories"/>
    <x v="131"/>
    <x v="3"/>
    <x v="3"/>
    <x v="6"/>
    <x v="198"/>
    <x v="32"/>
    <x v="3"/>
    <x v="2"/>
    <x v="0"/>
    <x v="7"/>
    <x v="7"/>
    <x v="242"/>
    <x v="260"/>
    <x v="9"/>
    <x v="6"/>
    <x v="9"/>
    <x v="9"/>
    <x v="6"/>
    <x v="2"/>
    <x v="2"/>
    <x v="6"/>
    <x v="1"/>
    <x v="0"/>
  </r>
  <r>
    <s v="Home &amp; Kitchen"/>
    <x v="110"/>
    <x v="3"/>
    <x v="3"/>
    <x v="9"/>
    <x v="196"/>
    <x v="32"/>
    <x v="3"/>
    <x v="2"/>
    <x v="20"/>
    <x v="7"/>
    <x v="7"/>
    <x v="243"/>
    <x v="261"/>
    <x v="9"/>
    <x v="6"/>
    <x v="9"/>
    <x v="9"/>
    <x v="6"/>
    <x v="2"/>
    <x v="2"/>
    <x v="6"/>
    <x v="1"/>
    <x v="0"/>
  </r>
  <r>
    <s v="Computers &amp; Accessories"/>
    <x v="98"/>
    <x v="3"/>
    <x v="3"/>
    <x v="93"/>
    <x v="199"/>
    <x v="32"/>
    <x v="3"/>
    <x v="2"/>
    <x v="0"/>
    <x v="7"/>
    <x v="7"/>
    <x v="244"/>
    <x v="262"/>
    <x v="9"/>
    <x v="6"/>
    <x v="9"/>
    <x v="9"/>
    <x v="6"/>
    <x v="2"/>
    <x v="2"/>
    <x v="6"/>
    <x v="1"/>
    <x v="0"/>
  </r>
  <r>
    <s v="Computers &amp; Accessories"/>
    <x v="132"/>
    <x v="3"/>
    <x v="3"/>
    <x v="25"/>
    <x v="200"/>
    <x v="32"/>
    <x v="3"/>
    <x v="2"/>
    <x v="3"/>
    <x v="7"/>
    <x v="7"/>
    <x v="245"/>
    <x v="263"/>
    <x v="9"/>
    <x v="6"/>
    <x v="9"/>
    <x v="9"/>
    <x v="6"/>
    <x v="2"/>
    <x v="2"/>
    <x v="6"/>
    <x v="1"/>
    <x v="0"/>
  </r>
  <r>
    <s v="Computers &amp; Accessories"/>
    <x v="46"/>
    <x v="3"/>
    <x v="3"/>
    <x v="94"/>
    <x v="201"/>
    <x v="32"/>
    <x v="3"/>
    <x v="2"/>
    <x v="0"/>
    <x v="7"/>
    <x v="7"/>
    <x v="246"/>
    <x v="264"/>
    <x v="9"/>
    <x v="6"/>
    <x v="9"/>
    <x v="9"/>
    <x v="6"/>
    <x v="2"/>
    <x v="2"/>
    <x v="6"/>
    <x v="1"/>
    <x v="0"/>
  </r>
  <r>
    <s v="Computers &amp; Accessories"/>
    <x v="133"/>
    <x v="3"/>
    <x v="3"/>
    <x v="95"/>
    <x v="202"/>
    <x v="32"/>
    <x v="3"/>
    <x v="2"/>
    <x v="0"/>
    <x v="7"/>
    <x v="7"/>
    <x v="247"/>
    <x v="265"/>
    <x v="9"/>
    <x v="6"/>
    <x v="9"/>
    <x v="9"/>
    <x v="6"/>
    <x v="2"/>
    <x v="2"/>
    <x v="6"/>
    <x v="1"/>
    <x v="0"/>
  </r>
  <r>
    <s v="Computers &amp; Accessories"/>
    <x v="134"/>
    <x v="3"/>
    <x v="3"/>
    <x v="96"/>
    <x v="203"/>
    <x v="32"/>
    <x v="3"/>
    <x v="2"/>
    <x v="7"/>
    <x v="7"/>
    <x v="7"/>
    <x v="248"/>
    <x v="266"/>
    <x v="9"/>
    <x v="6"/>
    <x v="9"/>
    <x v="9"/>
    <x v="6"/>
    <x v="2"/>
    <x v="2"/>
    <x v="6"/>
    <x v="1"/>
    <x v="0"/>
  </r>
  <r>
    <s v="Home &amp; Kitchen"/>
    <x v="135"/>
    <x v="3"/>
    <x v="3"/>
    <x v="97"/>
    <x v="204"/>
    <x v="33"/>
    <x v="3"/>
    <x v="2"/>
    <x v="2"/>
    <x v="7"/>
    <x v="7"/>
    <x v="249"/>
    <x v="267"/>
    <x v="9"/>
    <x v="6"/>
    <x v="9"/>
    <x v="9"/>
    <x v="4"/>
    <x v="2"/>
    <x v="2"/>
    <x v="6"/>
    <x v="1"/>
    <x v="0"/>
  </r>
  <r>
    <s v="Home &amp; Kitchen"/>
    <x v="136"/>
    <x v="3"/>
    <x v="3"/>
    <x v="98"/>
    <x v="205"/>
    <x v="33"/>
    <x v="3"/>
    <x v="2"/>
    <x v="2"/>
    <x v="7"/>
    <x v="7"/>
    <x v="250"/>
    <x v="268"/>
    <x v="9"/>
    <x v="6"/>
    <x v="9"/>
    <x v="9"/>
    <x v="6"/>
    <x v="2"/>
    <x v="2"/>
    <x v="6"/>
    <x v="1"/>
    <x v="0"/>
  </r>
  <r>
    <s v="Home &amp; Kitchen"/>
    <x v="137"/>
    <x v="3"/>
    <x v="3"/>
    <x v="6"/>
    <x v="206"/>
    <x v="33"/>
    <x v="3"/>
    <x v="2"/>
    <x v="7"/>
    <x v="7"/>
    <x v="7"/>
    <x v="251"/>
    <x v="269"/>
    <x v="9"/>
    <x v="6"/>
    <x v="9"/>
    <x v="9"/>
    <x v="6"/>
    <x v="2"/>
    <x v="2"/>
    <x v="6"/>
    <x v="1"/>
    <x v="0"/>
  </r>
  <r>
    <s v="Computers &amp; Accessories"/>
    <x v="74"/>
    <x v="3"/>
    <x v="3"/>
    <x v="2"/>
    <x v="207"/>
    <x v="33"/>
    <x v="3"/>
    <x v="2"/>
    <x v="16"/>
    <x v="7"/>
    <x v="7"/>
    <x v="252"/>
    <x v="270"/>
    <x v="9"/>
    <x v="6"/>
    <x v="9"/>
    <x v="9"/>
    <x v="6"/>
    <x v="2"/>
    <x v="2"/>
    <x v="6"/>
    <x v="1"/>
    <x v="0"/>
  </r>
  <r>
    <s v="Computers &amp; Accessories"/>
    <x v="74"/>
    <x v="3"/>
    <x v="3"/>
    <x v="2"/>
    <x v="207"/>
    <x v="33"/>
    <x v="3"/>
    <x v="2"/>
    <x v="0"/>
    <x v="7"/>
    <x v="7"/>
    <x v="253"/>
    <x v="271"/>
    <x v="9"/>
    <x v="6"/>
    <x v="9"/>
    <x v="9"/>
    <x v="6"/>
    <x v="2"/>
    <x v="2"/>
    <x v="6"/>
    <x v="1"/>
    <x v="0"/>
  </r>
  <r>
    <s v="Computers &amp; Accessories"/>
    <x v="74"/>
    <x v="3"/>
    <x v="3"/>
    <x v="2"/>
    <x v="207"/>
    <x v="33"/>
    <x v="3"/>
    <x v="2"/>
    <x v="0"/>
    <x v="7"/>
    <x v="7"/>
    <x v="254"/>
    <x v="272"/>
    <x v="9"/>
    <x v="6"/>
    <x v="9"/>
    <x v="9"/>
    <x v="6"/>
    <x v="2"/>
    <x v="2"/>
    <x v="6"/>
    <x v="1"/>
    <x v="0"/>
  </r>
  <r>
    <s v="Computers &amp; Accessories"/>
    <x v="26"/>
    <x v="3"/>
    <x v="3"/>
    <x v="99"/>
    <x v="208"/>
    <x v="33"/>
    <x v="3"/>
    <x v="2"/>
    <x v="16"/>
    <x v="7"/>
    <x v="7"/>
    <x v="255"/>
    <x v="273"/>
    <x v="9"/>
    <x v="6"/>
    <x v="9"/>
    <x v="9"/>
    <x v="6"/>
    <x v="2"/>
    <x v="2"/>
    <x v="6"/>
    <x v="1"/>
    <x v="0"/>
  </r>
  <r>
    <s v="Computers &amp; Accessories"/>
    <x v="21"/>
    <x v="3"/>
    <x v="3"/>
    <x v="51"/>
    <x v="66"/>
    <x v="33"/>
    <x v="3"/>
    <x v="2"/>
    <x v="3"/>
    <x v="7"/>
    <x v="7"/>
    <x v="137"/>
    <x v="148"/>
    <x v="9"/>
    <x v="6"/>
    <x v="9"/>
    <x v="9"/>
    <x v="6"/>
    <x v="2"/>
    <x v="2"/>
    <x v="6"/>
    <x v="1"/>
    <x v="0"/>
  </r>
  <r>
    <s v="Computers &amp; Accessories"/>
    <x v="21"/>
    <x v="3"/>
    <x v="3"/>
    <x v="51"/>
    <x v="66"/>
    <x v="33"/>
    <x v="3"/>
    <x v="2"/>
    <x v="3"/>
    <x v="7"/>
    <x v="7"/>
    <x v="137"/>
    <x v="148"/>
    <x v="9"/>
    <x v="6"/>
    <x v="9"/>
    <x v="9"/>
    <x v="6"/>
    <x v="2"/>
    <x v="2"/>
    <x v="6"/>
    <x v="1"/>
    <x v="0"/>
  </r>
  <r>
    <s v="Home &amp; Kitchen"/>
    <x v="138"/>
    <x v="3"/>
    <x v="3"/>
    <x v="80"/>
    <x v="209"/>
    <x v="33"/>
    <x v="3"/>
    <x v="2"/>
    <x v="7"/>
    <x v="7"/>
    <x v="7"/>
    <x v="256"/>
    <x v="274"/>
    <x v="9"/>
    <x v="6"/>
    <x v="9"/>
    <x v="9"/>
    <x v="6"/>
    <x v="2"/>
    <x v="2"/>
    <x v="6"/>
    <x v="1"/>
    <x v="0"/>
  </r>
  <r>
    <s v="Home &amp; Kitchen"/>
    <x v="139"/>
    <x v="3"/>
    <x v="3"/>
    <x v="54"/>
    <x v="210"/>
    <x v="33"/>
    <x v="3"/>
    <x v="2"/>
    <x v="3"/>
    <x v="7"/>
    <x v="7"/>
    <x v="257"/>
    <x v="275"/>
    <x v="9"/>
    <x v="6"/>
    <x v="9"/>
    <x v="9"/>
    <x v="6"/>
    <x v="2"/>
    <x v="2"/>
    <x v="6"/>
    <x v="1"/>
    <x v="0"/>
  </r>
  <r>
    <s v="Home &amp; Kitchen"/>
    <x v="140"/>
    <x v="3"/>
    <x v="3"/>
    <x v="100"/>
    <x v="211"/>
    <x v="33"/>
    <x v="3"/>
    <x v="2"/>
    <x v="2"/>
    <x v="7"/>
    <x v="7"/>
    <x v="258"/>
    <x v="276"/>
    <x v="9"/>
    <x v="6"/>
    <x v="9"/>
    <x v="9"/>
    <x v="6"/>
    <x v="2"/>
    <x v="2"/>
    <x v="6"/>
    <x v="1"/>
    <x v="0"/>
  </r>
  <r>
    <s v="Home &amp; Kitchen"/>
    <x v="140"/>
    <x v="3"/>
    <x v="3"/>
    <x v="100"/>
    <x v="211"/>
    <x v="33"/>
    <x v="3"/>
    <x v="2"/>
    <x v="3"/>
    <x v="7"/>
    <x v="7"/>
    <x v="259"/>
    <x v="277"/>
    <x v="9"/>
    <x v="6"/>
    <x v="9"/>
    <x v="9"/>
    <x v="6"/>
    <x v="2"/>
    <x v="2"/>
    <x v="6"/>
    <x v="1"/>
    <x v="0"/>
  </r>
  <r>
    <s v="Home &amp; Kitchen"/>
    <x v="141"/>
    <x v="3"/>
    <x v="3"/>
    <x v="101"/>
    <x v="212"/>
    <x v="33"/>
    <x v="3"/>
    <x v="2"/>
    <x v="0"/>
    <x v="7"/>
    <x v="7"/>
    <x v="260"/>
    <x v="278"/>
    <x v="9"/>
    <x v="6"/>
    <x v="9"/>
    <x v="9"/>
    <x v="6"/>
    <x v="2"/>
    <x v="2"/>
    <x v="6"/>
    <x v="1"/>
    <x v="0"/>
  </r>
  <r>
    <s v="Home &amp; Kitchen"/>
    <x v="135"/>
    <x v="3"/>
    <x v="3"/>
    <x v="1"/>
    <x v="213"/>
    <x v="33"/>
    <x v="3"/>
    <x v="2"/>
    <x v="3"/>
    <x v="7"/>
    <x v="7"/>
    <x v="261"/>
    <x v="279"/>
    <x v="9"/>
    <x v="6"/>
    <x v="9"/>
    <x v="9"/>
    <x v="6"/>
    <x v="2"/>
    <x v="2"/>
    <x v="6"/>
    <x v="1"/>
    <x v="0"/>
  </r>
  <r>
    <s v="Home &amp; Kitchen"/>
    <x v="142"/>
    <x v="3"/>
    <x v="3"/>
    <x v="28"/>
    <x v="214"/>
    <x v="33"/>
    <x v="3"/>
    <x v="2"/>
    <x v="8"/>
    <x v="7"/>
    <x v="7"/>
    <x v="262"/>
    <x v="280"/>
    <x v="9"/>
    <x v="6"/>
    <x v="9"/>
    <x v="9"/>
    <x v="6"/>
    <x v="2"/>
    <x v="2"/>
    <x v="6"/>
    <x v="1"/>
    <x v="0"/>
  </r>
  <r>
    <s v="Home &amp; Kitchen"/>
    <x v="135"/>
    <x v="3"/>
    <x v="3"/>
    <x v="1"/>
    <x v="213"/>
    <x v="33"/>
    <x v="3"/>
    <x v="2"/>
    <x v="7"/>
    <x v="7"/>
    <x v="7"/>
    <x v="263"/>
    <x v="281"/>
    <x v="9"/>
    <x v="6"/>
    <x v="9"/>
    <x v="9"/>
    <x v="6"/>
    <x v="2"/>
    <x v="2"/>
    <x v="6"/>
    <x v="1"/>
    <x v="0"/>
  </r>
  <r>
    <s v="Computers &amp; Accessories"/>
    <x v="143"/>
    <x v="3"/>
    <x v="3"/>
    <x v="102"/>
    <x v="215"/>
    <x v="33"/>
    <x v="3"/>
    <x v="2"/>
    <x v="16"/>
    <x v="7"/>
    <x v="7"/>
    <x v="264"/>
    <x v="282"/>
    <x v="9"/>
    <x v="6"/>
    <x v="9"/>
    <x v="9"/>
    <x v="6"/>
    <x v="2"/>
    <x v="2"/>
    <x v="6"/>
    <x v="1"/>
    <x v="0"/>
  </r>
  <r>
    <s v="Computers &amp; Accessories"/>
    <x v="144"/>
    <x v="3"/>
    <x v="3"/>
    <x v="103"/>
    <x v="216"/>
    <x v="33"/>
    <x v="3"/>
    <x v="2"/>
    <x v="16"/>
    <x v="7"/>
    <x v="7"/>
    <x v="265"/>
    <x v="283"/>
    <x v="9"/>
    <x v="6"/>
    <x v="9"/>
    <x v="9"/>
    <x v="6"/>
    <x v="2"/>
    <x v="2"/>
    <x v="6"/>
    <x v="1"/>
    <x v="0"/>
  </r>
  <r>
    <s v="Home &amp; Kitchen"/>
    <x v="135"/>
    <x v="3"/>
    <x v="3"/>
    <x v="104"/>
    <x v="129"/>
    <x v="33"/>
    <x v="3"/>
    <x v="2"/>
    <x v="14"/>
    <x v="7"/>
    <x v="7"/>
    <x v="266"/>
    <x v="284"/>
    <x v="9"/>
    <x v="6"/>
    <x v="9"/>
    <x v="9"/>
    <x v="6"/>
    <x v="2"/>
    <x v="2"/>
    <x v="6"/>
    <x v="1"/>
    <x v="0"/>
  </r>
  <r>
    <s v="Home &amp; Kitchen"/>
    <x v="145"/>
    <x v="3"/>
    <x v="3"/>
    <x v="2"/>
    <x v="217"/>
    <x v="33"/>
    <x v="3"/>
    <x v="2"/>
    <x v="0"/>
    <x v="7"/>
    <x v="7"/>
    <x v="267"/>
    <x v="285"/>
    <x v="9"/>
    <x v="6"/>
    <x v="9"/>
    <x v="9"/>
    <x v="6"/>
    <x v="2"/>
    <x v="2"/>
    <x v="6"/>
    <x v="1"/>
    <x v="0"/>
  </r>
  <r>
    <s v="Home &amp; Kitchen"/>
    <x v="146"/>
    <x v="3"/>
    <x v="3"/>
    <x v="6"/>
    <x v="218"/>
    <x v="33"/>
    <x v="3"/>
    <x v="2"/>
    <x v="22"/>
    <x v="7"/>
    <x v="7"/>
    <x v="268"/>
    <x v="286"/>
    <x v="9"/>
    <x v="6"/>
    <x v="9"/>
    <x v="9"/>
    <x v="6"/>
    <x v="2"/>
    <x v="2"/>
    <x v="6"/>
    <x v="1"/>
    <x v="0"/>
  </r>
  <r>
    <s v="Home &amp; Kitchen"/>
    <x v="90"/>
    <x v="3"/>
    <x v="3"/>
    <x v="105"/>
    <x v="219"/>
    <x v="33"/>
    <x v="3"/>
    <x v="2"/>
    <x v="7"/>
    <x v="7"/>
    <x v="7"/>
    <x v="269"/>
    <x v="287"/>
    <x v="9"/>
    <x v="6"/>
    <x v="9"/>
    <x v="9"/>
    <x v="6"/>
    <x v="2"/>
    <x v="2"/>
    <x v="6"/>
    <x v="1"/>
    <x v="0"/>
  </r>
  <r>
    <s v="Computers &amp; Accessories"/>
    <x v="98"/>
    <x v="3"/>
    <x v="3"/>
    <x v="106"/>
    <x v="220"/>
    <x v="33"/>
    <x v="3"/>
    <x v="2"/>
    <x v="0"/>
    <x v="7"/>
    <x v="7"/>
    <x v="270"/>
    <x v="288"/>
    <x v="9"/>
    <x v="6"/>
    <x v="9"/>
    <x v="9"/>
    <x v="6"/>
    <x v="2"/>
    <x v="2"/>
    <x v="6"/>
    <x v="1"/>
    <x v="0"/>
  </r>
  <r>
    <s v="Home &amp; Kitchen"/>
    <x v="147"/>
    <x v="3"/>
    <x v="3"/>
    <x v="2"/>
    <x v="221"/>
    <x v="33"/>
    <x v="3"/>
    <x v="2"/>
    <x v="0"/>
    <x v="7"/>
    <x v="7"/>
    <x v="271"/>
    <x v="289"/>
    <x v="9"/>
    <x v="6"/>
    <x v="9"/>
    <x v="9"/>
    <x v="6"/>
    <x v="2"/>
    <x v="2"/>
    <x v="6"/>
    <x v="1"/>
    <x v="0"/>
  </r>
  <r>
    <s v="Computers &amp; Accessories"/>
    <x v="74"/>
    <x v="3"/>
    <x v="3"/>
    <x v="2"/>
    <x v="207"/>
    <x v="33"/>
    <x v="3"/>
    <x v="2"/>
    <x v="3"/>
    <x v="7"/>
    <x v="7"/>
    <x v="272"/>
    <x v="290"/>
    <x v="9"/>
    <x v="6"/>
    <x v="9"/>
    <x v="9"/>
    <x v="6"/>
    <x v="2"/>
    <x v="2"/>
    <x v="6"/>
    <x v="1"/>
    <x v="0"/>
  </r>
  <r>
    <s v="Computers &amp; Accessories"/>
    <x v="148"/>
    <x v="3"/>
    <x v="3"/>
    <x v="12"/>
    <x v="222"/>
    <x v="33"/>
    <x v="3"/>
    <x v="2"/>
    <x v="2"/>
    <x v="7"/>
    <x v="7"/>
    <x v="273"/>
    <x v="291"/>
    <x v="9"/>
    <x v="6"/>
    <x v="9"/>
    <x v="9"/>
    <x v="6"/>
    <x v="2"/>
    <x v="2"/>
    <x v="6"/>
    <x v="1"/>
    <x v="0"/>
  </r>
  <r>
    <s v="Electronics"/>
    <x v="149"/>
    <x v="3"/>
    <x v="3"/>
    <x v="7"/>
    <x v="223"/>
    <x v="33"/>
    <x v="3"/>
    <x v="2"/>
    <x v="11"/>
    <x v="7"/>
    <x v="7"/>
    <x v="274"/>
    <x v="292"/>
    <x v="9"/>
    <x v="6"/>
    <x v="9"/>
    <x v="9"/>
    <x v="6"/>
    <x v="2"/>
    <x v="2"/>
    <x v="6"/>
    <x v="1"/>
    <x v="0"/>
  </r>
  <r>
    <s v="Computers &amp; Accessories"/>
    <x v="135"/>
    <x v="3"/>
    <x v="3"/>
    <x v="1"/>
    <x v="213"/>
    <x v="33"/>
    <x v="3"/>
    <x v="2"/>
    <x v="16"/>
    <x v="7"/>
    <x v="7"/>
    <x v="275"/>
    <x v="293"/>
    <x v="9"/>
    <x v="6"/>
    <x v="9"/>
    <x v="9"/>
    <x v="6"/>
    <x v="2"/>
    <x v="2"/>
    <x v="6"/>
    <x v="1"/>
    <x v="0"/>
  </r>
  <r>
    <s v="Computers &amp; Accessories"/>
    <x v="105"/>
    <x v="3"/>
    <x v="3"/>
    <x v="107"/>
    <x v="224"/>
    <x v="34"/>
    <x v="3"/>
    <x v="2"/>
    <x v="7"/>
    <x v="7"/>
    <x v="7"/>
    <x v="276"/>
    <x v="294"/>
    <x v="9"/>
    <x v="6"/>
    <x v="9"/>
    <x v="9"/>
    <x v="6"/>
    <x v="2"/>
    <x v="2"/>
    <x v="6"/>
    <x v="1"/>
    <x v="0"/>
  </r>
  <r>
    <s v="Computers &amp; Accessories"/>
    <x v="150"/>
    <x v="3"/>
    <x v="3"/>
    <x v="23"/>
    <x v="225"/>
    <x v="34"/>
    <x v="3"/>
    <x v="2"/>
    <x v="7"/>
    <x v="7"/>
    <x v="7"/>
    <x v="277"/>
    <x v="295"/>
    <x v="9"/>
    <x v="6"/>
    <x v="9"/>
    <x v="9"/>
    <x v="6"/>
    <x v="2"/>
    <x v="2"/>
    <x v="6"/>
    <x v="1"/>
    <x v="0"/>
  </r>
  <r>
    <s v="Computers &amp; Accessories"/>
    <x v="44"/>
    <x v="3"/>
    <x v="3"/>
    <x v="108"/>
    <x v="56"/>
    <x v="34"/>
    <x v="3"/>
    <x v="2"/>
    <x v="2"/>
    <x v="7"/>
    <x v="7"/>
    <x v="278"/>
    <x v="296"/>
    <x v="9"/>
    <x v="6"/>
    <x v="9"/>
    <x v="9"/>
    <x v="6"/>
    <x v="2"/>
    <x v="2"/>
    <x v="6"/>
    <x v="1"/>
    <x v="0"/>
  </r>
  <r>
    <s v="Computers &amp; Accessories"/>
    <x v="15"/>
    <x v="3"/>
    <x v="3"/>
    <x v="94"/>
    <x v="53"/>
    <x v="34"/>
    <x v="3"/>
    <x v="2"/>
    <x v="10"/>
    <x v="7"/>
    <x v="7"/>
    <x v="279"/>
    <x v="297"/>
    <x v="9"/>
    <x v="6"/>
    <x v="9"/>
    <x v="9"/>
    <x v="6"/>
    <x v="2"/>
    <x v="2"/>
    <x v="6"/>
    <x v="1"/>
    <x v="0"/>
  </r>
  <r>
    <s v="Home &amp; Kitchen"/>
    <x v="151"/>
    <x v="3"/>
    <x v="3"/>
    <x v="109"/>
    <x v="226"/>
    <x v="34"/>
    <x v="3"/>
    <x v="2"/>
    <x v="2"/>
    <x v="7"/>
    <x v="7"/>
    <x v="280"/>
    <x v="298"/>
    <x v="9"/>
    <x v="6"/>
    <x v="9"/>
    <x v="9"/>
    <x v="6"/>
    <x v="2"/>
    <x v="2"/>
    <x v="6"/>
    <x v="1"/>
    <x v="0"/>
  </r>
  <r>
    <s v="Home &amp; Kitchen"/>
    <x v="152"/>
    <x v="3"/>
    <x v="3"/>
    <x v="12"/>
    <x v="27"/>
    <x v="34"/>
    <x v="3"/>
    <x v="2"/>
    <x v="6"/>
    <x v="7"/>
    <x v="7"/>
    <x v="249"/>
    <x v="299"/>
    <x v="9"/>
    <x v="6"/>
    <x v="9"/>
    <x v="9"/>
    <x v="6"/>
    <x v="2"/>
    <x v="2"/>
    <x v="6"/>
    <x v="1"/>
    <x v="0"/>
  </r>
  <r>
    <s v="Home &amp; Kitchen"/>
    <x v="153"/>
    <x v="3"/>
    <x v="3"/>
    <x v="17"/>
    <x v="227"/>
    <x v="34"/>
    <x v="3"/>
    <x v="2"/>
    <x v="8"/>
    <x v="7"/>
    <x v="7"/>
    <x v="281"/>
    <x v="300"/>
    <x v="9"/>
    <x v="6"/>
    <x v="9"/>
    <x v="9"/>
    <x v="6"/>
    <x v="2"/>
    <x v="2"/>
    <x v="6"/>
    <x v="1"/>
    <x v="0"/>
  </r>
  <r>
    <s v="Home &amp; Kitchen"/>
    <x v="154"/>
    <x v="3"/>
    <x v="3"/>
    <x v="110"/>
    <x v="228"/>
    <x v="34"/>
    <x v="3"/>
    <x v="2"/>
    <x v="8"/>
    <x v="7"/>
    <x v="7"/>
    <x v="221"/>
    <x v="301"/>
    <x v="9"/>
    <x v="6"/>
    <x v="9"/>
    <x v="9"/>
    <x v="6"/>
    <x v="2"/>
    <x v="2"/>
    <x v="6"/>
    <x v="1"/>
    <x v="0"/>
  </r>
  <r>
    <s v="Home &amp; Kitchen"/>
    <x v="9"/>
    <x v="3"/>
    <x v="3"/>
    <x v="14"/>
    <x v="59"/>
    <x v="34"/>
    <x v="3"/>
    <x v="2"/>
    <x v="7"/>
    <x v="7"/>
    <x v="7"/>
    <x v="282"/>
    <x v="302"/>
    <x v="9"/>
    <x v="6"/>
    <x v="9"/>
    <x v="9"/>
    <x v="6"/>
    <x v="2"/>
    <x v="2"/>
    <x v="6"/>
    <x v="1"/>
    <x v="0"/>
  </r>
  <r>
    <s v="Home &amp; Kitchen"/>
    <x v="155"/>
    <x v="3"/>
    <x v="3"/>
    <x v="6"/>
    <x v="229"/>
    <x v="34"/>
    <x v="3"/>
    <x v="2"/>
    <x v="8"/>
    <x v="7"/>
    <x v="7"/>
    <x v="283"/>
    <x v="303"/>
    <x v="9"/>
    <x v="6"/>
    <x v="9"/>
    <x v="9"/>
    <x v="6"/>
    <x v="2"/>
    <x v="2"/>
    <x v="6"/>
    <x v="1"/>
    <x v="0"/>
  </r>
  <r>
    <s v="Home &amp; Kitchen"/>
    <x v="156"/>
    <x v="3"/>
    <x v="3"/>
    <x v="2"/>
    <x v="230"/>
    <x v="34"/>
    <x v="3"/>
    <x v="2"/>
    <x v="2"/>
    <x v="7"/>
    <x v="7"/>
    <x v="284"/>
    <x v="304"/>
    <x v="9"/>
    <x v="6"/>
    <x v="9"/>
    <x v="9"/>
    <x v="6"/>
    <x v="2"/>
    <x v="2"/>
    <x v="6"/>
    <x v="1"/>
    <x v="0"/>
  </r>
  <r>
    <s v="Computers &amp; Accessories"/>
    <x v="65"/>
    <x v="3"/>
    <x v="3"/>
    <x v="49"/>
    <x v="127"/>
    <x v="34"/>
    <x v="3"/>
    <x v="2"/>
    <x v="7"/>
    <x v="7"/>
    <x v="7"/>
    <x v="285"/>
    <x v="305"/>
    <x v="9"/>
    <x v="6"/>
    <x v="9"/>
    <x v="9"/>
    <x v="6"/>
    <x v="2"/>
    <x v="2"/>
    <x v="6"/>
    <x v="1"/>
    <x v="0"/>
  </r>
  <r>
    <s v="Computers &amp; Accessories"/>
    <x v="7"/>
    <x v="3"/>
    <x v="3"/>
    <x v="5"/>
    <x v="231"/>
    <x v="34"/>
    <x v="3"/>
    <x v="2"/>
    <x v="8"/>
    <x v="7"/>
    <x v="7"/>
    <x v="286"/>
    <x v="306"/>
    <x v="9"/>
    <x v="6"/>
    <x v="9"/>
    <x v="9"/>
    <x v="6"/>
    <x v="2"/>
    <x v="2"/>
    <x v="6"/>
    <x v="1"/>
    <x v="0"/>
  </r>
  <r>
    <s v="Home &amp; Kitchen"/>
    <x v="44"/>
    <x v="3"/>
    <x v="3"/>
    <x v="111"/>
    <x v="232"/>
    <x v="35"/>
    <x v="3"/>
    <x v="2"/>
    <x v="3"/>
    <x v="7"/>
    <x v="7"/>
    <x v="287"/>
    <x v="307"/>
    <x v="9"/>
    <x v="6"/>
    <x v="9"/>
    <x v="9"/>
    <x v="6"/>
    <x v="2"/>
    <x v="2"/>
    <x v="6"/>
    <x v="1"/>
    <x v="0"/>
  </r>
  <r>
    <s v="Computers &amp; Accessories"/>
    <x v="12"/>
    <x v="3"/>
    <x v="3"/>
    <x v="112"/>
    <x v="233"/>
    <x v="35"/>
    <x v="3"/>
    <x v="2"/>
    <x v="0"/>
    <x v="7"/>
    <x v="7"/>
    <x v="288"/>
    <x v="308"/>
    <x v="9"/>
    <x v="6"/>
    <x v="9"/>
    <x v="9"/>
    <x v="6"/>
    <x v="2"/>
    <x v="2"/>
    <x v="6"/>
    <x v="1"/>
    <x v="0"/>
  </r>
  <r>
    <s v="Computers &amp; Accessories"/>
    <x v="135"/>
    <x v="3"/>
    <x v="3"/>
    <x v="113"/>
    <x v="234"/>
    <x v="35"/>
    <x v="3"/>
    <x v="2"/>
    <x v="16"/>
    <x v="7"/>
    <x v="7"/>
    <x v="289"/>
    <x v="309"/>
    <x v="9"/>
    <x v="6"/>
    <x v="9"/>
    <x v="9"/>
    <x v="6"/>
    <x v="2"/>
    <x v="2"/>
    <x v="6"/>
    <x v="1"/>
    <x v="0"/>
  </r>
  <r>
    <s v="Computers &amp; Accessories"/>
    <x v="104"/>
    <x v="3"/>
    <x v="3"/>
    <x v="1"/>
    <x v="235"/>
    <x v="35"/>
    <x v="3"/>
    <x v="2"/>
    <x v="16"/>
    <x v="7"/>
    <x v="7"/>
    <x v="289"/>
    <x v="310"/>
    <x v="9"/>
    <x v="6"/>
    <x v="9"/>
    <x v="9"/>
    <x v="6"/>
    <x v="2"/>
    <x v="2"/>
    <x v="6"/>
    <x v="1"/>
    <x v="0"/>
  </r>
  <r>
    <s v="Computers &amp; Accessories"/>
    <x v="104"/>
    <x v="3"/>
    <x v="3"/>
    <x v="1"/>
    <x v="235"/>
    <x v="35"/>
    <x v="3"/>
    <x v="2"/>
    <x v="16"/>
    <x v="7"/>
    <x v="7"/>
    <x v="289"/>
    <x v="310"/>
    <x v="9"/>
    <x v="6"/>
    <x v="9"/>
    <x v="9"/>
    <x v="6"/>
    <x v="2"/>
    <x v="2"/>
    <x v="6"/>
    <x v="1"/>
    <x v="0"/>
  </r>
  <r>
    <s v="Computers &amp; Accessories"/>
    <x v="94"/>
    <x v="3"/>
    <x v="3"/>
    <x v="31"/>
    <x v="236"/>
    <x v="35"/>
    <x v="3"/>
    <x v="2"/>
    <x v="7"/>
    <x v="7"/>
    <x v="7"/>
    <x v="140"/>
    <x v="311"/>
    <x v="9"/>
    <x v="6"/>
    <x v="9"/>
    <x v="9"/>
    <x v="6"/>
    <x v="2"/>
    <x v="2"/>
    <x v="6"/>
    <x v="1"/>
    <x v="0"/>
  </r>
  <r>
    <s v="Home &amp; Kitchen"/>
    <x v="19"/>
    <x v="3"/>
    <x v="3"/>
    <x v="15"/>
    <x v="237"/>
    <x v="35"/>
    <x v="3"/>
    <x v="2"/>
    <x v="6"/>
    <x v="7"/>
    <x v="7"/>
    <x v="72"/>
    <x v="312"/>
    <x v="9"/>
    <x v="6"/>
    <x v="9"/>
    <x v="9"/>
    <x v="6"/>
    <x v="2"/>
    <x v="2"/>
    <x v="6"/>
    <x v="1"/>
    <x v="0"/>
  </r>
  <r>
    <s v="Health &amp; Personal Care"/>
    <x v="135"/>
    <x v="3"/>
    <x v="3"/>
    <x v="113"/>
    <x v="234"/>
    <x v="35"/>
    <x v="3"/>
    <x v="2"/>
    <x v="3"/>
    <x v="7"/>
    <x v="7"/>
    <x v="290"/>
    <x v="313"/>
    <x v="9"/>
    <x v="6"/>
    <x v="9"/>
    <x v="9"/>
    <x v="6"/>
    <x v="2"/>
    <x v="2"/>
    <x v="6"/>
    <x v="1"/>
    <x v="0"/>
  </r>
  <r>
    <s v="Home &amp; Kitchen"/>
    <x v="157"/>
    <x v="3"/>
    <x v="3"/>
    <x v="21"/>
    <x v="238"/>
    <x v="35"/>
    <x v="3"/>
    <x v="2"/>
    <x v="16"/>
    <x v="7"/>
    <x v="7"/>
    <x v="291"/>
    <x v="314"/>
    <x v="9"/>
    <x v="6"/>
    <x v="9"/>
    <x v="9"/>
    <x v="6"/>
    <x v="2"/>
    <x v="2"/>
    <x v="6"/>
    <x v="1"/>
    <x v="0"/>
  </r>
  <r>
    <s v="Computers &amp; Accessories"/>
    <x v="104"/>
    <x v="3"/>
    <x v="3"/>
    <x v="104"/>
    <x v="239"/>
    <x v="35"/>
    <x v="3"/>
    <x v="2"/>
    <x v="4"/>
    <x v="7"/>
    <x v="7"/>
    <x v="292"/>
    <x v="315"/>
    <x v="9"/>
    <x v="6"/>
    <x v="9"/>
    <x v="9"/>
    <x v="6"/>
    <x v="2"/>
    <x v="2"/>
    <x v="6"/>
    <x v="1"/>
    <x v="0"/>
  </r>
  <r>
    <s v="Home &amp; Kitchen"/>
    <x v="158"/>
    <x v="3"/>
    <x v="3"/>
    <x v="114"/>
    <x v="240"/>
    <x v="35"/>
    <x v="3"/>
    <x v="2"/>
    <x v="2"/>
    <x v="7"/>
    <x v="7"/>
    <x v="293"/>
    <x v="316"/>
    <x v="9"/>
    <x v="6"/>
    <x v="9"/>
    <x v="9"/>
    <x v="6"/>
    <x v="2"/>
    <x v="2"/>
    <x v="6"/>
    <x v="1"/>
    <x v="0"/>
  </r>
  <r>
    <s v="Home &amp; Kitchen"/>
    <x v="159"/>
    <x v="3"/>
    <x v="3"/>
    <x v="115"/>
    <x v="241"/>
    <x v="35"/>
    <x v="3"/>
    <x v="2"/>
    <x v="3"/>
    <x v="7"/>
    <x v="7"/>
    <x v="294"/>
    <x v="317"/>
    <x v="9"/>
    <x v="6"/>
    <x v="9"/>
    <x v="9"/>
    <x v="6"/>
    <x v="2"/>
    <x v="2"/>
    <x v="6"/>
    <x v="1"/>
    <x v="0"/>
  </r>
  <r>
    <s v="Home &amp; Kitchen"/>
    <x v="160"/>
    <x v="3"/>
    <x v="3"/>
    <x v="116"/>
    <x v="242"/>
    <x v="35"/>
    <x v="3"/>
    <x v="2"/>
    <x v="17"/>
    <x v="7"/>
    <x v="7"/>
    <x v="295"/>
    <x v="318"/>
    <x v="9"/>
    <x v="6"/>
    <x v="9"/>
    <x v="9"/>
    <x v="6"/>
    <x v="2"/>
    <x v="2"/>
    <x v="6"/>
    <x v="1"/>
    <x v="0"/>
  </r>
  <r>
    <s v="Office Products"/>
    <x v="161"/>
    <x v="3"/>
    <x v="3"/>
    <x v="28"/>
    <x v="243"/>
    <x v="35"/>
    <x v="3"/>
    <x v="2"/>
    <x v="0"/>
    <x v="7"/>
    <x v="7"/>
    <x v="296"/>
    <x v="319"/>
    <x v="9"/>
    <x v="6"/>
    <x v="9"/>
    <x v="9"/>
    <x v="6"/>
    <x v="2"/>
    <x v="2"/>
    <x v="6"/>
    <x v="1"/>
    <x v="0"/>
  </r>
  <r>
    <s v="Home &amp; Kitchen"/>
    <x v="104"/>
    <x v="3"/>
    <x v="3"/>
    <x v="1"/>
    <x v="235"/>
    <x v="35"/>
    <x v="3"/>
    <x v="2"/>
    <x v="3"/>
    <x v="7"/>
    <x v="7"/>
    <x v="297"/>
    <x v="320"/>
    <x v="9"/>
    <x v="6"/>
    <x v="9"/>
    <x v="9"/>
    <x v="6"/>
    <x v="2"/>
    <x v="2"/>
    <x v="6"/>
    <x v="1"/>
    <x v="0"/>
  </r>
  <r>
    <s v="Computers &amp; Accessories"/>
    <x v="110"/>
    <x v="3"/>
    <x v="3"/>
    <x v="100"/>
    <x v="225"/>
    <x v="35"/>
    <x v="3"/>
    <x v="2"/>
    <x v="3"/>
    <x v="7"/>
    <x v="7"/>
    <x v="298"/>
    <x v="321"/>
    <x v="9"/>
    <x v="6"/>
    <x v="9"/>
    <x v="9"/>
    <x v="6"/>
    <x v="2"/>
    <x v="2"/>
    <x v="6"/>
    <x v="1"/>
    <x v="0"/>
  </r>
  <r>
    <s v="Computers &amp; Accessories"/>
    <x v="124"/>
    <x v="3"/>
    <x v="3"/>
    <x v="25"/>
    <x v="93"/>
    <x v="35"/>
    <x v="3"/>
    <x v="2"/>
    <x v="10"/>
    <x v="7"/>
    <x v="7"/>
    <x v="299"/>
    <x v="322"/>
    <x v="9"/>
    <x v="6"/>
    <x v="9"/>
    <x v="9"/>
    <x v="6"/>
    <x v="2"/>
    <x v="2"/>
    <x v="6"/>
    <x v="1"/>
    <x v="0"/>
  </r>
  <r>
    <s v="Home &amp; Kitchen"/>
    <x v="162"/>
    <x v="3"/>
    <x v="3"/>
    <x v="117"/>
    <x v="244"/>
    <x v="35"/>
    <x v="3"/>
    <x v="2"/>
    <x v="8"/>
    <x v="7"/>
    <x v="7"/>
    <x v="300"/>
    <x v="323"/>
    <x v="9"/>
    <x v="6"/>
    <x v="9"/>
    <x v="9"/>
    <x v="6"/>
    <x v="2"/>
    <x v="2"/>
    <x v="6"/>
    <x v="1"/>
    <x v="0"/>
  </r>
  <r>
    <s v="Home &amp; Kitchen"/>
    <x v="163"/>
    <x v="3"/>
    <x v="3"/>
    <x v="6"/>
    <x v="245"/>
    <x v="36"/>
    <x v="3"/>
    <x v="2"/>
    <x v="12"/>
    <x v="7"/>
    <x v="7"/>
    <x v="301"/>
    <x v="324"/>
    <x v="9"/>
    <x v="6"/>
    <x v="9"/>
    <x v="9"/>
    <x v="6"/>
    <x v="2"/>
    <x v="2"/>
    <x v="6"/>
    <x v="1"/>
    <x v="0"/>
  </r>
  <r>
    <s v="Computers &amp; Accessories"/>
    <x v="85"/>
    <x v="3"/>
    <x v="3"/>
    <x v="55"/>
    <x v="246"/>
    <x v="36"/>
    <x v="3"/>
    <x v="2"/>
    <x v="10"/>
    <x v="7"/>
    <x v="7"/>
    <x v="302"/>
    <x v="325"/>
    <x v="9"/>
    <x v="6"/>
    <x v="9"/>
    <x v="9"/>
    <x v="6"/>
    <x v="2"/>
    <x v="2"/>
    <x v="6"/>
    <x v="1"/>
    <x v="0"/>
  </r>
  <r>
    <s v="Home &amp; Kitchen"/>
    <x v="164"/>
    <x v="3"/>
    <x v="3"/>
    <x v="51"/>
    <x v="247"/>
    <x v="36"/>
    <x v="3"/>
    <x v="2"/>
    <x v="14"/>
    <x v="7"/>
    <x v="7"/>
    <x v="303"/>
    <x v="326"/>
    <x v="9"/>
    <x v="6"/>
    <x v="9"/>
    <x v="9"/>
    <x v="6"/>
    <x v="2"/>
    <x v="2"/>
    <x v="6"/>
    <x v="1"/>
    <x v="0"/>
  </r>
  <r>
    <s v="Home &amp; Kitchen"/>
    <x v="113"/>
    <x v="3"/>
    <x v="3"/>
    <x v="118"/>
    <x v="248"/>
    <x v="36"/>
    <x v="3"/>
    <x v="2"/>
    <x v="4"/>
    <x v="7"/>
    <x v="7"/>
    <x v="304"/>
    <x v="327"/>
    <x v="9"/>
    <x v="6"/>
    <x v="9"/>
    <x v="9"/>
    <x v="6"/>
    <x v="2"/>
    <x v="2"/>
    <x v="6"/>
    <x v="1"/>
    <x v="0"/>
  </r>
  <r>
    <s v="Home &amp; Kitchen"/>
    <x v="32"/>
    <x v="3"/>
    <x v="3"/>
    <x v="4"/>
    <x v="249"/>
    <x v="36"/>
    <x v="3"/>
    <x v="2"/>
    <x v="7"/>
    <x v="7"/>
    <x v="7"/>
    <x v="305"/>
    <x v="328"/>
    <x v="9"/>
    <x v="6"/>
    <x v="9"/>
    <x v="9"/>
    <x v="6"/>
    <x v="2"/>
    <x v="2"/>
    <x v="6"/>
    <x v="1"/>
    <x v="0"/>
  </r>
  <r>
    <s v="Home &amp; Kitchen"/>
    <x v="61"/>
    <x v="3"/>
    <x v="3"/>
    <x v="2"/>
    <x v="250"/>
    <x v="36"/>
    <x v="3"/>
    <x v="2"/>
    <x v="2"/>
    <x v="7"/>
    <x v="7"/>
    <x v="306"/>
    <x v="329"/>
    <x v="9"/>
    <x v="6"/>
    <x v="9"/>
    <x v="9"/>
    <x v="6"/>
    <x v="2"/>
    <x v="2"/>
    <x v="6"/>
    <x v="1"/>
    <x v="0"/>
  </r>
  <r>
    <s v="Home &amp; Kitchen"/>
    <x v="165"/>
    <x v="3"/>
    <x v="3"/>
    <x v="28"/>
    <x v="251"/>
    <x v="36"/>
    <x v="3"/>
    <x v="2"/>
    <x v="10"/>
    <x v="7"/>
    <x v="7"/>
    <x v="307"/>
    <x v="330"/>
    <x v="9"/>
    <x v="6"/>
    <x v="9"/>
    <x v="9"/>
    <x v="6"/>
    <x v="2"/>
    <x v="2"/>
    <x v="6"/>
    <x v="1"/>
    <x v="0"/>
  </r>
  <r>
    <s v="Computers &amp; Accessories"/>
    <x v="166"/>
    <x v="3"/>
    <x v="3"/>
    <x v="6"/>
    <x v="252"/>
    <x v="36"/>
    <x v="3"/>
    <x v="2"/>
    <x v="2"/>
    <x v="7"/>
    <x v="7"/>
    <x v="99"/>
    <x v="331"/>
    <x v="9"/>
    <x v="6"/>
    <x v="9"/>
    <x v="9"/>
    <x v="6"/>
    <x v="2"/>
    <x v="2"/>
    <x v="6"/>
    <x v="1"/>
    <x v="0"/>
  </r>
  <r>
    <s v="Computers &amp; Accessories"/>
    <x v="166"/>
    <x v="3"/>
    <x v="3"/>
    <x v="6"/>
    <x v="252"/>
    <x v="36"/>
    <x v="3"/>
    <x v="2"/>
    <x v="2"/>
    <x v="7"/>
    <x v="7"/>
    <x v="99"/>
    <x v="331"/>
    <x v="9"/>
    <x v="6"/>
    <x v="9"/>
    <x v="9"/>
    <x v="6"/>
    <x v="2"/>
    <x v="2"/>
    <x v="6"/>
    <x v="1"/>
    <x v="0"/>
  </r>
  <r>
    <s v="Computers &amp; Accessories"/>
    <x v="120"/>
    <x v="3"/>
    <x v="3"/>
    <x v="87"/>
    <x v="203"/>
    <x v="37"/>
    <x v="3"/>
    <x v="2"/>
    <x v="14"/>
    <x v="7"/>
    <x v="7"/>
    <x v="308"/>
    <x v="332"/>
    <x v="9"/>
    <x v="6"/>
    <x v="9"/>
    <x v="9"/>
    <x v="6"/>
    <x v="2"/>
    <x v="2"/>
    <x v="6"/>
    <x v="1"/>
    <x v="0"/>
  </r>
  <r>
    <s v="Home &amp; Kitchen"/>
    <x v="90"/>
    <x v="3"/>
    <x v="3"/>
    <x v="119"/>
    <x v="253"/>
    <x v="37"/>
    <x v="3"/>
    <x v="2"/>
    <x v="3"/>
    <x v="7"/>
    <x v="7"/>
    <x v="309"/>
    <x v="333"/>
    <x v="9"/>
    <x v="6"/>
    <x v="9"/>
    <x v="9"/>
    <x v="6"/>
    <x v="2"/>
    <x v="2"/>
    <x v="6"/>
    <x v="1"/>
    <x v="0"/>
  </r>
  <r>
    <s v="Computers &amp; Accessories"/>
    <x v="167"/>
    <x v="3"/>
    <x v="3"/>
    <x v="1"/>
    <x v="254"/>
    <x v="37"/>
    <x v="3"/>
    <x v="2"/>
    <x v="7"/>
    <x v="7"/>
    <x v="7"/>
    <x v="310"/>
    <x v="334"/>
    <x v="9"/>
    <x v="6"/>
    <x v="9"/>
    <x v="9"/>
    <x v="6"/>
    <x v="2"/>
    <x v="2"/>
    <x v="6"/>
    <x v="1"/>
    <x v="0"/>
  </r>
  <r>
    <s v="Computers &amp; Accessories"/>
    <x v="167"/>
    <x v="3"/>
    <x v="3"/>
    <x v="1"/>
    <x v="254"/>
    <x v="37"/>
    <x v="3"/>
    <x v="2"/>
    <x v="16"/>
    <x v="7"/>
    <x v="7"/>
    <x v="311"/>
    <x v="335"/>
    <x v="9"/>
    <x v="6"/>
    <x v="9"/>
    <x v="9"/>
    <x v="6"/>
    <x v="2"/>
    <x v="2"/>
    <x v="6"/>
    <x v="1"/>
    <x v="0"/>
  </r>
  <r>
    <s v="Home &amp; Kitchen"/>
    <x v="168"/>
    <x v="3"/>
    <x v="3"/>
    <x v="120"/>
    <x v="255"/>
    <x v="37"/>
    <x v="3"/>
    <x v="2"/>
    <x v="16"/>
    <x v="7"/>
    <x v="7"/>
    <x v="312"/>
    <x v="336"/>
    <x v="9"/>
    <x v="6"/>
    <x v="9"/>
    <x v="9"/>
    <x v="6"/>
    <x v="2"/>
    <x v="2"/>
    <x v="6"/>
    <x v="1"/>
    <x v="0"/>
  </r>
  <r>
    <s v="Home &amp; Kitchen"/>
    <x v="90"/>
    <x v="3"/>
    <x v="3"/>
    <x v="121"/>
    <x v="256"/>
    <x v="37"/>
    <x v="3"/>
    <x v="2"/>
    <x v="4"/>
    <x v="7"/>
    <x v="7"/>
    <x v="313"/>
    <x v="337"/>
    <x v="9"/>
    <x v="6"/>
    <x v="9"/>
    <x v="9"/>
    <x v="6"/>
    <x v="2"/>
    <x v="2"/>
    <x v="6"/>
    <x v="1"/>
    <x v="0"/>
  </r>
  <r>
    <s v="Home &amp; Kitchen"/>
    <x v="169"/>
    <x v="3"/>
    <x v="3"/>
    <x v="12"/>
    <x v="257"/>
    <x v="37"/>
    <x v="3"/>
    <x v="2"/>
    <x v="5"/>
    <x v="7"/>
    <x v="7"/>
    <x v="314"/>
    <x v="338"/>
    <x v="9"/>
    <x v="6"/>
    <x v="9"/>
    <x v="9"/>
    <x v="6"/>
    <x v="2"/>
    <x v="2"/>
    <x v="6"/>
    <x v="1"/>
    <x v="0"/>
  </r>
  <r>
    <s v="Home &amp; Kitchen"/>
    <x v="170"/>
    <x v="3"/>
    <x v="3"/>
    <x v="15"/>
    <x v="258"/>
    <x v="37"/>
    <x v="3"/>
    <x v="2"/>
    <x v="3"/>
    <x v="7"/>
    <x v="7"/>
    <x v="315"/>
    <x v="339"/>
    <x v="9"/>
    <x v="6"/>
    <x v="9"/>
    <x v="9"/>
    <x v="6"/>
    <x v="2"/>
    <x v="2"/>
    <x v="6"/>
    <x v="1"/>
    <x v="0"/>
  </r>
  <r>
    <s v="Computers &amp; Accessories"/>
    <x v="46"/>
    <x v="3"/>
    <x v="3"/>
    <x v="122"/>
    <x v="259"/>
    <x v="37"/>
    <x v="3"/>
    <x v="2"/>
    <x v="16"/>
    <x v="7"/>
    <x v="7"/>
    <x v="316"/>
    <x v="340"/>
    <x v="9"/>
    <x v="6"/>
    <x v="9"/>
    <x v="9"/>
    <x v="6"/>
    <x v="2"/>
    <x v="2"/>
    <x v="6"/>
    <x v="1"/>
    <x v="0"/>
  </r>
  <r>
    <s v="Home &amp; Kitchen"/>
    <x v="171"/>
    <x v="3"/>
    <x v="3"/>
    <x v="9"/>
    <x v="260"/>
    <x v="37"/>
    <x v="3"/>
    <x v="2"/>
    <x v="10"/>
    <x v="7"/>
    <x v="7"/>
    <x v="317"/>
    <x v="341"/>
    <x v="9"/>
    <x v="6"/>
    <x v="9"/>
    <x v="9"/>
    <x v="6"/>
    <x v="2"/>
    <x v="2"/>
    <x v="6"/>
    <x v="1"/>
    <x v="0"/>
  </r>
  <r>
    <s v="Home &amp; Kitchen"/>
    <x v="172"/>
    <x v="3"/>
    <x v="3"/>
    <x v="16"/>
    <x v="261"/>
    <x v="37"/>
    <x v="3"/>
    <x v="2"/>
    <x v="8"/>
    <x v="7"/>
    <x v="7"/>
    <x v="18"/>
    <x v="342"/>
    <x v="9"/>
    <x v="6"/>
    <x v="9"/>
    <x v="9"/>
    <x v="6"/>
    <x v="2"/>
    <x v="2"/>
    <x v="6"/>
    <x v="1"/>
    <x v="0"/>
  </r>
  <r>
    <s v="Home &amp; Kitchen"/>
    <x v="173"/>
    <x v="3"/>
    <x v="3"/>
    <x v="1"/>
    <x v="262"/>
    <x v="37"/>
    <x v="3"/>
    <x v="2"/>
    <x v="4"/>
    <x v="7"/>
    <x v="7"/>
    <x v="318"/>
    <x v="343"/>
    <x v="9"/>
    <x v="6"/>
    <x v="9"/>
    <x v="9"/>
    <x v="6"/>
    <x v="2"/>
    <x v="2"/>
    <x v="6"/>
    <x v="1"/>
    <x v="0"/>
  </r>
  <r>
    <s v="Home &amp; Kitchen"/>
    <x v="10"/>
    <x v="3"/>
    <x v="3"/>
    <x v="123"/>
    <x v="263"/>
    <x v="38"/>
    <x v="3"/>
    <x v="2"/>
    <x v="2"/>
    <x v="7"/>
    <x v="7"/>
    <x v="319"/>
    <x v="344"/>
    <x v="9"/>
    <x v="6"/>
    <x v="9"/>
    <x v="9"/>
    <x v="0"/>
    <x v="2"/>
    <x v="2"/>
    <x v="6"/>
    <x v="1"/>
    <x v="0"/>
  </r>
  <r>
    <s v="Home &amp; Kitchen"/>
    <x v="174"/>
    <x v="3"/>
    <x v="3"/>
    <x v="124"/>
    <x v="264"/>
    <x v="38"/>
    <x v="3"/>
    <x v="2"/>
    <x v="8"/>
    <x v="7"/>
    <x v="7"/>
    <x v="320"/>
    <x v="345"/>
    <x v="9"/>
    <x v="6"/>
    <x v="9"/>
    <x v="9"/>
    <x v="3"/>
    <x v="2"/>
    <x v="2"/>
    <x v="6"/>
    <x v="1"/>
    <x v="0"/>
  </r>
  <r>
    <s v="Home &amp; Kitchen"/>
    <x v="175"/>
    <x v="3"/>
    <x v="3"/>
    <x v="125"/>
    <x v="265"/>
    <x v="38"/>
    <x v="3"/>
    <x v="2"/>
    <x v="6"/>
    <x v="7"/>
    <x v="7"/>
    <x v="321"/>
    <x v="346"/>
    <x v="9"/>
    <x v="6"/>
    <x v="9"/>
    <x v="9"/>
    <x v="6"/>
    <x v="2"/>
    <x v="2"/>
    <x v="6"/>
    <x v="1"/>
    <x v="0"/>
  </r>
  <r>
    <s v="Home &amp; Kitchen"/>
    <x v="176"/>
    <x v="3"/>
    <x v="3"/>
    <x v="110"/>
    <x v="266"/>
    <x v="38"/>
    <x v="3"/>
    <x v="2"/>
    <x v="2"/>
    <x v="7"/>
    <x v="7"/>
    <x v="322"/>
    <x v="347"/>
    <x v="9"/>
    <x v="6"/>
    <x v="9"/>
    <x v="9"/>
    <x v="6"/>
    <x v="2"/>
    <x v="2"/>
    <x v="6"/>
    <x v="1"/>
    <x v="0"/>
  </r>
  <r>
    <s v="Computers &amp; Accessories"/>
    <x v="26"/>
    <x v="3"/>
    <x v="3"/>
    <x v="4"/>
    <x v="267"/>
    <x v="38"/>
    <x v="3"/>
    <x v="2"/>
    <x v="13"/>
    <x v="7"/>
    <x v="7"/>
    <x v="323"/>
    <x v="348"/>
    <x v="9"/>
    <x v="6"/>
    <x v="9"/>
    <x v="9"/>
    <x v="6"/>
    <x v="2"/>
    <x v="2"/>
    <x v="6"/>
    <x v="1"/>
    <x v="0"/>
  </r>
  <r>
    <s v="Computers &amp; Accessories"/>
    <x v="1"/>
    <x v="3"/>
    <x v="3"/>
    <x v="126"/>
    <x v="268"/>
    <x v="38"/>
    <x v="3"/>
    <x v="2"/>
    <x v="7"/>
    <x v="7"/>
    <x v="7"/>
    <x v="127"/>
    <x v="349"/>
    <x v="9"/>
    <x v="6"/>
    <x v="9"/>
    <x v="9"/>
    <x v="6"/>
    <x v="2"/>
    <x v="2"/>
    <x v="6"/>
    <x v="1"/>
    <x v="0"/>
  </r>
  <r>
    <s v="Computers &amp; Accessories"/>
    <x v="27"/>
    <x v="3"/>
    <x v="3"/>
    <x v="31"/>
    <x v="269"/>
    <x v="38"/>
    <x v="3"/>
    <x v="2"/>
    <x v="0"/>
    <x v="7"/>
    <x v="7"/>
    <x v="68"/>
    <x v="350"/>
    <x v="9"/>
    <x v="6"/>
    <x v="9"/>
    <x v="9"/>
    <x v="6"/>
    <x v="2"/>
    <x v="2"/>
    <x v="6"/>
    <x v="1"/>
    <x v="0"/>
  </r>
  <r>
    <s v="Home &amp; Kitchen"/>
    <x v="177"/>
    <x v="3"/>
    <x v="3"/>
    <x v="127"/>
    <x v="270"/>
    <x v="38"/>
    <x v="3"/>
    <x v="2"/>
    <x v="7"/>
    <x v="7"/>
    <x v="7"/>
    <x v="324"/>
    <x v="351"/>
    <x v="9"/>
    <x v="6"/>
    <x v="9"/>
    <x v="9"/>
    <x v="6"/>
    <x v="2"/>
    <x v="2"/>
    <x v="6"/>
    <x v="1"/>
    <x v="0"/>
  </r>
  <r>
    <s v="Home &amp; Kitchen"/>
    <x v="15"/>
    <x v="3"/>
    <x v="3"/>
    <x v="26"/>
    <x v="258"/>
    <x v="38"/>
    <x v="3"/>
    <x v="2"/>
    <x v="3"/>
    <x v="7"/>
    <x v="7"/>
    <x v="325"/>
    <x v="352"/>
    <x v="9"/>
    <x v="6"/>
    <x v="9"/>
    <x v="9"/>
    <x v="6"/>
    <x v="2"/>
    <x v="2"/>
    <x v="6"/>
    <x v="1"/>
    <x v="0"/>
  </r>
  <r>
    <s v="Computers &amp; Accessories"/>
    <x v="122"/>
    <x v="3"/>
    <x v="3"/>
    <x v="28"/>
    <x v="271"/>
    <x v="38"/>
    <x v="3"/>
    <x v="2"/>
    <x v="10"/>
    <x v="7"/>
    <x v="7"/>
    <x v="326"/>
    <x v="353"/>
    <x v="9"/>
    <x v="6"/>
    <x v="9"/>
    <x v="9"/>
    <x v="6"/>
    <x v="2"/>
    <x v="2"/>
    <x v="6"/>
    <x v="1"/>
    <x v="0"/>
  </r>
  <r>
    <s v="Computers &amp; Accessories"/>
    <x v="135"/>
    <x v="3"/>
    <x v="3"/>
    <x v="128"/>
    <x v="272"/>
    <x v="38"/>
    <x v="3"/>
    <x v="2"/>
    <x v="2"/>
    <x v="7"/>
    <x v="7"/>
    <x v="327"/>
    <x v="354"/>
    <x v="9"/>
    <x v="6"/>
    <x v="9"/>
    <x v="9"/>
    <x v="6"/>
    <x v="2"/>
    <x v="2"/>
    <x v="6"/>
    <x v="1"/>
    <x v="0"/>
  </r>
  <r>
    <s v="Home &amp; Kitchen"/>
    <x v="1"/>
    <x v="3"/>
    <x v="3"/>
    <x v="129"/>
    <x v="23"/>
    <x v="38"/>
    <x v="3"/>
    <x v="2"/>
    <x v="2"/>
    <x v="7"/>
    <x v="7"/>
    <x v="328"/>
    <x v="355"/>
    <x v="9"/>
    <x v="6"/>
    <x v="9"/>
    <x v="9"/>
    <x v="6"/>
    <x v="2"/>
    <x v="2"/>
    <x v="6"/>
    <x v="1"/>
    <x v="0"/>
  </r>
  <r>
    <s v="Computers &amp; Accessories"/>
    <x v="38"/>
    <x v="3"/>
    <x v="3"/>
    <x v="12"/>
    <x v="273"/>
    <x v="38"/>
    <x v="3"/>
    <x v="2"/>
    <x v="7"/>
    <x v="7"/>
    <x v="7"/>
    <x v="329"/>
    <x v="356"/>
    <x v="9"/>
    <x v="6"/>
    <x v="9"/>
    <x v="9"/>
    <x v="6"/>
    <x v="2"/>
    <x v="2"/>
    <x v="6"/>
    <x v="1"/>
    <x v="0"/>
  </r>
  <r>
    <s v="Computers &amp; Accessories"/>
    <x v="178"/>
    <x v="3"/>
    <x v="3"/>
    <x v="130"/>
    <x v="274"/>
    <x v="38"/>
    <x v="3"/>
    <x v="2"/>
    <x v="0"/>
    <x v="7"/>
    <x v="7"/>
    <x v="330"/>
    <x v="357"/>
    <x v="9"/>
    <x v="6"/>
    <x v="9"/>
    <x v="9"/>
    <x v="6"/>
    <x v="2"/>
    <x v="2"/>
    <x v="6"/>
    <x v="1"/>
    <x v="0"/>
  </r>
  <r>
    <s v="Electronics"/>
    <x v="122"/>
    <x v="3"/>
    <x v="3"/>
    <x v="28"/>
    <x v="271"/>
    <x v="38"/>
    <x v="3"/>
    <x v="2"/>
    <x v="2"/>
    <x v="7"/>
    <x v="7"/>
    <x v="331"/>
    <x v="358"/>
    <x v="9"/>
    <x v="6"/>
    <x v="9"/>
    <x v="9"/>
    <x v="6"/>
    <x v="2"/>
    <x v="2"/>
    <x v="6"/>
    <x v="1"/>
    <x v="0"/>
  </r>
  <r>
    <s v="Computers &amp; Accessories"/>
    <x v="26"/>
    <x v="3"/>
    <x v="3"/>
    <x v="2"/>
    <x v="120"/>
    <x v="38"/>
    <x v="3"/>
    <x v="2"/>
    <x v="16"/>
    <x v="7"/>
    <x v="7"/>
    <x v="332"/>
    <x v="359"/>
    <x v="9"/>
    <x v="6"/>
    <x v="9"/>
    <x v="9"/>
    <x v="6"/>
    <x v="2"/>
    <x v="2"/>
    <x v="6"/>
    <x v="1"/>
    <x v="0"/>
  </r>
  <r>
    <s v="Home &amp; Kitchen"/>
    <x v="26"/>
    <x v="3"/>
    <x v="3"/>
    <x v="2"/>
    <x v="120"/>
    <x v="38"/>
    <x v="3"/>
    <x v="2"/>
    <x v="0"/>
    <x v="7"/>
    <x v="7"/>
    <x v="333"/>
    <x v="360"/>
    <x v="9"/>
    <x v="6"/>
    <x v="9"/>
    <x v="9"/>
    <x v="6"/>
    <x v="2"/>
    <x v="2"/>
    <x v="6"/>
    <x v="1"/>
    <x v="0"/>
  </r>
  <r>
    <s v="Home &amp; Kitchen"/>
    <x v="1"/>
    <x v="3"/>
    <x v="3"/>
    <x v="51"/>
    <x v="275"/>
    <x v="38"/>
    <x v="3"/>
    <x v="2"/>
    <x v="1"/>
    <x v="7"/>
    <x v="7"/>
    <x v="334"/>
    <x v="361"/>
    <x v="9"/>
    <x v="6"/>
    <x v="9"/>
    <x v="9"/>
    <x v="6"/>
    <x v="2"/>
    <x v="2"/>
    <x v="6"/>
    <x v="1"/>
    <x v="0"/>
  </r>
  <r>
    <s v="Computers &amp; Accessories"/>
    <x v="179"/>
    <x v="3"/>
    <x v="3"/>
    <x v="131"/>
    <x v="276"/>
    <x v="38"/>
    <x v="3"/>
    <x v="2"/>
    <x v="10"/>
    <x v="7"/>
    <x v="7"/>
    <x v="335"/>
    <x v="362"/>
    <x v="9"/>
    <x v="6"/>
    <x v="9"/>
    <x v="9"/>
    <x v="6"/>
    <x v="2"/>
    <x v="2"/>
    <x v="6"/>
    <x v="1"/>
    <x v="0"/>
  </r>
  <r>
    <s v="Home &amp; Kitchen"/>
    <x v="85"/>
    <x v="3"/>
    <x v="3"/>
    <x v="104"/>
    <x v="277"/>
    <x v="38"/>
    <x v="3"/>
    <x v="2"/>
    <x v="8"/>
    <x v="7"/>
    <x v="7"/>
    <x v="336"/>
    <x v="363"/>
    <x v="9"/>
    <x v="6"/>
    <x v="9"/>
    <x v="9"/>
    <x v="6"/>
    <x v="2"/>
    <x v="2"/>
    <x v="6"/>
    <x v="1"/>
    <x v="0"/>
  </r>
  <r>
    <s v="Home &amp; Kitchen"/>
    <x v="23"/>
    <x v="3"/>
    <x v="3"/>
    <x v="110"/>
    <x v="132"/>
    <x v="38"/>
    <x v="3"/>
    <x v="2"/>
    <x v="4"/>
    <x v="7"/>
    <x v="7"/>
    <x v="337"/>
    <x v="364"/>
    <x v="9"/>
    <x v="6"/>
    <x v="9"/>
    <x v="9"/>
    <x v="6"/>
    <x v="2"/>
    <x v="2"/>
    <x v="6"/>
    <x v="1"/>
    <x v="0"/>
  </r>
  <r>
    <s v="Home &amp; Kitchen"/>
    <x v="120"/>
    <x v="3"/>
    <x v="3"/>
    <x v="132"/>
    <x v="278"/>
    <x v="38"/>
    <x v="3"/>
    <x v="2"/>
    <x v="8"/>
    <x v="7"/>
    <x v="7"/>
    <x v="338"/>
    <x v="365"/>
    <x v="9"/>
    <x v="6"/>
    <x v="9"/>
    <x v="9"/>
    <x v="6"/>
    <x v="2"/>
    <x v="2"/>
    <x v="6"/>
    <x v="1"/>
    <x v="0"/>
  </r>
  <r>
    <s v="Home &amp; Kitchen"/>
    <x v="180"/>
    <x v="3"/>
    <x v="3"/>
    <x v="63"/>
    <x v="279"/>
    <x v="38"/>
    <x v="3"/>
    <x v="2"/>
    <x v="8"/>
    <x v="7"/>
    <x v="7"/>
    <x v="339"/>
    <x v="366"/>
    <x v="9"/>
    <x v="6"/>
    <x v="9"/>
    <x v="9"/>
    <x v="6"/>
    <x v="2"/>
    <x v="2"/>
    <x v="6"/>
    <x v="1"/>
    <x v="0"/>
  </r>
  <r>
    <s v="Home &amp; Kitchen"/>
    <x v="22"/>
    <x v="3"/>
    <x v="3"/>
    <x v="133"/>
    <x v="280"/>
    <x v="38"/>
    <x v="3"/>
    <x v="2"/>
    <x v="7"/>
    <x v="7"/>
    <x v="7"/>
    <x v="340"/>
    <x v="367"/>
    <x v="9"/>
    <x v="6"/>
    <x v="9"/>
    <x v="9"/>
    <x v="6"/>
    <x v="2"/>
    <x v="2"/>
    <x v="6"/>
    <x v="1"/>
    <x v="0"/>
  </r>
  <r>
    <s v="Home &amp; Kitchen"/>
    <x v="149"/>
    <x v="3"/>
    <x v="3"/>
    <x v="134"/>
    <x v="281"/>
    <x v="38"/>
    <x v="3"/>
    <x v="2"/>
    <x v="8"/>
    <x v="7"/>
    <x v="7"/>
    <x v="341"/>
    <x v="368"/>
    <x v="9"/>
    <x v="6"/>
    <x v="9"/>
    <x v="9"/>
    <x v="6"/>
    <x v="2"/>
    <x v="2"/>
    <x v="6"/>
    <x v="1"/>
    <x v="0"/>
  </r>
  <r>
    <s v="Computers &amp; Accessories"/>
    <x v="38"/>
    <x v="3"/>
    <x v="3"/>
    <x v="12"/>
    <x v="273"/>
    <x v="38"/>
    <x v="3"/>
    <x v="2"/>
    <x v="2"/>
    <x v="7"/>
    <x v="7"/>
    <x v="342"/>
    <x v="369"/>
    <x v="9"/>
    <x v="6"/>
    <x v="9"/>
    <x v="9"/>
    <x v="6"/>
    <x v="2"/>
    <x v="2"/>
    <x v="6"/>
    <x v="1"/>
    <x v="0"/>
  </r>
  <r>
    <s v="Computers &amp; Accessories"/>
    <x v="15"/>
    <x v="3"/>
    <x v="3"/>
    <x v="15"/>
    <x v="60"/>
    <x v="38"/>
    <x v="3"/>
    <x v="2"/>
    <x v="2"/>
    <x v="7"/>
    <x v="7"/>
    <x v="343"/>
    <x v="370"/>
    <x v="9"/>
    <x v="6"/>
    <x v="9"/>
    <x v="9"/>
    <x v="6"/>
    <x v="2"/>
    <x v="2"/>
    <x v="6"/>
    <x v="1"/>
    <x v="0"/>
  </r>
  <r>
    <s v="Home &amp; Kitchen"/>
    <x v="38"/>
    <x v="3"/>
    <x v="3"/>
    <x v="12"/>
    <x v="273"/>
    <x v="38"/>
    <x v="3"/>
    <x v="2"/>
    <x v="5"/>
    <x v="7"/>
    <x v="7"/>
    <x v="344"/>
    <x v="371"/>
    <x v="9"/>
    <x v="6"/>
    <x v="9"/>
    <x v="9"/>
    <x v="6"/>
    <x v="2"/>
    <x v="2"/>
    <x v="6"/>
    <x v="1"/>
    <x v="0"/>
  </r>
  <r>
    <s v="Computers &amp; Accessories"/>
    <x v="15"/>
    <x v="3"/>
    <x v="3"/>
    <x v="15"/>
    <x v="60"/>
    <x v="38"/>
    <x v="3"/>
    <x v="2"/>
    <x v="8"/>
    <x v="7"/>
    <x v="7"/>
    <x v="345"/>
    <x v="372"/>
    <x v="9"/>
    <x v="6"/>
    <x v="9"/>
    <x v="9"/>
    <x v="6"/>
    <x v="2"/>
    <x v="2"/>
    <x v="6"/>
    <x v="1"/>
    <x v="0"/>
  </r>
  <r>
    <s v="Computers &amp; Accessories"/>
    <x v="85"/>
    <x v="3"/>
    <x v="3"/>
    <x v="65"/>
    <x v="282"/>
    <x v="38"/>
    <x v="3"/>
    <x v="2"/>
    <x v="10"/>
    <x v="7"/>
    <x v="7"/>
    <x v="346"/>
    <x v="373"/>
    <x v="9"/>
    <x v="6"/>
    <x v="9"/>
    <x v="9"/>
    <x v="6"/>
    <x v="2"/>
    <x v="2"/>
    <x v="6"/>
    <x v="1"/>
    <x v="0"/>
  </r>
  <r>
    <s v="Home &amp; Kitchen"/>
    <x v="26"/>
    <x v="3"/>
    <x v="3"/>
    <x v="2"/>
    <x v="120"/>
    <x v="38"/>
    <x v="3"/>
    <x v="2"/>
    <x v="2"/>
    <x v="7"/>
    <x v="7"/>
    <x v="347"/>
    <x v="374"/>
    <x v="9"/>
    <x v="6"/>
    <x v="9"/>
    <x v="9"/>
    <x v="6"/>
    <x v="2"/>
    <x v="2"/>
    <x v="6"/>
    <x v="1"/>
    <x v="0"/>
  </r>
  <r>
    <s v="Computers &amp; Accessories"/>
    <x v="180"/>
    <x v="3"/>
    <x v="3"/>
    <x v="0"/>
    <x v="283"/>
    <x v="38"/>
    <x v="3"/>
    <x v="2"/>
    <x v="16"/>
    <x v="7"/>
    <x v="7"/>
    <x v="348"/>
    <x v="375"/>
    <x v="9"/>
    <x v="6"/>
    <x v="9"/>
    <x v="9"/>
    <x v="6"/>
    <x v="2"/>
    <x v="2"/>
    <x v="6"/>
    <x v="1"/>
    <x v="0"/>
  </r>
  <r>
    <s v="Computers &amp; Accessories"/>
    <x v="26"/>
    <x v="3"/>
    <x v="3"/>
    <x v="2"/>
    <x v="120"/>
    <x v="38"/>
    <x v="3"/>
    <x v="2"/>
    <x v="7"/>
    <x v="7"/>
    <x v="7"/>
    <x v="285"/>
    <x v="376"/>
    <x v="9"/>
    <x v="6"/>
    <x v="9"/>
    <x v="9"/>
    <x v="6"/>
    <x v="2"/>
    <x v="2"/>
    <x v="6"/>
    <x v="1"/>
    <x v="0"/>
  </r>
  <r>
    <s v="Home &amp; Kitchen"/>
    <x v="26"/>
    <x v="3"/>
    <x v="3"/>
    <x v="2"/>
    <x v="120"/>
    <x v="38"/>
    <x v="3"/>
    <x v="2"/>
    <x v="11"/>
    <x v="7"/>
    <x v="7"/>
    <x v="324"/>
    <x v="377"/>
    <x v="9"/>
    <x v="6"/>
    <x v="9"/>
    <x v="9"/>
    <x v="6"/>
    <x v="2"/>
    <x v="2"/>
    <x v="6"/>
    <x v="1"/>
    <x v="0"/>
  </r>
  <r>
    <s v="Computers &amp; Accessories"/>
    <x v="65"/>
    <x v="3"/>
    <x v="3"/>
    <x v="47"/>
    <x v="284"/>
    <x v="38"/>
    <x v="3"/>
    <x v="2"/>
    <x v="2"/>
    <x v="7"/>
    <x v="7"/>
    <x v="349"/>
    <x v="378"/>
    <x v="9"/>
    <x v="6"/>
    <x v="9"/>
    <x v="9"/>
    <x v="6"/>
    <x v="2"/>
    <x v="2"/>
    <x v="6"/>
    <x v="1"/>
    <x v="0"/>
  </r>
  <r>
    <s v="Computers &amp; Accessories"/>
    <x v="85"/>
    <x v="3"/>
    <x v="3"/>
    <x v="1"/>
    <x v="285"/>
    <x v="38"/>
    <x v="3"/>
    <x v="2"/>
    <x v="7"/>
    <x v="7"/>
    <x v="7"/>
    <x v="350"/>
    <x v="379"/>
    <x v="9"/>
    <x v="6"/>
    <x v="9"/>
    <x v="9"/>
    <x v="6"/>
    <x v="2"/>
    <x v="2"/>
    <x v="6"/>
    <x v="1"/>
    <x v="0"/>
  </r>
  <r>
    <s v="Home &amp; Kitchen"/>
    <x v="181"/>
    <x v="3"/>
    <x v="3"/>
    <x v="135"/>
    <x v="286"/>
    <x v="39"/>
    <x v="3"/>
    <x v="2"/>
    <x v="4"/>
    <x v="7"/>
    <x v="7"/>
    <x v="351"/>
    <x v="380"/>
    <x v="9"/>
    <x v="6"/>
    <x v="9"/>
    <x v="9"/>
    <x v="6"/>
    <x v="2"/>
    <x v="2"/>
    <x v="6"/>
    <x v="1"/>
    <x v="0"/>
  </r>
  <r>
    <s v="Home &amp; Kitchen"/>
    <x v="118"/>
    <x v="3"/>
    <x v="3"/>
    <x v="136"/>
    <x v="287"/>
    <x v="39"/>
    <x v="3"/>
    <x v="2"/>
    <x v="3"/>
    <x v="7"/>
    <x v="7"/>
    <x v="352"/>
    <x v="381"/>
    <x v="9"/>
    <x v="6"/>
    <x v="9"/>
    <x v="9"/>
    <x v="6"/>
    <x v="2"/>
    <x v="2"/>
    <x v="6"/>
    <x v="1"/>
    <x v="0"/>
  </r>
  <r>
    <s v="Home &amp; Kitchen"/>
    <x v="182"/>
    <x v="3"/>
    <x v="3"/>
    <x v="137"/>
    <x v="288"/>
    <x v="39"/>
    <x v="3"/>
    <x v="2"/>
    <x v="3"/>
    <x v="7"/>
    <x v="7"/>
    <x v="353"/>
    <x v="382"/>
    <x v="9"/>
    <x v="6"/>
    <x v="9"/>
    <x v="9"/>
    <x v="6"/>
    <x v="2"/>
    <x v="2"/>
    <x v="6"/>
    <x v="1"/>
    <x v="0"/>
  </r>
  <r>
    <s v="Computers &amp; Accessories"/>
    <x v="183"/>
    <x v="3"/>
    <x v="3"/>
    <x v="44"/>
    <x v="289"/>
    <x v="39"/>
    <x v="3"/>
    <x v="2"/>
    <x v="10"/>
    <x v="7"/>
    <x v="7"/>
    <x v="354"/>
    <x v="383"/>
    <x v="9"/>
    <x v="6"/>
    <x v="9"/>
    <x v="9"/>
    <x v="6"/>
    <x v="2"/>
    <x v="2"/>
    <x v="6"/>
    <x v="1"/>
    <x v="0"/>
  </r>
  <r>
    <s v="Home &amp; Kitchen"/>
    <x v="184"/>
    <x v="3"/>
    <x v="3"/>
    <x v="28"/>
    <x v="290"/>
    <x v="39"/>
    <x v="3"/>
    <x v="2"/>
    <x v="5"/>
    <x v="7"/>
    <x v="7"/>
    <x v="355"/>
    <x v="384"/>
    <x v="9"/>
    <x v="6"/>
    <x v="9"/>
    <x v="9"/>
    <x v="6"/>
    <x v="2"/>
    <x v="2"/>
    <x v="6"/>
    <x v="1"/>
    <x v="0"/>
  </r>
  <r>
    <s v="Home &amp; Kitchen"/>
    <x v="185"/>
    <x v="3"/>
    <x v="3"/>
    <x v="48"/>
    <x v="291"/>
    <x v="39"/>
    <x v="3"/>
    <x v="2"/>
    <x v="0"/>
    <x v="7"/>
    <x v="7"/>
    <x v="356"/>
    <x v="385"/>
    <x v="9"/>
    <x v="6"/>
    <x v="9"/>
    <x v="9"/>
    <x v="6"/>
    <x v="2"/>
    <x v="2"/>
    <x v="6"/>
    <x v="1"/>
    <x v="0"/>
  </r>
  <r>
    <s v="Home &amp; Kitchen"/>
    <x v="186"/>
    <x v="3"/>
    <x v="3"/>
    <x v="138"/>
    <x v="292"/>
    <x v="39"/>
    <x v="3"/>
    <x v="2"/>
    <x v="4"/>
    <x v="7"/>
    <x v="7"/>
    <x v="357"/>
    <x v="386"/>
    <x v="9"/>
    <x v="6"/>
    <x v="9"/>
    <x v="9"/>
    <x v="6"/>
    <x v="2"/>
    <x v="2"/>
    <x v="6"/>
    <x v="1"/>
    <x v="0"/>
  </r>
  <r>
    <s v="Home &amp; Kitchen"/>
    <x v="85"/>
    <x v="3"/>
    <x v="3"/>
    <x v="76"/>
    <x v="239"/>
    <x v="39"/>
    <x v="3"/>
    <x v="2"/>
    <x v="8"/>
    <x v="7"/>
    <x v="7"/>
    <x v="358"/>
    <x v="387"/>
    <x v="9"/>
    <x v="6"/>
    <x v="9"/>
    <x v="9"/>
    <x v="6"/>
    <x v="2"/>
    <x v="2"/>
    <x v="6"/>
    <x v="1"/>
    <x v="0"/>
  </r>
  <r>
    <s v="Home &amp; Kitchen"/>
    <x v="187"/>
    <x v="3"/>
    <x v="3"/>
    <x v="139"/>
    <x v="293"/>
    <x v="39"/>
    <x v="3"/>
    <x v="2"/>
    <x v="7"/>
    <x v="7"/>
    <x v="7"/>
    <x v="359"/>
    <x v="388"/>
    <x v="9"/>
    <x v="6"/>
    <x v="9"/>
    <x v="9"/>
    <x v="6"/>
    <x v="2"/>
    <x v="2"/>
    <x v="6"/>
    <x v="1"/>
    <x v="0"/>
  </r>
  <r>
    <s v="Home &amp; Kitchen"/>
    <x v="188"/>
    <x v="3"/>
    <x v="3"/>
    <x v="13"/>
    <x v="294"/>
    <x v="39"/>
    <x v="3"/>
    <x v="2"/>
    <x v="3"/>
    <x v="7"/>
    <x v="7"/>
    <x v="360"/>
    <x v="389"/>
    <x v="9"/>
    <x v="6"/>
    <x v="9"/>
    <x v="9"/>
    <x v="6"/>
    <x v="2"/>
    <x v="2"/>
    <x v="6"/>
    <x v="1"/>
    <x v="0"/>
  </r>
  <r>
    <s v="Home &amp; Kitchen"/>
    <x v="189"/>
    <x v="3"/>
    <x v="3"/>
    <x v="140"/>
    <x v="295"/>
    <x v="39"/>
    <x v="3"/>
    <x v="2"/>
    <x v="3"/>
    <x v="7"/>
    <x v="7"/>
    <x v="361"/>
    <x v="390"/>
    <x v="9"/>
    <x v="6"/>
    <x v="9"/>
    <x v="9"/>
    <x v="6"/>
    <x v="2"/>
    <x v="2"/>
    <x v="6"/>
    <x v="1"/>
    <x v="0"/>
  </r>
  <r>
    <s v="Home &amp; Kitchen"/>
    <x v="190"/>
    <x v="3"/>
    <x v="3"/>
    <x v="141"/>
    <x v="296"/>
    <x v="39"/>
    <x v="3"/>
    <x v="2"/>
    <x v="1"/>
    <x v="7"/>
    <x v="7"/>
    <x v="362"/>
    <x v="391"/>
    <x v="9"/>
    <x v="6"/>
    <x v="9"/>
    <x v="9"/>
    <x v="6"/>
    <x v="2"/>
    <x v="2"/>
    <x v="6"/>
    <x v="1"/>
    <x v="0"/>
  </r>
  <r>
    <s v="Office Products"/>
    <x v="191"/>
    <x v="3"/>
    <x v="3"/>
    <x v="142"/>
    <x v="297"/>
    <x v="39"/>
    <x v="3"/>
    <x v="2"/>
    <x v="16"/>
    <x v="7"/>
    <x v="7"/>
    <x v="363"/>
    <x v="392"/>
    <x v="9"/>
    <x v="6"/>
    <x v="9"/>
    <x v="9"/>
    <x v="6"/>
    <x v="2"/>
    <x v="2"/>
    <x v="6"/>
    <x v="1"/>
    <x v="0"/>
  </r>
  <r>
    <s v="Home &amp; Kitchen"/>
    <x v="192"/>
    <x v="3"/>
    <x v="3"/>
    <x v="143"/>
    <x v="298"/>
    <x v="40"/>
    <x v="3"/>
    <x v="2"/>
    <x v="0"/>
    <x v="7"/>
    <x v="7"/>
    <x v="364"/>
    <x v="393"/>
    <x v="9"/>
    <x v="6"/>
    <x v="9"/>
    <x v="9"/>
    <x v="6"/>
    <x v="2"/>
    <x v="2"/>
    <x v="6"/>
    <x v="1"/>
    <x v="0"/>
  </r>
  <r>
    <s v="Home &amp; Kitchen"/>
    <x v="13"/>
    <x v="3"/>
    <x v="3"/>
    <x v="144"/>
    <x v="299"/>
    <x v="40"/>
    <x v="3"/>
    <x v="2"/>
    <x v="7"/>
    <x v="7"/>
    <x v="7"/>
    <x v="365"/>
    <x v="394"/>
    <x v="9"/>
    <x v="6"/>
    <x v="9"/>
    <x v="9"/>
    <x v="6"/>
    <x v="2"/>
    <x v="2"/>
    <x v="6"/>
    <x v="1"/>
    <x v="0"/>
  </r>
  <r>
    <s v="Home &amp; Kitchen"/>
    <x v="118"/>
    <x v="3"/>
    <x v="3"/>
    <x v="145"/>
    <x v="300"/>
    <x v="40"/>
    <x v="3"/>
    <x v="2"/>
    <x v="4"/>
    <x v="7"/>
    <x v="7"/>
    <x v="366"/>
    <x v="395"/>
    <x v="9"/>
    <x v="6"/>
    <x v="9"/>
    <x v="9"/>
    <x v="6"/>
    <x v="2"/>
    <x v="2"/>
    <x v="6"/>
    <x v="1"/>
    <x v="0"/>
  </r>
  <r>
    <s v="Home &amp; Kitchen"/>
    <x v="193"/>
    <x v="3"/>
    <x v="3"/>
    <x v="50"/>
    <x v="301"/>
    <x v="40"/>
    <x v="3"/>
    <x v="2"/>
    <x v="3"/>
    <x v="7"/>
    <x v="7"/>
    <x v="367"/>
    <x v="396"/>
    <x v="9"/>
    <x v="6"/>
    <x v="9"/>
    <x v="9"/>
    <x v="6"/>
    <x v="2"/>
    <x v="2"/>
    <x v="6"/>
    <x v="1"/>
    <x v="0"/>
  </r>
  <r>
    <s v="Computers &amp; Accessories"/>
    <x v="5"/>
    <x v="3"/>
    <x v="3"/>
    <x v="146"/>
    <x v="302"/>
    <x v="40"/>
    <x v="3"/>
    <x v="2"/>
    <x v="3"/>
    <x v="7"/>
    <x v="7"/>
    <x v="78"/>
    <x v="397"/>
    <x v="9"/>
    <x v="6"/>
    <x v="9"/>
    <x v="9"/>
    <x v="6"/>
    <x v="2"/>
    <x v="2"/>
    <x v="6"/>
    <x v="1"/>
    <x v="0"/>
  </r>
  <r>
    <s v="Computers &amp; Accessories"/>
    <x v="194"/>
    <x v="3"/>
    <x v="3"/>
    <x v="147"/>
    <x v="113"/>
    <x v="40"/>
    <x v="3"/>
    <x v="2"/>
    <x v="2"/>
    <x v="7"/>
    <x v="7"/>
    <x v="368"/>
    <x v="398"/>
    <x v="9"/>
    <x v="6"/>
    <x v="9"/>
    <x v="9"/>
    <x v="6"/>
    <x v="2"/>
    <x v="2"/>
    <x v="6"/>
    <x v="1"/>
    <x v="0"/>
  </r>
  <r>
    <s v="Home &amp; Kitchen"/>
    <x v="195"/>
    <x v="3"/>
    <x v="3"/>
    <x v="148"/>
    <x v="303"/>
    <x v="40"/>
    <x v="3"/>
    <x v="2"/>
    <x v="2"/>
    <x v="7"/>
    <x v="7"/>
    <x v="369"/>
    <x v="399"/>
    <x v="9"/>
    <x v="6"/>
    <x v="9"/>
    <x v="9"/>
    <x v="6"/>
    <x v="2"/>
    <x v="2"/>
    <x v="6"/>
    <x v="1"/>
    <x v="0"/>
  </r>
  <r>
    <s v="Home &amp; Kitchen"/>
    <x v="83"/>
    <x v="3"/>
    <x v="3"/>
    <x v="149"/>
    <x v="304"/>
    <x v="40"/>
    <x v="3"/>
    <x v="2"/>
    <x v="23"/>
    <x v="7"/>
    <x v="7"/>
    <x v="26"/>
    <x v="400"/>
    <x v="9"/>
    <x v="6"/>
    <x v="9"/>
    <x v="9"/>
    <x v="6"/>
    <x v="2"/>
    <x v="2"/>
    <x v="6"/>
    <x v="1"/>
    <x v="0"/>
  </r>
  <r>
    <s v="Home &amp; Kitchen"/>
    <x v="196"/>
    <x v="3"/>
    <x v="3"/>
    <x v="150"/>
    <x v="305"/>
    <x v="40"/>
    <x v="3"/>
    <x v="2"/>
    <x v="0"/>
    <x v="7"/>
    <x v="7"/>
    <x v="287"/>
    <x v="401"/>
    <x v="9"/>
    <x v="6"/>
    <x v="9"/>
    <x v="9"/>
    <x v="6"/>
    <x v="2"/>
    <x v="2"/>
    <x v="6"/>
    <x v="1"/>
    <x v="0"/>
  </r>
  <r>
    <s v="Home &amp; Kitchen"/>
    <x v="109"/>
    <x v="3"/>
    <x v="3"/>
    <x v="151"/>
    <x v="306"/>
    <x v="40"/>
    <x v="3"/>
    <x v="2"/>
    <x v="1"/>
    <x v="7"/>
    <x v="7"/>
    <x v="370"/>
    <x v="402"/>
    <x v="9"/>
    <x v="6"/>
    <x v="9"/>
    <x v="9"/>
    <x v="6"/>
    <x v="2"/>
    <x v="2"/>
    <x v="6"/>
    <x v="1"/>
    <x v="0"/>
  </r>
  <r>
    <s v="Home &amp; Kitchen"/>
    <x v="65"/>
    <x v="3"/>
    <x v="3"/>
    <x v="152"/>
    <x v="307"/>
    <x v="40"/>
    <x v="3"/>
    <x v="2"/>
    <x v="4"/>
    <x v="7"/>
    <x v="7"/>
    <x v="371"/>
    <x v="403"/>
    <x v="9"/>
    <x v="6"/>
    <x v="9"/>
    <x v="9"/>
    <x v="6"/>
    <x v="2"/>
    <x v="2"/>
    <x v="6"/>
    <x v="1"/>
    <x v="0"/>
  </r>
  <r>
    <s v="Home &amp; Kitchen"/>
    <x v="110"/>
    <x v="3"/>
    <x v="3"/>
    <x v="153"/>
    <x v="308"/>
    <x v="40"/>
    <x v="3"/>
    <x v="2"/>
    <x v="4"/>
    <x v="7"/>
    <x v="7"/>
    <x v="372"/>
    <x v="404"/>
    <x v="9"/>
    <x v="6"/>
    <x v="9"/>
    <x v="9"/>
    <x v="6"/>
    <x v="2"/>
    <x v="2"/>
    <x v="6"/>
    <x v="1"/>
    <x v="0"/>
  </r>
  <r>
    <s v="Home &amp; Kitchen"/>
    <x v="119"/>
    <x v="3"/>
    <x v="3"/>
    <x v="154"/>
    <x v="309"/>
    <x v="40"/>
    <x v="3"/>
    <x v="2"/>
    <x v="4"/>
    <x v="7"/>
    <x v="7"/>
    <x v="373"/>
    <x v="405"/>
    <x v="9"/>
    <x v="6"/>
    <x v="9"/>
    <x v="9"/>
    <x v="6"/>
    <x v="2"/>
    <x v="2"/>
    <x v="6"/>
    <x v="1"/>
    <x v="0"/>
  </r>
  <r>
    <s v="Home &amp; Kitchen"/>
    <x v="118"/>
    <x v="3"/>
    <x v="3"/>
    <x v="155"/>
    <x v="310"/>
    <x v="40"/>
    <x v="3"/>
    <x v="2"/>
    <x v="4"/>
    <x v="7"/>
    <x v="7"/>
    <x v="374"/>
    <x v="406"/>
    <x v="9"/>
    <x v="6"/>
    <x v="9"/>
    <x v="9"/>
    <x v="6"/>
    <x v="2"/>
    <x v="2"/>
    <x v="6"/>
    <x v="1"/>
    <x v="0"/>
  </r>
  <r>
    <s v="Home &amp; Kitchen"/>
    <x v="118"/>
    <x v="3"/>
    <x v="3"/>
    <x v="155"/>
    <x v="310"/>
    <x v="40"/>
    <x v="3"/>
    <x v="2"/>
    <x v="8"/>
    <x v="7"/>
    <x v="7"/>
    <x v="375"/>
    <x v="407"/>
    <x v="9"/>
    <x v="6"/>
    <x v="9"/>
    <x v="9"/>
    <x v="6"/>
    <x v="2"/>
    <x v="2"/>
    <x v="6"/>
    <x v="1"/>
    <x v="0"/>
  </r>
  <r>
    <s v="Home &amp; Kitchen"/>
    <x v="197"/>
    <x v="3"/>
    <x v="3"/>
    <x v="102"/>
    <x v="311"/>
    <x v="40"/>
    <x v="3"/>
    <x v="2"/>
    <x v="3"/>
    <x v="7"/>
    <x v="7"/>
    <x v="376"/>
    <x v="408"/>
    <x v="9"/>
    <x v="6"/>
    <x v="9"/>
    <x v="9"/>
    <x v="6"/>
    <x v="2"/>
    <x v="2"/>
    <x v="6"/>
    <x v="1"/>
    <x v="0"/>
  </r>
  <r>
    <s v="Home &amp; Kitchen"/>
    <x v="198"/>
    <x v="3"/>
    <x v="3"/>
    <x v="90"/>
    <x v="312"/>
    <x v="40"/>
    <x v="3"/>
    <x v="2"/>
    <x v="7"/>
    <x v="7"/>
    <x v="7"/>
    <x v="377"/>
    <x v="409"/>
    <x v="9"/>
    <x v="6"/>
    <x v="9"/>
    <x v="9"/>
    <x v="6"/>
    <x v="2"/>
    <x v="2"/>
    <x v="6"/>
    <x v="1"/>
    <x v="0"/>
  </r>
  <r>
    <s v="Home &amp; Kitchen"/>
    <x v="199"/>
    <x v="3"/>
    <x v="3"/>
    <x v="46"/>
    <x v="313"/>
    <x v="40"/>
    <x v="3"/>
    <x v="2"/>
    <x v="2"/>
    <x v="7"/>
    <x v="7"/>
    <x v="378"/>
    <x v="410"/>
    <x v="9"/>
    <x v="6"/>
    <x v="9"/>
    <x v="9"/>
    <x v="6"/>
    <x v="2"/>
    <x v="2"/>
    <x v="6"/>
    <x v="1"/>
    <x v="0"/>
  </r>
  <r>
    <s v="Computers &amp; Accessories"/>
    <x v="200"/>
    <x v="3"/>
    <x v="3"/>
    <x v="28"/>
    <x v="314"/>
    <x v="40"/>
    <x v="3"/>
    <x v="2"/>
    <x v="3"/>
    <x v="7"/>
    <x v="7"/>
    <x v="379"/>
    <x v="411"/>
    <x v="9"/>
    <x v="6"/>
    <x v="9"/>
    <x v="9"/>
    <x v="6"/>
    <x v="2"/>
    <x v="2"/>
    <x v="6"/>
    <x v="1"/>
    <x v="0"/>
  </r>
  <r>
    <s v="Home &amp; Kitchen"/>
    <x v="201"/>
    <x v="3"/>
    <x v="3"/>
    <x v="137"/>
    <x v="315"/>
    <x v="41"/>
    <x v="3"/>
    <x v="2"/>
    <x v="3"/>
    <x v="7"/>
    <x v="7"/>
    <x v="380"/>
    <x v="412"/>
    <x v="9"/>
    <x v="6"/>
    <x v="9"/>
    <x v="9"/>
    <x v="3"/>
    <x v="2"/>
    <x v="2"/>
    <x v="6"/>
    <x v="1"/>
    <x v="0"/>
  </r>
  <r>
    <s v="Home &amp; Kitchen"/>
    <x v="202"/>
    <x v="3"/>
    <x v="3"/>
    <x v="156"/>
    <x v="316"/>
    <x v="41"/>
    <x v="3"/>
    <x v="2"/>
    <x v="16"/>
    <x v="7"/>
    <x v="7"/>
    <x v="381"/>
    <x v="413"/>
    <x v="9"/>
    <x v="6"/>
    <x v="9"/>
    <x v="9"/>
    <x v="6"/>
    <x v="2"/>
    <x v="2"/>
    <x v="6"/>
    <x v="1"/>
    <x v="0"/>
  </r>
  <r>
    <s v="Home &amp; Kitchen"/>
    <x v="203"/>
    <x v="3"/>
    <x v="3"/>
    <x v="157"/>
    <x v="317"/>
    <x v="41"/>
    <x v="3"/>
    <x v="2"/>
    <x v="0"/>
    <x v="7"/>
    <x v="7"/>
    <x v="382"/>
    <x v="414"/>
    <x v="9"/>
    <x v="6"/>
    <x v="9"/>
    <x v="9"/>
    <x v="6"/>
    <x v="2"/>
    <x v="2"/>
    <x v="6"/>
    <x v="1"/>
    <x v="0"/>
  </r>
  <r>
    <s v="Home &amp; Kitchen"/>
    <x v="26"/>
    <x v="3"/>
    <x v="3"/>
    <x v="158"/>
    <x v="318"/>
    <x v="41"/>
    <x v="3"/>
    <x v="2"/>
    <x v="2"/>
    <x v="7"/>
    <x v="7"/>
    <x v="383"/>
    <x v="415"/>
    <x v="9"/>
    <x v="6"/>
    <x v="9"/>
    <x v="9"/>
    <x v="6"/>
    <x v="2"/>
    <x v="2"/>
    <x v="6"/>
    <x v="1"/>
    <x v="0"/>
  </r>
  <r>
    <s v="Home &amp; Kitchen"/>
    <x v="161"/>
    <x v="3"/>
    <x v="3"/>
    <x v="159"/>
    <x v="319"/>
    <x v="41"/>
    <x v="3"/>
    <x v="2"/>
    <x v="2"/>
    <x v="7"/>
    <x v="7"/>
    <x v="384"/>
    <x v="416"/>
    <x v="9"/>
    <x v="6"/>
    <x v="9"/>
    <x v="9"/>
    <x v="6"/>
    <x v="2"/>
    <x v="2"/>
    <x v="6"/>
    <x v="1"/>
    <x v="0"/>
  </r>
  <r>
    <s v="Computers &amp; Accessories"/>
    <x v="102"/>
    <x v="3"/>
    <x v="3"/>
    <x v="15"/>
    <x v="79"/>
    <x v="41"/>
    <x v="3"/>
    <x v="2"/>
    <x v="2"/>
    <x v="7"/>
    <x v="7"/>
    <x v="9"/>
    <x v="417"/>
    <x v="9"/>
    <x v="6"/>
    <x v="9"/>
    <x v="9"/>
    <x v="6"/>
    <x v="2"/>
    <x v="2"/>
    <x v="6"/>
    <x v="1"/>
    <x v="0"/>
  </r>
  <r>
    <s v="Computers &amp; Accessories"/>
    <x v="204"/>
    <x v="3"/>
    <x v="3"/>
    <x v="31"/>
    <x v="320"/>
    <x v="41"/>
    <x v="3"/>
    <x v="2"/>
    <x v="7"/>
    <x v="7"/>
    <x v="7"/>
    <x v="385"/>
    <x v="418"/>
    <x v="9"/>
    <x v="6"/>
    <x v="9"/>
    <x v="9"/>
    <x v="6"/>
    <x v="2"/>
    <x v="2"/>
    <x v="6"/>
    <x v="1"/>
    <x v="0"/>
  </r>
  <r>
    <s v="Home &amp; Kitchen"/>
    <x v="44"/>
    <x v="3"/>
    <x v="3"/>
    <x v="23"/>
    <x v="321"/>
    <x v="41"/>
    <x v="3"/>
    <x v="2"/>
    <x v="0"/>
    <x v="7"/>
    <x v="7"/>
    <x v="386"/>
    <x v="419"/>
    <x v="9"/>
    <x v="6"/>
    <x v="9"/>
    <x v="9"/>
    <x v="6"/>
    <x v="2"/>
    <x v="2"/>
    <x v="6"/>
    <x v="1"/>
    <x v="0"/>
  </r>
  <r>
    <s v="Computers &amp; Accessories"/>
    <x v="111"/>
    <x v="3"/>
    <x v="3"/>
    <x v="133"/>
    <x v="322"/>
    <x v="41"/>
    <x v="3"/>
    <x v="2"/>
    <x v="16"/>
    <x v="7"/>
    <x v="7"/>
    <x v="387"/>
    <x v="420"/>
    <x v="9"/>
    <x v="6"/>
    <x v="9"/>
    <x v="9"/>
    <x v="6"/>
    <x v="2"/>
    <x v="2"/>
    <x v="6"/>
    <x v="1"/>
    <x v="0"/>
  </r>
  <r>
    <s v="Home &amp; Kitchen"/>
    <x v="120"/>
    <x v="3"/>
    <x v="3"/>
    <x v="160"/>
    <x v="323"/>
    <x v="41"/>
    <x v="3"/>
    <x v="2"/>
    <x v="8"/>
    <x v="7"/>
    <x v="7"/>
    <x v="388"/>
    <x v="421"/>
    <x v="9"/>
    <x v="6"/>
    <x v="9"/>
    <x v="9"/>
    <x v="6"/>
    <x v="2"/>
    <x v="2"/>
    <x v="6"/>
    <x v="1"/>
    <x v="0"/>
  </r>
  <r>
    <s v="Computers &amp; Accessories"/>
    <x v="55"/>
    <x v="3"/>
    <x v="3"/>
    <x v="51"/>
    <x v="324"/>
    <x v="41"/>
    <x v="3"/>
    <x v="2"/>
    <x v="2"/>
    <x v="7"/>
    <x v="7"/>
    <x v="389"/>
    <x v="422"/>
    <x v="9"/>
    <x v="6"/>
    <x v="9"/>
    <x v="9"/>
    <x v="6"/>
    <x v="2"/>
    <x v="2"/>
    <x v="6"/>
    <x v="1"/>
    <x v="0"/>
  </r>
  <r>
    <s v="Computers &amp; Accessories"/>
    <x v="205"/>
    <x v="3"/>
    <x v="3"/>
    <x v="161"/>
    <x v="325"/>
    <x v="41"/>
    <x v="3"/>
    <x v="2"/>
    <x v="0"/>
    <x v="7"/>
    <x v="7"/>
    <x v="390"/>
    <x v="423"/>
    <x v="9"/>
    <x v="6"/>
    <x v="9"/>
    <x v="9"/>
    <x v="6"/>
    <x v="2"/>
    <x v="2"/>
    <x v="6"/>
    <x v="1"/>
    <x v="0"/>
  </r>
  <r>
    <s v="Home &amp; Kitchen"/>
    <x v="204"/>
    <x v="3"/>
    <x v="3"/>
    <x v="31"/>
    <x v="320"/>
    <x v="41"/>
    <x v="3"/>
    <x v="2"/>
    <x v="2"/>
    <x v="7"/>
    <x v="7"/>
    <x v="391"/>
    <x v="424"/>
    <x v="9"/>
    <x v="6"/>
    <x v="9"/>
    <x v="9"/>
    <x v="6"/>
    <x v="2"/>
    <x v="2"/>
    <x v="6"/>
    <x v="1"/>
    <x v="0"/>
  </r>
  <r>
    <s v="Home &amp; Kitchen"/>
    <x v="206"/>
    <x v="3"/>
    <x v="3"/>
    <x v="162"/>
    <x v="326"/>
    <x v="41"/>
    <x v="3"/>
    <x v="2"/>
    <x v="8"/>
    <x v="7"/>
    <x v="7"/>
    <x v="392"/>
    <x v="425"/>
    <x v="9"/>
    <x v="6"/>
    <x v="9"/>
    <x v="9"/>
    <x v="6"/>
    <x v="2"/>
    <x v="2"/>
    <x v="6"/>
    <x v="1"/>
    <x v="0"/>
  </r>
  <r>
    <s v="Home &amp; Kitchen"/>
    <x v="82"/>
    <x v="3"/>
    <x v="3"/>
    <x v="163"/>
    <x v="327"/>
    <x v="42"/>
    <x v="3"/>
    <x v="2"/>
    <x v="4"/>
    <x v="7"/>
    <x v="7"/>
    <x v="393"/>
    <x v="426"/>
    <x v="9"/>
    <x v="6"/>
    <x v="9"/>
    <x v="9"/>
    <x v="6"/>
    <x v="2"/>
    <x v="2"/>
    <x v="6"/>
    <x v="1"/>
    <x v="0"/>
  </r>
  <r>
    <s v="Computers &amp; Accessories"/>
    <x v="207"/>
    <x v="3"/>
    <x v="3"/>
    <x v="164"/>
    <x v="328"/>
    <x v="42"/>
    <x v="3"/>
    <x v="2"/>
    <x v="0"/>
    <x v="7"/>
    <x v="7"/>
    <x v="394"/>
    <x v="427"/>
    <x v="9"/>
    <x v="6"/>
    <x v="9"/>
    <x v="9"/>
    <x v="6"/>
    <x v="2"/>
    <x v="2"/>
    <x v="6"/>
    <x v="1"/>
    <x v="0"/>
  </r>
  <r>
    <s v="Computers &amp; Accessories"/>
    <x v="167"/>
    <x v="3"/>
    <x v="3"/>
    <x v="39"/>
    <x v="329"/>
    <x v="42"/>
    <x v="3"/>
    <x v="2"/>
    <x v="10"/>
    <x v="7"/>
    <x v="7"/>
    <x v="395"/>
    <x v="428"/>
    <x v="9"/>
    <x v="6"/>
    <x v="9"/>
    <x v="9"/>
    <x v="6"/>
    <x v="2"/>
    <x v="2"/>
    <x v="6"/>
    <x v="1"/>
    <x v="0"/>
  </r>
  <r>
    <s v="Home &amp; Kitchen"/>
    <x v="208"/>
    <x v="3"/>
    <x v="3"/>
    <x v="123"/>
    <x v="330"/>
    <x v="42"/>
    <x v="3"/>
    <x v="2"/>
    <x v="24"/>
    <x v="7"/>
    <x v="7"/>
    <x v="396"/>
    <x v="429"/>
    <x v="9"/>
    <x v="6"/>
    <x v="9"/>
    <x v="9"/>
    <x v="6"/>
    <x v="2"/>
    <x v="2"/>
    <x v="6"/>
    <x v="1"/>
    <x v="0"/>
  </r>
  <r>
    <s v="Home &amp; Kitchen"/>
    <x v="209"/>
    <x v="3"/>
    <x v="3"/>
    <x v="62"/>
    <x v="331"/>
    <x v="42"/>
    <x v="3"/>
    <x v="2"/>
    <x v="10"/>
    <x v="7"/>
    <x v="7"/>
    <x v="397"/>
    <x v="430"/>
    <x v="9"/>
    <x v="6"/>
    <x v="9"/>
    <x v="9"/>
    <x v="6"/>
    <x v="2"/>
    <x v="2"/>
    <x v="6"/>
    <x v="1"/>
    <x v="0"/>
  </r>
  <r>
    <s v="Home &amp; Kitchen"/>
    <x v="210"/>
    <x v="3"/>
    <x v="3"/>
    <x v="5"/>
    <x v="332"/>
    <x v="42"/>
    <x v="3"/>
    <x v="2"/>
    <x v="11"/>
    <x v="7"/>
    <x v="7"/>
    <x v="398"/>
    <x v="431"/>
    <x v="9"/>
    <x v="6"/>
    <x v="9"/>
    <x v="9"/>
    <x v="6"/>
    <x v="2"/>
    <x v="2"/>
    <x v="6"/>
    <x v="1"/>
    <x v="0"/>
  </r>
  <r>
    <s v="Home &amp; Kitchen"/>
    <x v="142"/>
    <x v="3"/>
    <x v="3"/>
    <x v="149"/>
    <x v="333"/>
    <x v="42"/>
    <x v="3"/>
    <x v="2"/>
    <x v="8"/>
    <x v="7"/>
    <x v="7"/>
    <x v="399"/>
    <x v="432"/>
    <x v="9"/>
    <x v="6"/>
    <x v="9"/>
    <x v="9"/>
    <x v="6"/>
    <x v="2"/>
    <x v="2"/>
    <x v="6"/>
    <x v="1"/>
    <x v="0"/>
  </r>
  <r>
    <s v="Computers &amp; Accessories"/>
    <x v="15"/>
    <x v="3"/>
    <x v="3"/>
    <x v="165"/>
    <x v="173"/>
    <x v="42"/>
    <x v="3"/>
    <x v="2"/>
    <x v="11"/>
    <x v="7"/>
    <x v="7"/>
    <x v="400"/>
    <x v="433"/>
    <x v="9"/>
    <x v="6"/>
    <x v="9"/>
    <x v="9"/>
    <x v="6"/>
    <x v="2"/>
    <x v="2"/>
    <x v="6"/>
    <x v="1"/>
    <x v="0"/>
  </r>
  <r>
    <s v="Home &amp; Kitchen"/>
    <x v="211"/>
    <x v="3"/>
    <x v="3"/>
    <x v="166"/>
    <x v="334"/>
    <x v="42"/>
    <x v="3"/>
    <x v="2"/>
    <x v="2"/>
    <x v="7"/>
    <x v="7"/>
    <x v="401"/>
    <x v="434"/>
    <x v="9"/>
    <x v="6"/>
    <x v="9"/>
    <x v="9"/>
    <x v="6"/>
    <x v="2"/>
    <x v="2"/>
    <x v="6"/>
    <x v="1"/>
    <x v="0"/>
  </r>
  <r>
    <s v="Home &amp; Kitchen"/>
    <x v="212"/>
    <x v="3"/>
    <x v="3"/>
    <x v="131"/>
    <x v="335"/>
    <x v="42"/>
    <x v="3"/>
    <x v="2"/>
    <x v="4"/>
    <x v="7"/>
    <x v="7"/>
    <x v="402"/>
    <x v="435"/>
    <x v="9"/>
    <x v="6"/>
    <x v="9"/>
    <x v="9"/>
    <x v="6"/>
    <x v="2"/>
    <x v="2"/>
    <x v="6"/>
    <x v="1"/>
    <x v="0"/>
  </r>
  <r>
    <s v="Home &amp; Kitchen"/>
    <x v="114"/>
    <x v="3"/>
    <x v="3"/>
    <x v="76"/>
    <x v="277"/>
    <x v="42"/>
    <x v="3"/>
    <x v="2"/>
    <x v="8"/>
    <x v="7"/>
    <x v="7"/>
    <x v="403"/>
    <x v="436"/>
    <x v="9"/>
    <x v="6"/>
    <x v="9"/>
    <x v="9"/>
    <x v="6"/>
    <x v="2"/>
    <x v="2"/>
    <x v="6"/>
    <x v="1"/>
    <x v="0"/>
  </r>
  <r>
    <s v="Home &amp; Kitchen"/>
    <x v="213"/>
    <x v="3"/>
    <x v="3"/>
    <x v="63"/>
    <x v="336"/>
    <x v="42"/>
    <x v="3"/>
    <x v="2"/>
    <x v="3"/>
    <x v="7"/>
    <x v="7"/>
    <x v="404"/>
    <x v="437"/>
    <x v="9"/>
    <x v="6"/>
    <x v="9"/>
    <x v="9"/>
    <x v="6"/>
    <x v="2"/>
    <x v="2"/>
    <x v="6"/>
    <x v="1"/>
    <x v="0"/>
  </r>
  <r>
    <s v="Home &amp; Kitchen"/>
    <x v="154"/>
    <x v="3"/>
    <x v="3"/>
    <x v="97"/>
    <x v="337"/>
    <x v="43"/>
    <x v="3"/>
    <x v="2"/>
    <x v="4"/>
    <x v="7"/>
    <x v="7"/>
    <x v="405"/>
    <x v="438"/>
    <x v="9"/>
    <x v="6"/>
    <x v="9"/>
    <x v="9"/>
    <x v="2"/>
    <x v="2"/>
    <x v="2"/>
    <x v="6"/>
    <x v="1"/>
    <x v="0"/>
  </r>
  <r>
    <s v="Home &amp; Kitchen"/>
    <x v="214"/>
    <x v="3"/>
    <x v="3"/>
    <x v="77"/>
    <x v="338"/>
    <x v="43"/>
    <x v="3"/>
    <x v="2"/>
    <x v="0"/>
    <x v="7"/>
    <x v="7"/>
    <x v="406"/>
    <x v="439"/>
    <x v="9"/>
    <x v="6"/>
    <x v="9"/>
    <x v="9"/>
    <x v="6"/>
    <x v="2"/>
    <x v="2"/>
    <x v="6"/>
    <x v="1"/>
    <x v="0"/>
  </r>
  <r>
    <s v="Computers &amp; Accessories"/>
    <x v="22"/>
    <x v="3"/>
    <x v="3"/>
    <x v="167"/>
    <x v="339"/>
    <x v="43"/>
    <x v="3"/>
    <x v="2"/>
    <x v="7"/>
    <x v="7"/>
    <x v="7"/>
    <x v="170"/>
    <x v="440"/>
    <x v="9"/>
    <x v="6"/>
    <x v="9"/>
    <x v="9"/>
    <x v="6"/>
    <x v="2"/>
    <x v="2"/>
    <x v="6"/>
    <x v="1"/>
    <x v="0"/>
  </r>
  <r>
    <s v="Computers &amp; Accessories"/>
    <x v="22"/>
    <x v="3"/>
    <x v="3"/>
    <x v="2"/>
    <x v="174"/>
    <x v="43"/>
    <x v="3"/>
    <x v="2"/>
    <x v="0"/>
    <x v="7"/>
    <x v="7"/>
    <x v="407"/>
    <x v="441"/>
    <x v="9"/>
    <x v="6"/>
    <x v="9"/>
    <x v="9"/>
    <x v="6"/>
    <x v="2"/>
    <x v="2"/>
    <x v="6"/>
    <x v="1"/>
    <x v="0"/>
  </r>
  <r>
    <s v="Home &amp; Kitchen"/>
    <x v="154"/>
    <x v="3"/>
    <x v="3"/>
    <x v="1"/>
    <x v="340"/>
    <x v="43"/>
    <x v="3"/>
    <x v="2"/>
    <x v="3"/>
    <x v="7"/>
    <x v="7"/>
    <x v="408"/>
    <x v="442"/>
    <x v="9"/>
    <x v="6"/>
    <x v="9"/>
    <x v="9"/>
    <x v="6"/>
    <x v="2"/>
    <x v="2"/>
    <x v="6"/>
    <x v="1"/>
    <x v="0"/>
  </r>
  <r>
    <s v="Home &amp; Kitchen"/>
    <x v="113"/>
    <x v="3"/>
    <x v="3"/>
    <x v="168"/>
    <x v="341"/>
    <x v="43"/>
    <x v="3"/>
    <x v="2"/>
    <x v="8"/>
    <x v="7"/>
    <x v="7"/>
    <x v="409"/>
    <x v="443"/>
    <x v="9"/>
    <x v="6"/>
    <x v="9"/>
    <x v="9"/>
    <x v="6"/>
    <x v="2"/>
    <x v="2"/>
    <x v="6"/>
    <x v="1"/>
    <x v="0"/>
  </r>
  <r>
    <s v="Home &amp; Kitchen"/>
    <x v="149"/>
    <x v="3"/>
    <x v="3"/>
    <x v="169"/>
    <x v="342"/>
    <x v="43"/>
    <x v="3"/>
    <x v="2"/>
    <x v="8"/>
    <x v="7"/>
    <x v="7"/>
    <x v="410"/>
    <x v="444"/>
    <x v="9"/>
    <x v="6"/>
    <x v="9"/>
    <x v="9"/>
    <x v="6"/>
    <x v="2"/>
    <x v="2"/>
    <x v="6"/>
    <x v="1"/>
    <x v="0"/>
  </r>
  <r>
    <s v="Home &amp; Kitchen"/>
    <x v="134"/>
    <x v="3"/>
    <x v="3"/>
    <x v="170"/>
    <x v="343"/>
    <x v="43"/>
    <x v="3"/>
    <x v="2"/>
    <x v="1"/>
    <x v="7"/>
    <x v="7"/>
    <x v="262"/>
    <x v="445"/>
    <x v="9"/>
    <x v="6"/>
    <x v="9"/>
    <x v="9"/>
    <x v="6"/>
    <x v="2"/>
    <x v="2"/>
    <x v="6"/>
    <x v="1"/>
    <x v="0"/>
  </r>
  <r>
    <s v="Home &amp; Kitchen"/>
    <x v="215"/>
    <x v="3"/>
    <x v="3"/>
    <x v="7"/>
    <x v="344"/>
    <x v="43"/>
    <x v="3"/>
    <x v="2"/>
    <x v="6"/>
    <x v="7"/>
    <x v="7"/>
    <x v="411"/>
    <x v="446"/>
    <x v="9"/>
    <x v="6"/>
    <x v="9"/>
    <x v="9"/>
    <x v="6"/>
    <x v="2"/>
    <x v="2"/>
    <x v="6"/>
    <x v="1"/>
    <x v="0"/>
  </r>
  <r>
    <s v="Home &amp; Kitchen"/>
    <x v="22"/>
    <x v="3"/>
    <x v="3"/>
    <x v="4"/>
    <x v="345"/>
    <x v="43"/>
    <x v="3"/>
    <x v="2"/>
    <x v="14"/>
    <x v="7"/>
    <x v="7"/>
    <x v="412"/>
    <x v="447"/>
    <x v="9"/>
    <x v="6"/>
    <x v="9"/>
    <x v="9"/>
    <x v="6"/>
    <x v="2"/>
    <x v="2"/>
    <x v="6"/>
    <x v="1"/>
    <x v="0"/>
  </r>
  <r>
    <s v="Home &amp; Kitchen"/>
    <x v="149"/>
    <x v="3"/>
    <x v="3"/>
    <x v="171"/>
    <x v="346"/>
    <x v="43"/>
    <x v="3"/>
    <x v="2"/>
    <x v="8"/>
    <x v="7"/>
    <x v="7"/>
    <x v="413"/>
    <x v="448"/>
    <x v="9"/>
    <x v="6"/>
    <x v="9"/>
    <x v="9"/>
    <x v="6"/>
    <x v="2"/>
    <x v="2"/>
    <x v="6"/>
    <x v="1"/>
    <x v="0"/>
  </r>
  <r>
    <s v="Home &amp; Kitchen"/>
    <x v="216"/>
    <x v="3"/>
    <x v="3"/>
    <x v="172"/>
    <x v="347"/>
    <x v="43"/>
    <x v="3"/>
    <x v="2"/>
    <x v="2"/>
    <x v="7"/>
    <x v="7"/>
    <x v="414"/>
    <x v="449"/>
    <x v="9"/>
    <x v="6"/>
    <x v="9"/>
    <x v="9"/>
    <x v="6"/>
    <x v="2"/>
    <x v="2"/>
    <x v="6"/>
    <x v="1"/>
    <x v="0"/>
  </r>
  <r>
    <s v="Home &amp; Kitchen"/>
    <x v="22"/>
    <x v="3"/>
    <x v="3"/>
    <x v="2"/>
    <x v="174"/>
    <x v="43"/>
    <x v="3"/>
    <x v="2"/>
    <x v="3"/>
    <x v="7"/>
    <x v="7"/>
    <x v="10"/>
    <x v="10"/>
    <x v="9"/>
    <x v="6"/>
    <x v="9"/>
    <x v="9"/>
    <x v="6"/>
    <x v="2"/>
    <x v="2"/>
    <x v="6"/>
    <x v="1"/>
    <x v="0"/>
  </r>
  <r>
    <s v="Computers &amp; Accessories"/>
    <x v="23"/>
    <x v="3"/>
    <x v="3"/>
    <x v="19"/>
    <x v="26"/>
    <x v="43"/>
    <x v="3"/>
    <x v="2"/>
    <x v="16"/>
    <x v="7"/>
    <x v="7"/>
    <x v="415"/>
    <x v="450"/>
    <x v="9"/>
    <x v="6"/>
    <x v="9"/>
    <x v="9"/>
    <x v="6"/>
    <x v="2"/>
    <x v="2"/>
    <x v="6"/>
    <x v="1"/>
    <x v="0"/>
  </r>
  <r>
    <s v="Computers &amp; Accessories"/>
    <x v="26"/>
    <x v="3"/>
    <x v="3"/>
    <x v="25"/>
    <x v="154"/>
    <x v="44"/>
    <x v="3"/>
    <x v="2"/>
    <x v="7"/>
    <x v="7"/>
    <x v="7"/>
    <x v="416"/>
    <x v="451"/>
    <x v="9"/>
    <x v="6"/>
    <x v="9"/>
    <x v="9"/>
    <x v="6"/>
    <x v="2"/>
    <x v="2"/>
    <x v="6"/>
    <x v="1"/>
    <x v="0"/>
  </r>
  <r>
    <s v="Computers &amp; Accessories"/>
    <x v="161"/>
    <x v="3"/>
    <x v="3"/>
    <x v="173"/>
    <x v="348"/>
    <x v="44"/>
    <x v="3"/>
    <x v="2"/>
    <x v="7"/>
    <x v="7"/>
    <x v="7"/>
    <x v="417"/>
    <x v="452"/>
    <x v="9"/>
    <x v="6"/>
    <x v="9"/>
    <x v="9"/>
    <x v="6"/>
    <x v="2"/>
    <x v="2"/>
    <x v="6"/>
    <x v="1"/>
    <x v="0"/>
  </r>
  <r>
    <s v="Computers &amp; Accessories"/>
    <x v="7"/>
    <x v="3"/>
    <x v="3"/>
    <x v="146"/>
    <x v="349"/>
    <x v="44"/>
    <x v="3"/>
    <x v="2"/>
    <x v="3"/>
    <x v="7"/>
    <x v="7"/>
    <x v="85"/>
    <x v="453"/>
    <x v="9"/>
    <x v="6"/>
    <x v="9"/>
    <x v="9"/>
    <x v="6"/>
    <x v="2"/>
    <x v="2"/>
    <x v="6"/>
    <x v="1"/>
    <x v="0"/>
  </r>
  <r>
    <s v="Computers &amp; Accessories"/>
    <x v="7"/>
    <x v="3"/>
    <x v="3"/>
    <x v="146"/>
    <x v="349"/>
    <x v="44"/>
    <x v="3"/>
    <x v="2"/>
    <x v="3"/>
    <x v="7"/>
    <x v="7"/>
    <x v="78"/>
    <x v="397"/>
    <x v="9"/>
    <x v="6"/>
    <x v="9"/>
    <x v="9"/>
    <x v="6"/>
    <x v="2"/>
    <x v="2"/>
    <x v="6"/>
    <x v="1"/>
    <x v="0"/>
  </r>
  <r>
    <s v="Home &amp; Kitchen"/>
    <x v="166"/>
    <x v="3"/>
    <x v="3"/>
    <x v="98"/>
    <x v="350"/>
    <x v="44"/>
    <x v="3"/>
    <x v="2"/>
    <x v="7"/>
    <x v="7"/>
    <x v="7"/>
    <x v="418"/>
    <x v="454"/>
    <x v="9"/>
    <x v="6"/>
    <x v="9"/>
    <x v="9"/>
    <x v="6"/>
    <x v="2"/>
    <x v="2"/>
    <x v="6"/>
    <x v="1"/>
    <x v="0"/>
  </r>
  <r>
    <s v="Home &amp; Kitchen"/>
    <x v="217"/>
    <x v="3"/>
    <x v="3"/>
    <x v="174"/>
    <x v="351"/>
    <x v="44"/>
    <x v="3"/>
    <x v="2"/>
    <x v="16"/>
    <x v="7"/>
    <x v="7"/>
    <x v="419"/>
    <x v="455"/>
    <x v="9"/>
    <x v="6"/>
    <x v="9"/>
    <x v="9"/>
    <x v="6"/>
    <x v="2"/>
    <x v="2"/>
    <x v="6"/>
    <x v="1"/>
    <x v="0"/>
  </r>
  <r>
    <s v="Home &amp; Kitchen"/>
    <x v="218"/>
    <x v="3"/>
    <x v="3"/>
    <x v="175"/>
    <x v="352"/>
    <x v="44"/>
    <x v="3"/>
    <x v="2"/>
    <x v="7"/>
    <x v="7"/>
    <x v="7"/>
    <x v="420"/>
    <x v="456"/>
    <x v="9"/>
    <x v="6"/>
    <x v="9"/>
    <x v="9"/>
    <x v="6"/>
    <x v="2"/>
    <x v="2"/>
    <x v="6"/>
    <x v="1"/>
    <x v="0"/>
  </r>
  <r>
    <s v="Home &amp; Kitchen"/>
    <x v="219"/>
    <x v="3"/>
    <x v="3"/>
    <x v="176"/>
    <x v="353"/>
    <x v="44"/>
    <x v="3"/>
    <x v="2"/>
    <x v="2"/>
    <x v="7"/>
    <x v="7"/>
    <x v="421"/>
    <x v="457"/>
    <x v="9"/>
    <x v="6"/>
    <x v="9"/>
    <x v="9"/>
    <x v="6"/>
    <x v="2"/>
    <x v="2"/>
    <x v="6"/>
    <x v="1"/>
    <x v="0"/>
  </r>
  <r>
    <s v="Home &amp; Kitchen"/>
    <x v="135"/>
    <x v="3"/>
    <x v="3"/>
    <x v="9"/>
    <x v="232"/>
    <x v="44"/>
    <x v="3"/>
    <x v="2"/>
    <x v="17"/>
    <x v="7"/>
    <x v="7"/>
    <x v="422"/>
    <x v="458"/>
    <x v="9"/>
    <x v="6"/>
    <x v="9"/>
    <x v="9"/>
    <x v="6"/>
    <x v="2"/>
    <x v="2"/>
    <x v="6"/>
    <x v="1"/>
    <x v="0"/>
  </r>
  <r>
    <s v="Computers &amp; Accessories"/>
    <x v="161"/>
    <x v="3"/>
    <x v="3"/>
    <x v="42"/>
    <x v="354"/>
    <x v="44"/>
    <x v="3"/>
    <x v="2"/>
    <x v="0"/>
    <x v="7"/>
    <x v="7"/>
    <x v="423"/>
    <x v="459"/>
    <x v="9"/>
    <x v="6"/>
    <x v="9"/>
    <x v="9"/>
    <x v="6"/>
    <x v="2"/>
    <x v="2"/>
    <x v="6"/>
    <x v="1"/>
    <x v="0"/>
  </r>
  <r>
    <s v="Computers &amp; Accessories"/>
    <x v="161"/>
    <x v="3"/>
    <x v="3"/>
    <x v="17"/>
    <x v="355"/>
    <x v="44"/>
    <x v="3"/>
    <x v="2"/>
    <x v="16"/>
    <x v="7"/>
    <x v="7"/>
    <x v="424"/>
    <x v="460"/>
    <x v="9"/>
    <x v="6"/>
    <x v="9"/>
    <x v="9"/>
    <x v="6"/>
    <x v="2"/>
    <x v="2"/>
    <x v="6"/>
    <x v="1"/>
    <x v="0"/>
  </r>
  <r>
    <s v="Computers &amp; Accessories"/>
    <x v="119"/>
    <x v="3"/>
    <x v="3"/>
    <x v="177"/>
    <x v="356"/>
    <x v="44"/>
    <x v="3"/>
    <x v="2"/>
    <x v="7"/>
    <x v="7"/>
    <x v="7"/>
    <x v="425"/>
    <x v="461"/>
    <x v="9"/>
    <x v="6"/>
    <x v="9"/>
    <x v="9"/>
    <x v="6"/>
    <x v="2"/>
    <x v="2"/>
    <x v="6"/>
    <x v="1"/>
    <x v="0"/>
  </r>
  <r>
    <s v="Home &amp; Kitchen"/>
    <x v="215"/>
    <x v="3"/>
    <x v="3"/>
    <x v="178"/>
    <x v="357"/>
    <x v="44"/>
    <x v="3"/>
    <x v="2"/>
    <x v="4"/>
    <x v="7"/>
    <x v="7"/>
    <x v="426"/>
    <x v="462"/>
    <x v="9"/>
    <x v="6"/>
    <x v="9"/>
    <x v="9"/>
    <x v="6"/>
    <x v="2"/>
    <x v="2"/>
    <x v="6"/>
    <x v="1"/>
    <x v="0"/>
  </r>
  <r>
    <s v="Home &amp; Kitchen"/>
    <x v="220"/>
    <x v="3"/>
    <x v="3"/>
    <x v="179"/>
    <x v="358"/>
    <x v="45"/>
    <x v="3"/>
    <x v="2"/>
    <x v="0"/>
    <x v="7"/>
    <x v="7"/>
    <x v="427"/>
    <x v="463"/>
    <x v="9"/>
    <x v="6"/>
    <x v="9"/>
    <x v="9"/>
    <x v="6"/>
    <x v="2"/>
    <x v="2"/>
    <x v="6"/>
    <x v="1"/>
    <x v="0"/>
  </r>
  <r>
    <s v="Computers &amp; Accessories"/>
    <x v="1"/>
    <x v="3"/>
    <x v="3"/>
    <x v="93"/>
    <x v="122"/>
    <x v="45"/>
    <x v="3"/>
    <x v="2"/>
    <x v="2"/>
    <x v="7"/>
    <x v="7"/>
    <x v="325"/>
    <x v="464"/>
    <x v="9"/>
    <x v="6"/>
    <x v="9"/>
    <x v="9"/>
    <x v="6"/>
    <x v="2"/>
    <x v="2"/>
    <x v="6"/>
    <x v="1"/>
    <x v="0"/>
  </r>
  <r>
    <s v="Computers &amp; Accessories"/>
    <x v="1"/>
    <x v="3"/>
    <x v="3"/>
    <x v="93"/>
    <x v="122"/>
    <x v="45"/>
    <x v="3"/>
    <x v="2"/>
    <x v="3"/>
    <x v="7"/>
    <x v="7"/>
    <x v="428"/>
    <x v="465"/>
    <x v="9"/>
    <x v="6"/>
    <x v="9"/>
    <x v="9"/>
    <x v="6"/>
    <x v="2"/>
    <x v="2"/>
    <x v="6"/>
    <x v="1"/>
    <x v="0"/>
  </r>
  <r>
    <s v="Home &amp; Kitchen"/>
    <x v="154"/>
    <x v="3"/>
    <x v="3"/>
    <x v="180"/>
    <x v="359"/>
    <x v="45"/>
    <x v="3"/>
    <x v="2"/>
    <x v="7"/>
    <x v="7"/>
    <x v="7"/>
    <x v="429"/>
    <x v="466"/>
    <x v="9"/>
    <x v="6"/>
    <x v="9"/>
    <x v="9"/>
    <x v="6"/>
    <x v="2"/>
    <x v="2"/>
    <x v="6"/>
    <x v="1"/>
    <x v="0"/>
  </r>
  <r>
    <s v="Computers &amp; Accessories"/>
    <x v="221"/>
    <x v="3"/>
    <x v="3"/>
    <x v="100"/>
    <x v="360"/>
    <x v="45"/>
    <x v="3"/>
    <x v="2"/>
    <x v="4"/>
    <x v="7"/>
    <x v="7"/>
    <x v="430"/>
    <x v="467"/>
    <x v="9"/>
    <x v="6"/>
    <x v="9"/>
    <x v="9"/>
    <x v="6"/>
    <x v="2"/>
    <x v="2"/>
    <x v="6"/>
    <x v="1"/>
    <x v="0"/>
  </r>
  <r>
    <s v="Home &amp; Kitchen"/>
    <x v="222"/>
    <x v="3"/>
    <x v="3"/>
    <x v="181"/>
    <x v="361"/>
    <x v="45"/>
    <x v="3"/>
    <x v="2"/>
    <x v="4"/>
    <x v="7"/>
    <x v="7"/>
    <x v="431"/>
    <x v="468"/>
    <x v="9"/>
    <x v="6"/>
    <x v="9"/>
    <x v="9"/>
    <x v="6"/>
    <x v="2"/>
    <x v="2"/>
    <x v="6"/>
    <x v="1"/>
    <x v="0"/>
  </r>
  <r>
    <s v="Home &amp; Kitchen"/>
    <x v="195"/>
    <x v="3"/>
    <x v="3"/>
    <x v="182"/>
    <x v="362"/>
    <x v="45"/>
    <x v="3"/>
    <x v="2"/>
    <x v="8"/>
    <x v="7"/>
    <x v="7"/>
    <x v="432"/>
    <x v="469"/>
    <x v="9"/>
    <x v="6"/>
    <x v="9"/>
    <x v="9"/>
    <x v="6"/>
    <x v="2"/>
    <x v="2"/>
    <x v="6"/>
    <x v="1"/>
    <x v="0"/>
  </r>
  <r>
    <s v="Home &amp; Kitchen"/>
    <x v="82"/>
    <x v="3"/>
    <x v="3"/>
    <x v="183"/>
    <x v="363"/>
    <x v="45"/>
    <x v="3"/>
    <x v="2"/>
    <x v="16"/>
    <x v="7"/>
    <x v="7"/>
    <x v="433"/>
    <x v="470"/>
    <x v="9"/>
    <x v="6"/>
    <x v="9"/>
    <x v="9"/>
    <x v="6"/>
    <x v="2"/>
    <x v="2"/>
    <x v="6"/>
    <x v="1"/>
    <x v="0"/>
  </r>
  <r>
    <s v="Computers &amp; Accessories"/>
    <x v="223"/>
    <x v="3"/>
    <x v="3"/>
    <x v="33"/>
    <x v="364"/>
    <x v="45"/>
    <x v="3"/>
    <x v="2"/>
    <x v="7"/>
    <x v="7"/>
    <x v="7"/>
    <x v="434"/>
    <x v="471"/>
    <x v="9"/>
    <x v="6"/>
    <x v="9"/>
    <x v="9"/>
    <x v="6"/>
    <x v="2"/>
    <x v="2"/>
    <x v="6"/>
    <x v="1"/>
    <x v="0"/>
  </r>
  <r>
    <s v="Home &amp; Kitchen"/>
    <x v="152"/>
    <x v="3"/>
    <x v="3"/>
    <x v="51"/>
    <x v="365"/>
    <x v="45"/>
    <x v="3"/>
    <x v="2"/>
    <x v="14"/>
    <x v="7"/>
    <x v="7"/>
    <x v="435"/>
    <x v="472"/>
    <x v="9"/>
    <x v="6"/>
    <x v="9"/>
    <x v="9"/>
    <x v="6"/>
    <x v="2"/>
    <x v="2"/>
    <x v="6"/>
    <x v="1"/>
    <x v="0"/>
  </r>
  <r>
    <s v="Home &amp; Kitchen"/>
    <x v="224"/>
    <x v="3"/>
    <x v="3"/>
    <x v="184"/>
    <x v="366"/>
    <x v="45"/>
    <x v="3"/>
    <x v="2"/>
    <x v="4"/>
    <x v="7"/>
    <x v="7"/>
    <x v="283"/>
    <x v="473"/>
    <x v="9"/>
    <x v="6"/>
    <x v="9"/>
    <x v="9"/>
    <x v="6"/>
    <x v="2"/>
    <x v="2"/>
    <x v="6"/>
    <x v="1"/>
    <x v="0"/>
  </r>
  <r>
    <s v="Home &amp; Kitchen"/>
    <x v="225"/>
    <x v="3"/>
    <x v="3"/>
    <x v="185"/>
    <x v="367"/>
    <x v="45"/>
    <x v="3"/>
    <x v="2"/>
    <x v="0"/>
    <x v="7"/>
    <x v="7"/>
    <x v="436"/>
    <x v="474"/>
    <x v="9"/>
    <x v="6"/>
    <x v="9"/>
    <x v="9"/>
    <x v="6"/>
    <x v="2"/>
    <x v="2"/>
    <x v="6"/>
    <x v="1"/>
    <x v="0"/>
  </r>
  <r>
    <s v="Home &amp; Kitchen"/>
    <x v="226"/>
    <x v="3"/>
    <x v="3"/>
    <x v="186"/>
    <x v="368"/>
    <x v="45"/>
    <x v="3"/>
    <x v="2"/>
    <x v="4"/>
    <x v="7"/>
    <x v="7"/>
    <x v="437"/>
    <x v="475"/>
    <x v="9"/>
    <x v="6"/>
    <x v="9"/>
    <x v="9"/>
    <x v="6"/>
    <x v="2"/>
    <x v="2"/>
    <x v="6"/>
    <x v="1"/>
    <x v="0"/>
  </r>
  <r>
    <s v="Computers &amp; Accessories"/>
    <x v="227"/>
    <x v="3"/>
    <x v="3"/>
    <x v="2"/>
    <x v="347"/>
    <x v="45"/>
    <x v="3"/>
    <x v="2"/>
    <x v="7"/>
    <x v="7"/>
    <x v="7"/>
    <x v="438"/>
    <x v="476"/>
    <x v="9"/>
    <x v="6"/>
    <x v="9"/>
    <x v="9"/>
    <x v="6"/>
    <x v="2"/>
    <x v="2"/>
    <x v="6"/>
    <x v="1"/>
    <x v="0"/>
  </r>
  <r>
    <s v="Home &amp; Kitchen"/>
    <x v="228"/>
    <x v="3"/>
    <x v="3"/>
    <x v="16"/>
    <x v="369"/>
    <x v="45"/>
    <x v="3"/>
    <x v="2"/>
    <x v="0"/>
    <x v="7"/>
    <x v="7"/>
    <x v="439"/>
    <x v="477"/>
    <x v="9"/>
    <x v="6"/>
    <x v="9"/>
    <x v="9"/>
    <x v="6"/>
    <x v="2"/>
    <x v="2"/>
    <x v="6"/>
    <x v="1"/>
    <x v="0"/>
  </r>
  <r>
    <s v="Computers &amp; Accessories"/>
    <x v="229"/>
    <x v="3"/>
    <x v="3"/>
    <x v="5"/>
    <x v="370"/>
    <x v="45"/>
    <x v="3"/>
    <x v="2"/>
    <x v="16"/>
    <x v="7"/>
    <x v="7"/>
    <x v="440"/>
    <x v="478"/>
    <x v="9"/>
    <x v="6"/>
    <x v="9"/>
    <x v="9"/>
    <x v="6"/>
    <x v="2"/>
    <x v="2"/>
    <x v="6"/>
    <x v="1"/>
    <x v="0"/>
  </r>
  <r>
    <s v="Computers &amp; Accessories"/>
    <x v="120"/>
    <x v="3"/>
    <x v="3"/>
    <x v="28"/>
    <x v="371"/>
    <x v="45"/>
    <x v="3"/>
    <x v="2"/>
    <x v="16"/>
    <x v="7"/>
    <x v="7"/>
    <x v="415"/>
    <x v="479"/>
    <x v="9"/>
    <x v="6"/>
    <x v="9"/>
    <x v="9"/>
    <x v="6"/>
    <x v="2"/>
    <x v="2"/>
    <x v="6"/>
    <x v="1"/>
    <x v="0"/>
  </r>
  <r>
    <s v="Home &amp; Kitchen"/>
    <x v="213"/>
    <x v="3"/>
    <x v="3"/>
    <x v="187"/>
    <x v="372"/>
    <x v="45"/>
    <x v="3"/>
    <x v="2"/>
    <x v="7"/>
    <x v="7"/>
    <x v="7"/>
    <x v="441"/>
    <x v="480"/>
    <x v="9"/>
    <x v="6"/>
    <x v="9"/>
    <x v="9"/>
    <x v="6"/>
    <x v="2"/>
    <x v="2"/>
    <x v="6"/>
    <x v="1"/>
    <x v="0"/>
  </r>
  <r>
    <s v="Computers &amp; Accessories"/>
    <x v="12"/>
    <x v="3"/>
    <x v="3"/>
    <x v="6"/>
    <x v="80"/>
    <x v="45"/>
    <x v="3"/>
    <x v="2"/>
    <x v="3"/>
    <x v="7"/>
    <x v="7"/>
    <x v="442"/>
    <x v="481"/>
    <x v="9"/>
    <x v="6"/>
    <x v="9"/>
    <x v="9"/>
    <x v="6"/>
    <x v="2"/>
    <x v="2"/>
    <x v="6"/>
    <x v="1"/>
    <x v="0"/>
  </r>
  <r>
    <s v="Home &amp; Kitchen"/>
    <x v="119"/>
    <x v="3"/>
    <x v="3"/>
    <x v="14"/>
    <x v="127"/>
    <x v="46"/>
    <x v="3"/>
    <x v="2"/>
    <x v="3"/>
    <x v="7"/>
    <x v="7"/>
    <x v="443"/>
    <x v="482"/>
    <x v="9"/>
    <x v="6"/>
    <x v="9"/>
    <x v="9"/>
    <x v="6"/>
    <x v="2"/>
    <x v="2"/>
    <x v="6"/>
    <x v="1"/>
    <x v="0"/>
  </r>
  <r>
    <s v="Computers &amp; Accessories"/>
    <x v="27"/>
    <x v="3"/>
    <x v="3"/>
    <x v="15"/>
    <x v="373"/>
    <x v="46"/>
    <x v="3"/>
    <x v="2"/>
    <x v="2"/>
    <x v="7"/>
    <x v="7"/>
    <x v="444"/>
    <x v="483"/>
    <x v="9"/>
    <x v="6"/>
    <x v="9"/>
    <x v="9"/>
    <x v="6"/>
    <x v="2"/>
    <x v="2"/>
    <x v="6"/>
    <x v="1"/>
    <x v="0"/>
  </r>
  <r>
    <s v="Computers &amp; Accessories"/>
    <x v="230"/>
    <x v="3"/>
    <x v="3"/>
    <x v="12"/>
    <x v="374"/>
    <x v="46"/>
    <x v="3"/>
    <x v="2"/>
    <x v="16"/>
    <x v="7"/>
    <x v="7"/>
    <x v="445"/>
    <x v="484"/>
    <x v="9"/>
    <x v="6"/>
    <x v="9"/>
    <x v="9"/>
    <x v="6"/>
    <x v="2"/>
    <x v="2"/>
    <x v="6"/>
    <x v="1"/>
    <x v="0"/>
  </r>
  <r>
    <s v="Home &amp; Kitchen"/>
    <x v="231"/>
    <x v="3"/>
    <x v="3"/>
    <x v="188"/>
    <x v="375"/>
    <x v="46"/>
    <x v="3"/>
    <x v="2"/>
    <x v="0"/>
    <x v="7"/>
    <x v="7"/>
    <x v="446"/>
    <x v="485"/>
    <x v="9"/>
    <x v="6"/>
    <x v="9"/>
    <x v="9"/>
    <x v="6"/>
    <x v="2"/>
    <x v="2"/>
    <x v="6"/>
    <x v="1"/>
    <x v="0"/>
  </r>
  <r>
    <s v="Home &amp; Kitchen"/>
    <x v="154"/>
    <x v="3"/>
    <x v="3"/>
    <x v="189"/>
    <x v="285"/>
    <x v="46"/>
    <x v="3"/>
    <x v="2"/>
    <x v="0"/>
    <x v="7"/>
    <x v="7"/>
    <x v="447"/>
    <x v="486"/>
    <x v="9"/>
    <x v="6"/>
    <x v="9"/>
    <x v="9"/>
    <x v="6"/>
    <x v="2"/>
    <x v="2"/>
    <x v="6"/>
    <x v="1"/>
    <x v="0"/>
  </r>
  <r>
    <s v="Home &amp; Kitchen"/>
    <x v="154"/>
    <x v="3"/>
    <x v="3"/>
    <x v="189"/>
    <x v="285"/>
    <x v="46"/>
    <x v="3"/>
    <x v="2"/>
    <x v="0"/>
    <x v="7"/>
    <x v="7"/>
    <x v="448"/>
    <x v="487"/>
    <x v="9"/>
    <x v="6"/>
    <x v="9"/>
    <x v="9"/>
    <x v="6"/>
    <x v="2"/>
    <x v="2"/>
    <x v="6"/>
    <x v="1"/>
    <x v="0"/>
  </r>
  <r>
    <s v="Computers &amp; Accessories"/>
    <x v="97"/>
    <x v="3"/>
    <x v="3"/>
    <x v="15"/>
    <x v="53"/>
    <x v="46"/>
    <x v="3"/>
    <x v="2"/>
    <x v="4"/>
    <x v="7"/>
    <x v="7"/>
    <x v="449"/>
    <x v="488"/>
    <x v="9"/>
    <x v="6"/>
    <x v="9"/>
    <x v="9"/>
    <x v="6"/>
    <x v="2"/>
    <x v="2"/>
    <x v="6"/>
    <x v="1"/>
    <x v="0"/>
  </r>
  <r>
    <s v="Car &amp; Motorbike"/>
    <x v="232"/>
    <x v="3"/>
    <x v="3"/>
    <x v="90"/>
    <x v="376"/>
    <x v="46"/>
    <x v="3"/>
    <x v="2"/>
    <x v="8"/>
    <x v="7"/>
    <x v="7"/>
    <x v="450"/>
    <x v="489"/>
    <x v="9"/>
    <x v="6"/>
    <x v="9"/>
    <x v="9"/>
    <x v="6"/>
    <x v="2"/>
    <x v="2"/>
    <x v="6"/>
    <x v="1"/>
    <x v="0"/>
  </r>
  <r>
    <s v="Computers &amp; Accessories"/>
    <x v="154"/>
    <x v="3"/>
    <x v="3"/>
    <x v="189"/>
    <x v="285"/>
    <x v="46"/>
    <x v="3"/>
    <x v="2"/>
    <x v="10"/>
    <x v="7"/>
    <x v="7"/>
    <x v="451"/>
    <x v="490"/>
    <x v="9"/>
    <x v="6"/>
    <x v="9"/>
    <x v="9"/>
    <x v="6"/>
    <x v="2"/>
    <x v="2"/>
    <x v="6"/>
    <x v="1"/>
    <x v="0"/>
  </r>
  <r>
    <s v="Home &amp; Kitchen"/>
    <x v="233"/>
    <x v="3"/>
    <x v="3"/>
    <x v="17"/>
    <x v="377"/>
    <x v="47"/>
    <x v="3"/>
    <x v="2"/>
    <x v="1"/>
    <x v="7"/>
    <x v="7"/>
    <x v="452"/>
    <x v="491"/>
    <x v="9"/>
    <x v="6"/>
    <x v="9"/>
    <x v="9"/>
    <x v="6"/>
    <x v="2"/>
    <x v="2"/>
    <x v="6"/>
    <x v="1"/>
    <x v="0"/>
  </r>
  <r>
    <s v="Home &amp; Kitchen"/>
    <x v="234"/>
    <x v="3"/>
    <x v="3"/>
    <x v="190"/>
    <x v="378"/>
    <x v="47"/>
    <x v="3"/>
    <x v="2"/>
    <x v="2"/>
    <x v="7"/>
    <x v="7"/>
    <x v="453"/>
    <x v="492"/>
    <x v="9"/>
    <x v="6"/>
    <x v="9"/>
    <x v="9"/>
    <x v="6"/>
    <x v="2"/>
    <x v="2"/>
    <x v="6"/>
    <x v="1"/>
    <x v="0"/>
  </r>
  <r>
    <s v="Computers &amp; Accessories"/>
    <x v="85"/>
    <x v="3"/>
    <x v="3"/>
    <x v="111"/>
    <x v="34"/>
    <x v="47"/>
    <x v="3"/>
    <x v="2"/>
    <x v="16"/>
    <x v="7"/>
    <x v="7"/>
    <x v="454"/>
    <x v="493"/>
    <x v="9"/>
    <x v="6"/>
    <x v="9"/>
    <x v="9"/>
    <x v="6"/>
    <x v="2"/>
    <x v="2"/>
    <x v="6"/>
    <x v="1"/>
    <x v="0"/>
  </r>
  <r>
    <s v="Home &amp; Kitchen"/>
    <x v="235"/>
    <x v="3"/>
    <x v="3"/>
    <x v="118"/>
    <x v="379"/>
    <x v="47"/>
    <x v="3"/>
    <x v="2"/>
    <x v="2"/>
    <x v="7"/>
    <x v="7"/>
    <x v="455"/>
    <x v="494"/>
    <x v="9"/>
    <x v="6"/>
    <x v="9"/>
    <x v="9"/>
    <x v="6"/>
    <x v="2"/>
    <x v="2"/>
    <x v="6"/>
    <x v="1"/>
    <x v="0"/>
  </r>
  <r>
    <s v="Home &amp; Kitchen"/>
    <x v="236"/>
    <x v="3"/>
    <x v="3"/>
    <x v="99"/>
    <x v="380"/>
    <x v="47"/>
    <x v="3"/>
    <x v="2"/>
    <x v="3"/>
    <x v="7"/>
    <x v="7"/>
    <x v="456"/>
    <x v="495"/>
    <x v="9"/>
    <x v="6"/>
    <x v="9"/>
    <x v="9"/>
    <x v="6"/>
    <x v="2"/>
    <x v="2"/>
    <x v="6"/>
    <x v="1"/>
    <x v="0"/>
  </r>
  <r>
    <s v="Home &amp; Kitchen"/>
    <x v="82"/>
    <x v="3"/>
    <x v="3"/>
    <x v="191"/>
    <x v="381"/>
    <x v="47"/>
    <x v="3"/>
    <x v="2"/>
    <x v="2"/>
    <x v="7"/>
    <x v="7"/>
    <x v="457"/>
    <x v="496"/>
    <x v="9"/>
    <x v="6"/>
    <x v="9"/>
    <x v="9"/>
    <x v="6"/>
    <x v="2"/>
    <x v="2"/>
    <x v="6"/>
    <x v="1"/>
    <x v="0"/>
  </r>
  <r>
    <s v="Computers &amp; Accessories"/>
    <x v="237"/>
    <x v="3"/>
    <x v="3"/>
    <x v="192"/>
    <x v="382"/>
    <x v="47"/>
    <x v="3"/>
    <x v="2"/>
    <x v="10"/>
    <x v="7"/>
    <x v="7"/>
    <x v="458"/>
    <x v="497"/>
    <x v="9"/>
    <x v="6"/>
    <x v="9"/>
    <x v="9"/>
    <x v="6"/>
    <x v="2"/>
    <x v="2"/>
    <x v="6"/>
    <x v="1"/>
    <x v="0"/>
  </r>
  <r>
    <s v="Home &amp; Kitchen"/>
    <x v="238"/>
    <x v="3"/>
    <x v="3"/>
    <x v="9"/>
    <x v="383"/>
    <x v="47"/>
    <x v="3"/>
    <x v="2"/>
    <x v="0"/>
    <x v="7"/>
    <x v="7"/>
    <x v="405"/>
    <x v="498"/>
    <x v="9"/>
    <x v="6"/>
    <x v="9"/>
    <x v="9"/>
    <x v="6"/>
    <x v="2"/>
    <x v="2"/>
    <x v="6"/>
    <x v="1"/>
    <x v="0"/>
  </r>
  <r>
    <s v="Home &amp; Kitchen"/>
    <x v="239"/>
    <x v="3"/>
    <x v="3"/>
    <x v="12"/>
    <x v="384"/>
    <x v="47"/>
    <x v="3"/>
    <x v="2"/>
    <x v="4"/>
    <x v="7"/>
    <x v="7"/>
    <x v="459"/>
    <x v="499"/>
    <x v="9"/>
    <x v="6"/>
    <x v="9"/>
    <x v="9"/>
    <x v="6"/>
    <x v="2"/>
    <x v="2"/>
    <x v="6"/>
    <x v="1"/>
    <x v="0"/>
  </r>
  <r>
    <s v="Home &amp; Kitchen"/>
    <x v="240"/>
    <x v="3"/>
    <x v="3"/>
    <x v="12"/>
    <x v="385"/>
    <x v="47"/>
    <x v="3"/>
    <x v="2"/>
    <x v="2"/>
    <x v="7"/>
    <x v="7"/>
    <x v="460"/>
    <x v="500"/>
    <x v="9"/>
    <x v="6"/>
    <x v="9"/>
    <x v="9"/>
    <x v="6"/>
    <x v="2"/>
    <x v="2"/>
    <x v="6"/>
    <x v="1"/>
    <x v="0"/>
  </r>
  <r>
    <s v="Computers &amp; Accessories"/>
    <x v="241"/>
    <x v="3"/>
    <x v="3"/>
    <x v="193"/>
    <x v="386"/>
    <x v="47"/>
    <x v="3"/>
    <x v="2"/>
    <x v="7"/>
    <x v="7"/>
    <x v="7"/>
    <x v="461"/>
    <x v="501"/>
    <x v="9"/>
    <x v="6"/>
    <x v="9"/>
    <x v="9"/>
    <x v="6"/>
    <x v="2"/>
    <x v="2"/>
    <x v="6"/>
    <x v="1"/>
    <x v="0"/>
  </r>
  <r>
    <s v="Home &amp; Kitchen"/>
    <x v="242"/>
    <x v="3"/>
    <x v="3"/>
    <x v="194"/>
    <x v="387"/>
    <x v="47"/>
    <x v="3"/>
    <x v="2"/>
    <x v="2"/>
    <x v="7"/>
    <x v="7"/>
    <x v="462"/>
    <x v="502"/>
    <x v="9"/>
    <x v="6"/>
    <x v="9"/>
    <x v="9"/>
    <x v="6"/>
    <x v="2"/>
    <x v="2"/>
    <x v="6"/>
    <x v="1"/>
    <x v="0"/>
  </r>
  <r>
    <s v="Home &amp; Kitchen"/>
    <x v="243"/>
    <x v="3"/>
    <x v="3"/>
    <x v="68"/>
    <x v="388"/>
    <x v="47"/>
    <x v="3"/>
    <x v="2"/>
    <x v="4"/>
    <x v="7"/>
    <x v="7"/>
    <x v="185"/>
    <x v="503"/>
    <x v="9"/>
    <x v="6"/>
    <x v="9"/>
    <x v="9"/>
    <x v="6"/>
    <x v="2"/>
    <x v="2"/>
    <x v="6"/>
    <x v="1"/>
    <x v="0"/>
  </r>
  <r>
    <s v="Computers &amp; Accessories"/>
    <x v="244"/>
    <x v="3"/>
    <x v="3"/>
    <x v="17"/>
    <x v="389"/>
    <x v="47"/>
    <x v="3"/>
    <x v="2"/>
    <x v="7"/>
    <x v="7"/>
    <x v="7"/>
    <x v="463"/>
    <x v="504"/>
    <x v="9"/>
    <x v="6"/>
    <x v="9"/>
    <x v="9"/>
    <x v="6"/>
    <x v="2"/>
    <x v="2"/>
    <x v="6"/>
    <x v="1"/>
    <x v="0"/>
  </r>
  <r>
    <s v="Home &amp; Kitchen"/>
    <x v="245"/>
    <x v="3"/>
    <x v="3"/>
    <x v="195"/>
    <x v="390"/>
    <x v="47"/>
    <x v="3"/>
    <x v="2"/>
    <x v="0"/>
    <x v="7"/>
    <x v="7"/>
    <x v="464"/>
    <x v="505"/>
    <x v="9"/>
    <x v="6"/>
    <x v="9"/>
    <x v="9"/>
    <x v="6"/>
    <x v="2"/>
    <x v="2"/>
    <x v="6"/>
    <x v="1"/>
    <x v="0"/>
  </r>
  <r>
    <s v="Computers &amp; Accessories"/>
    <x v="15"/>
    <x v="3"/>
    <x v="3"/>
    <x v="12"/>
    <x v="91"/>
    <x v="48"/>
    <x v="3"/>
    <x v="2"/>
    <x v="10"/>
    <x v="7"/>
    <x v="7"/>
    <x v="465"/>
    <x v="506"/>
    <x v="9"/>
    <x v="6"/>
    <x v="9"/>
    <x v="9"/>
    <x v="6"/>
    <x v="2"/>
    <x v="2"/>
    <x v="6"/>
    <x v="1"/>
    <x v="0"/>
  </r>
  <r>
    <s v="Home &amp; Kitchen"/>
    <x v="23"/>
    <x v="3"/>
    <x v="3"/>
    <x v="104"/>
    <x v="391"/>
    <x v="48"/>
    <x v="3"/>
    <x v="2"/>
    <x v="3"/>
    <x v="7"/>
    <x v="7"/>
    <x v="466"/>
    <x v="507"/>
    <x v="9"/>
    <x v="6"/>
    <x v="9"/>
    <x v="9"/>
    <x v="6"/>
    <x v="2"/>
    <x v="2"/>
    <x v="6"/>
    <x v="1"/>
    <x v="0"/>
  </r>
  <r>
    <s v="Home &amp; Kitchen"/>
    <x v="246"/>
    <x v="3"/>
    <x v="3"/>
    <x v="196"/>
    <x v="392"/>
    <x v="48"/>
    <x v="3"/>
    <x v="2"/>
    <x v="2"/>
    <x v="7"/>
    <x v="7"/>
    <x v="467"/>
    <x v="508"/>
    <x v="9"/>
    <x v="6"/>
    <x v="9"/>
    <x v="9"/>
    <x v="6"/>
    <x v="2"/>
    <x v="2"/>
    <x v="6"/>
    <x v="1"/>
    <x v="0"/>
  </r>
  <r>
    <s v="Home &amp; Kitchen"/>
    <x v="247"/>
    <x v="3"/>
    <x v="3"/>
    <x v="197"/>
    <x v="393"/>
    <x v="48"/>
    <x v="3"/>
    <x v="2"/>
    <x v="2"/>
    <x v="7"/>
    <x v="7"/>
    <x v="382"/>
    <x v="509"/>
    <x v="9"/>
    <x v="6"/>
    <x v="9"/>
    <x v="9"/>
    <x v="6"/>
    <x v="2"/>
    <x v="2"/>
    <x v="6"/>
    <x v="1"/>
    <x v="0"/>
  </r>
  <r>
    <s v="Home &amp; Kitchen"/>
    <x v="248"/>
    <x v="3"/>
    <x v="3"/>
    <x v="198"/>
    <x v="394"/>
    <x v="48"/>
    <x v="3"/>
    <x v="2"/>
    <x v="4"/>
    <x v="7"/>
    <x v="7"/>
    <x v="468"/>
    <x v="510"/>
    <x v="9"/>
    <x v="6"/>
    <x v="9"/>
    <x v="9"/>
    <x v="6"/>
    <x v="2"/>
    <x v="2"/>
    <x v="6"/>
    <x v="1"/>
    <x v="0"/>
  </r>
  <r>
    <s v="Home &amp; Kitchen"/>
    <x v="218"/>
    <x v="3"/>
    <x v="3"/>
    <x v="199"/>
    <x v="395"/>
    <x v="48"/>
    <x v="3"/>
    <x v="2"/>
    <x v="2"/>
    <x v="7"/>
    <x v="7"/>
    <x v="469"/>
    <x v="511"/>
    <x v="9"/>
    <x v="6"/>
    <x v="9"/>
    <x v="9"/>
    <x v="6"/>
    <x v="2"/>
    <x v="2"/>
    <x v="6"/>
    <x v="1"/>
    <x v="0"/>
  </r>
  <r>
    <s v="Home &amp; Kitchen"/>
    <x v="192"/>
    <x v="3"/>
    <x v="3"/>
    <x v="168"/>
    <x v="396"/>
    <x v="48"/>
    <x v="3"/>
    <x v="2"/>
    <x v="7"/>
    <x v="7"/>
    <x v="7"/>
    <x v="470"/>
    <x v="512"/>
    <x v="9"/>
    <x v="6"/>
    <x v="9"/>
    <x v="9"/>
    <x v="6"/>
    <x v="2"/>
    <x v="2"/>
    <x v="6"/>
    <x v="1"/>
    <x v="0"/>
  </r>
  <r>
    <s v="Home &amp; Kitchen"/>
    <x v="56"/>
    <x v="3"/>
    <x v="3"/>
    <x v="12"/>
    <x v="397"/>
    <x v="48"/>
    <x v="3"/>
    <x v="2"/>
    <x v="16"/>
    <x v="7"/>
    <x v="7"/>
    <x v="471"/>
    <x v="513"/>
    <x v="9"/>
    <x v="6"/>
    <x v="9"/>
    <x v="9"/>
    <x v="6"/>
    <x v="2"/>
    <x v="2"/>
    <x v="6"/>
    <x v="1"/>
    <x v="0"/>
  </r>
  <r>
    <s v="Home &amp; Kitchen"/>
    <x v="249"/>
    <x v="3"/>
    <x v="3"/>
    <x v="200"/>
    <x v="398"/>
    <x v="48"/>
    <x v="3"/>
    <x v="2"/>
    <x v="7"/>
    <x v="7"/>
    <x v="7"/>
    <x v="472"/>
    <x v="514"/>
    <x v="9"/>
    <x v="6"/>
    <x v="9"/>
    <x v="9"/>
    <x v="6"/>
    <x v="2"/>
    <x v="2"/>
    <x v="6"/>
    <x v="1"/>
    <x v="0"/>
  </r>
  <r>
    <s v="Home &amp; Kitchen"/>
    <x v="15"/>
    <x v="3"/>
    <x v="3"/>
    <x v="12"/>
    <x v="91"/>
    <x v="48"/>
    <x v="3"/>
    <x v="2"/>
    <x v="4"/>
    <x v="7"/>
    <x v="7"/>
    <x v="473"/>
    <x v="515"/>
    <x v="9"/>
    <x v="6"/>
    <x v="9"/>
    <x v="9"/>
    <x v="6"/>
    <x v="2"/>
    <x v="2"/>
    <x v="6"/>
    <x v="1"/>
    <x v="0"/>
  </r>
  <r>
    <s v="Computers &amp; Accessories"/>
    <x v="135"/>
    <x v="3"/>
    <x v="3"/>
    <x v="6"/>
    <x v="22"/>
    <x v="48"/>
    <x v="3"/>
    <x v="2"/>
    <x v="7"/>
    <x v="7"/>
    <x v="7"/>
    <x v="474"/>
    <x v="516"/>
    <x v="9"/>
    <x v="6"/>
    <x v="9"/>
    <x v="9"/>
    <x v="6"/>
    <x v="2"/>
    <x v="2"/>
    <x v="6"/>
    <x v="1"/>
    <x v="0"/>
  </r>
  <r>
    <s v="Home &amp; Kitchen"/>
    <x v="23"/>
    <x v="3"/>
    <x v="3"/>
    <x v="104"/>
    <x v="391"/>
    <x v="48"/>
    <x v="3"/>
    <x v="2"/>
    <x v="3"/>
    <x v="7"/>
    <x v="7"/>
    <x v="475"/>
    <x v="517"/>
    <x v="9"/>
    <x v="6"/>
    <x v="9"/>
    <x v="9"/>
    <x v="6"/>
    <x v="2"/>
    <x v="2"/>
    <x v="6"/>
    <x v="1"/>
    <x v="0"/>
  </r>
  <r>
    <s v="Computers &amp; Accessories"/>
    <x v="21"/>
    <x v="3"/>
    <x v="3"/>
    <x v="5"/>
    <x v="399"/>
    <x v="48"/>
    <x v="3"/>
    <x v="2"/>
    <x v="4"/>
    <x v="7"/>
    <x v="7"/>
    <x v="476"/>
    <x v="518"/>
    <x v="9"/>
    <x v="6"/>
    <x v="9"/>
    <x v="9"/>
    <x v="6"/>
    <x v="2"/>
    <x v="2"/>
    <x v="6"/>
    <x v="1"/>
    <x v="0"/>
  </r>
  <r>
    <s v="Home &amp; Kitchen"/>
    <x v="119"/>
    <x v="3"/>
    <x v="3"/>
    <x v="152"/>
    <x v="400"/>
    <x v="48"/>
    <x v="3"/>
    <x v="2"/>
    <x v="4"/>
    <x v="7"/>
    <x v="7"/>
    <x v="477"/>
    <x v="519"/>
    <x v="9"/>
    <x v="6"/>
    <x v="9"/>
    <x v="9"/>
    <x v="6"/>
    <x v="2"/>
    <x v="2"/>
    <x v="6"/>
    <x v="1"/>
    <x v="0"/>
  </r>
  <r>
    <s v="Home &amp; Kitchen"/>
    <x v="250"/>
    <x v="3"/>
    <x v="3"/>
    <x v="201"/>
    <x v="401"/>
    <x v="48"/>
    <x v="3"/>
    <x v="2"/>
    <x v="7"/>
    <x v="7"/>
    <x v="7"/>
    <x v="478"/>
    <x v="520"/>
    <x v="9"/>
    <x v="6"/>
    <x v="9"/>
    <x v="9"/>
    <x v="6"/>
    <x v="2"/>
    <x v="2"/>
    <x v="6"/>
    <x v="1"/>
    <x v="0"/>
  </r>
  <r>
    <s v="Home &amp; Kitchen"/>
    <x v="192"/>
    <x v="3"/>
    <x v="3"/>
    <x v="168"/>
    <x v="396"/>
    <x v="48"/>
    <x v="3"/>
    <x v="2"/>
    <x v="7"/>
    <x v="7"/>
    <x v="7"/>
    <x v="479"/>
    <x v="521"/>
    <x v="9"/>
    <x v="6"/>
    <x v="9"/>
    <x v="9"/>
    <x v="6"/>
    <x v="2"/>
    <x v="2"/>
    <x v="6"/>
    <x v="1"/>
    <x v="0"/>
  </r>
  <r>
    <s v="Computers &amp; Accessories"/>
    <x v="23"/>
    <x v="3"/>
    <x v="3"/>
    <x v="1"/>
    <x v="402"/>
    <x v="48"/>
    <x v="3"/>
    <x v="2"/>
    <x v="10"/>
    <x v="7"/>
    <x v="7"/>
    <x v="451"/>
    <x v="522"/>
    <x v="9"/>
    <x v="6"/>
    <x v="9"/>
    <x v="9"/>
    <x v="6"/>
    <x v="2"/>
    <x v="2"/>
    <x v="6"/>
    <x v="1"/>
    <x v="0"/>
  </r>
  <r>
    <s v="Home &amp; Kitchen"/>
    <x v="251"/>
    <x v="3"/>
    <x v="3"/>
    <x v="99"/>
    <x v="403"/>
    <x v="48"/>
    <x v="3"/>
    <x v="2"/>
    <x v="14"/>
    <x v="7"/>
    <x v="7"/>
    <x v="480"/>
    <x v="523"/>
    <x v="9"/>
    <x v="6"/>
    <x v="9"/>
    <x v="9"/>
    <x v="6"/>
    <x v="2"/>
    <x v="2"/>
    <x v="6"/>
    <x v="1"/>
    <x v="0"/>
  </r>
  <r>
    <s v="Computers &amp; Accessories"/>
    <x v="10"/>
    <x v="3"/>
    <x v="3"/>
    <x v="146"/>
    <x v="404"/>
    <x v="48"/>
    <x v="3"/>
    <x v="2"/>
    <x v="3"/>
    <x v="7"/>
    <x v="7"/>
    <x v="481"/>
    <x v="524"/>
    <x v="9"/>
    <x v="6"/>
    <x v="9"/>
    <x v="9"/>
    <x v="6"/>
    <x v="2"/>
    <x v="2"/>
    <x v="6"/>
    <x v="1"/>
    <x v="0"/>
  </r>
  <r>
    <s v="Computers &amp; Accessories"/>
    <x v="9"/>
    <x v="3"/>
    <x v="3"/>
    <x v="2"/>
    <x v="405"/>
    <x v="48"/>
    <x v="3"/>
    <x v="2"/>
    <x v="3"/>
    <x v="7"/>
    <x v="7"/>
    <x v="482"/>
    <x v="525"/>
    <x v="9"/>
    <x v="6"/>
    <x v="9"/>
    <x v="9"/>
    <x v="6"/>
    <x v="2"/>
    <x v="2"/>
    <x v="6"/>
    <x v="1"/>
    <x v="0"/>
  </r>
  <r>
    <s v="Home &amp; Kitchen"/>
    <x v="116"/>
    <x v="3"/>
    <x v="3"/>
    <x v="196"/>
    <x v="406"/>
    <x v="49"/>
    <x v="3"/>
    <x v="2"/>
    <x v="7"/>
    <x v="7"/>
    <x v="7"/>
    <x v="483"/>
    <x v="526"/>
    <x v="9"/>
    <x v="6"/>
    <x v="9"/>
    <x v="9"/>
    <x v="6"/>
    <x v="2"/>
    <x v="2"/>
    <x v="6"/>
    <x v="1"/>
    <x v="0"/>
  </r>
  <r>
    <s v="Home &amp; Kitchen"/>
    <x v="82"/>
    <x v="3"/>
    <x v="3"/>
    <x v="202"/>
    <x v="407"/>
    <x v="49"/>
    <x v="3"/>
    <x v="2"/>
    <x v="16"/>
    <x v="7"/>
    <x v="7"/>
    <x v="484"/>
    <x v="527"/>
    <x v="9"/>
    <x v="6"/>
    <x v="9"/>
    <x v="9"/>
    <x v="6"/>
    <x v="2"/>
    <x v="2"/>
    <x v="6"/>
    <x v="1"/>
    <x v="0"/>
  </r>
  <r>
    <s v="Home &amp; Kitchen"/>
    <x v="161"/>
    <x v="3"/>
    <x v="3"/>
    <x v="203"/>
    <x v="408"/>
    <x v="49"/>
    <x v="3"/>
    <x v="2"/>
    <x v="16"/>
    <x v="7"/>
    <x v="7"/>
    <x v="485"/>
    <x v="528"/>
    <x v="9"/>
    <x v="6"/>
    <x v="9"/>
    <x v="9"/>
    <x v="6"/>
    <x v="2"/>
    <x v="2"/>
    <x v="6"/>
    <x v="1"/>
    <x v="0"/>
  </r>
  <r>
    <s v="Home &amp; Kitchen"/>
    <x v="153"/>
    <x v="3"/>
    <x v="3"/>
    <x v="189"/>
    <x v="30"/>
    <x v="49"/>
    <x v="3"/>
    <x v="2"/>
    <x v="6"/>
    <x v="7"/>
    <x v="7"/>
    <x v="396"/>
    <x v="529"/>
    <x v="9"/>
    <x v="6"/>
    <x v="9"/>
    <x v="9"/>
    <x v="6"/>
    <x v="2"/>
    <x v="2"/>
    <x v="6"/>
    <x v="1"/>
    <x v="0"/>
  </r>
  <r>
    <s v="Computers &amp; Accessories"/>
    <x v="142"/>
    <x v="3"/>
    <x v="3"/>
    <x v="204"/>
    <x v="409"/>
    <x v="49"/>
    <x v="3"/>
    <x v="2"/>
    <x v="3"/>
    <x v="7"/>
    <x v="7"/>
    <x v="486"/>
    <x v="530"/>
    <x v="9"/>
    <x v="6"/>
    <x v="9"/>
    <x v="9"/>
    <x v="6"/>
    <x v="2"/>
    <x v="2"/>
    <x v="6"/>
    <x v="1"/>
    <x v="0"/>
  </r>
  <r>
    <s v="Home &amp; Kitchen"/>
    <x v="252"/>
    <x v="3"/>
    <x v="3"/>
    <x v="205"/>
    <x v="410"/>
    <x v="49"/>
    <x v="3"/>
    <x v="2"/>
    <x v="16"/>
    <x v="7"/>
    <x v="7"/>
    <x v="487"/>
    <x v="531"/>
    <x v="9"/>
    <x v="6"/>
    <x v="9"/>
    <x v="9"/>
    <x v="6"/>
    <x v="2"/>
    <x v="2"/>
    <x v="6"/>
    <x v="1"/>
    <x v="0"/>
  </r>
  <r>
    <s v="Home &amp; Kitchen"/>
    <x v="23"/>
    <x v="3"/>
    <x v="3"/>
    <x v="76"/>
    <x v="411"/>
    <x v="49"/>
    <x v="3"/>
    <x v="2"/>
    <x v="4"/>
    <x v="7"/>
    <x v="7"/>
    <x v="488"/>
    <x v="532"/>
    <x v="9"/>
    <x v="6"/>
    <x v="9"/>
    <x v="9"/>
    <x v="6"/>
    <x v="2"/>
    <x v="2"/>
    <x v="6"/>
    <x v="1"/>
    <x v="0"/>
  </r>
  <r>
    <s v="Home &amp; Kitchen"/>
    <x v="253"/>
    <x v="3"/>
    <x v="3"/>
    <x v="201"/>
    <x v="412"/>
    <x v="49"/>
    <x v="3"/>
    <x v="2"/>
    <x v="7"/>
    <x v="7"/>
    <x v="7"/>
    <x v="489"/>
    <x v="533"/>
    <x v="9"/>
    <x v="6"/>
    <x v="9"/>
    <x v="9"/>
    <x v="6"/>
    <x v="2"/>
    <x v="2"/>
    <x v="6"/>
    <x v="1"/>
    <x v="0"/>
  </r>
  <r>
    <s v="Home &amp; Kitchen"/>
    <x v="154"/>
    <x v="3"/>
    <x v="3"/>
    <x v="206"/>
    <x v="413"/>
    <x v="49"/>
    <x v="3"/>
    <x v="2"/>
    <x v="7"/>
    <x v="7"/>
    <x v="7"/>
    <x v="490"/>
    <x v="534"/>
    <x v="9"/>
    <x v="6"/>
    <x v="9"/>
    <x v="9"/>
    <x v="6"/>
    <x v="2"/>
    <x v="2"/>
    <x v="6"/>
    <x v="1"/>
    <x v="0"/>
  </r>
  <r>
    <s v="Home &amp; Kitchen"/>
    <x v="254"/>
    <x v="3"/>
    <x v="3"/>
    <x v="207"/>
    <x v="414"/>
    <x v="49"/>
    <x v="3"/>
    <x v="2"/>
    <x v="7"/>
    <x v="7"/>
    <x v="7"/>
    <x v="491"/>
    <x v="535"/>
    <x v="9"/>
    <x v="6"/>
    <x v="9"/>
    <x v="9"/>
    <x v="6"/>
    <x v="2"/>
    <x v="2"/>
    <x v="6"/>
    <x v="1"/>
    <x v="0"/>
  </r>
  <r>
    <s v="Home &amp; Kitchen"/>
    <x v="9"/>
    <x v="3"/>
    <x v="3"/>
    <x v="37"/>
    <x v="104"/>
    <x v="49"/>
    <x v="3"/>
    <x v="2"/>
    <x v="4"/>
    <x v="7"/>
    <x v="7"/>
    <x v="492"/>
    <x v="536"/>
    <x v="9"/>
    <x v="6"/>
    <x v="9"/>
    <x v="9"/>
    <x v="6"/>
    <x v="2"/>
    <x v="2"/>
    <x v="6"/>
    <x v="1"/>
    <x v="0"/>
  </r>
  <r>
    <s v="Home &amp; Kitchen"/>
    <x v="255"/>
    <x v="3"/>
    <x v="3"/>
    <x v="168"/>
    <x v="415"/>
    <x v="50"/>
    <x v="3"/>
    <x v="2"/>
    <x v="2"/>
    <x v="7"/>
    <x v="7"/>
    <x v="493"/>
    <x v="537"/>
    <x v="9"/>
    <x v="6"/>
    <x v="9"/>
    <x v="9"/>
    <x v="7"/>
    <x v="2"/>
    <x v="2"/>
    <x v="6"/>
    <x v="1"/>
    <x v="0"/>
  </r>
  <r>
    <s v="Home &amp; Kitchen"/>
    <x v="114"/>
    <x v="3"/>
    <x v="3"/>
    <x v="111"/>
    <x v="416"/>
    <x v="50"/>
    <x v="3"/>
    <x v="2"/>
    <x v="12"/>
    <x v="7"/>
    <x v="7"/>
    <x v="494"/>
    <x v="538"/>
    <x v="9"/>
    <x v="6"/>
    <x v="9"/>
    <x v="9"/>
    <x v="6"/>
    <x v="2"/>
    <x v="2"/>
    <x v="6"/>
    <x v="1"/>
    <x v="0"/>
  </r>
  <r>
    <s v="Computers &amp; Accessories"/>
    <x v="15"/>
    <x v="3"/>
    <x v="3"/>
    <x v="208"/>
    <x v="81"/>
    <x v="50"/>
    <x v="3"/>
    <x v="2"/>
    <x v="0"/>
    <x v="7"/>
    <x v="7"/>
    <x v="495"/>
    <x v="539"/>
    <x v="9"/>
    <x v="6"/>
    <x v="9"/>
    <x v="9"/>
    <x v="6"/>
    <x v="2"/>
    <x v="2"/>
    <x v="6"/>
    <x v="1"/>
    <x v="0"/>
  </r>
  <r>
    <s v="Computers &amp; Accessories"/>
    <x v="38"/>
    <x v="3"/>
    <x v="3"/>
    <x v="51"/>
    <x v="74"/>
    <x v="50"/>
    <x v="3"/>
    <x v="2"/>
    <x v="3"/>
    <x v="7"/>
    <x v="7"/>
    <x v="428"/>
    <x v="540"/>
    <x v="9"/>
    <x v="6"/>
    <x v="9"/>
    <x v="9"/>
    <x v="6"/>
    <x v="2"/>
    <x v="2"/>
    <x v="6"/>
    <x v="1"/>
    <x v="0"/>
  </r>
  <r>
    <s v="Home &amp; Kitchen"/>
    <x v="256"/>
    <x v="3"/>
    <x v="3"/>
    <x v="12"/>
    <x v="417"/>
    <x v="50"/>
    <x v="3"/>
    <x v="2"/>
    <x v="4"/>
    <x v="7"/>
    <x v="7"/>
    <x v="496"/>
    <x v="541"/>
    <x v="9"/>
    <x v="6"/>
    <x v="9"/>
    <x v="9"/>
    <x v="6"/>
    <x v="2"/>
    <x v="2"/>
    <x v="6"/>
    <x v="1"/>
    <x v="0"/>
  </r>
  <r>
    <s v="Home &amp; Kitchen"/>
    <x v="116"/>
    <x v="3"/>
    <x v="3"/>
    <x v="209"/>
    <x v="418"/>
    <x v="50"/>
    <x v="3"/>
    <x v="2"/>
    <x v="7"/>
    <x v="7"/>
    <x v="7"/>
    <x v="497"/>
    <x v="542"/>
    <x v="9"/>
    <x v="6"/>
    <x v="9"/>
    <x v="9"/>
    <x v="6"/>
    <x v="2"/>
    <x v="2"/>
    <x v="6"/>
    <x v="1"/>
    <x v="0"/>
  </r>
  <r>
    <s v="Home &amp; Kitchen"/>
    <x v="257"/>
    <x v="3"/>
    <x v="3"/>
    <x v="182"/>
    <x v="419"/>
    <x v="50"/>
    <x v="3"/>
    <x v="2"/>
    <x v="2"/>
    <x v="7"/>
    <x v="7"/>
    <x v="69"/>
    <x v="543"/>
    <x v="9"/>
    <x v="6"/>
    <x v="9"/>
    <x v="9"/>
    <x v="6"/>
    <x v="2"/>
    <x v="2"/>
    <x v="6"/>
    <x v="1"/>
    <x v="0"/>
  </r>
  <r>
    <s v="Home &amp; Kitchen"/>
    <x v="51"/>
    <x v="3"/>
    <x v="3"/>
    <x v="210"/>
    <x v="55"/>
    <x v="50"/>
    <x v="3"/>
    <x v="2"/>
    <x v="4"/>
    <x v="7"/>
    <x v="7"/>
    <x v="498"/>
    <x v="544"/>
    <x v="9"/>
    <x v="6"/>
    <x v="9"/>
    <x v="9"/>
    <x v="6"/>
    <x v="2"/>
    <x v="2"/>
    <x v="6"/>
    <x v="1"/>
    <x v="0"/>
  </r>
  <r>
    <s v="Home &amp; Kitchen"/>
    <x v="258"/>
    <x v="3"/>
    <x v="3"/>
    <x v="211"/>
    <x v="420"/>
    <x v="50"/>
    <x v="3"/>
    <x v="2"/>
    <x v="3"/>
    <x v="7"/>
    <x v="7"/>
    <x v="499"/>
    <x v="545"/>
    <x v="9"/>
    <x v="6"/>
    <x v="9"/>
    <x v="9"/>
    <x v="6"/>
    <x v="2"/>
    <x v="2"/>
    <x v="6"/>
    <x v="1"/>
    <x v="0"/>
  </r>
  <r>
    <s v="Computers &amp; Accessories"/>
    <x v="38"/>
    <x v="3"/>
    <x v="3"/>
    <x v="51"/>
    <x v="74"/>
    <x v="50"/>
    <x v="3"/>
    <x v="2"/>
    <x v="17"/>
    <x v="7"/>
    <x v="7"/>
    <x v="500"/>
    <x v="546"/>
    <x v="9"/>
    <x v="6"/>
    <x v="9"/>
    <x v="9"/>
    <x v="6"/>
    <x v="2"/>
    <x v="2"/>
    <x v="6"/>
    <x v="1"/>
    <x v="0"/>
  </r>
  <r>
    <s v="Home &amp; Kitchen"/>
    <x v="259"/>
    <x v="3"/>
    <x v="3"/>
    <x v="212"/>
    <x v="421"/>
    <x v="50"/>
    <x v="3"/>
    <x v="2"/>
    <x v="10"/>
    <x v="7"/>
    <x v="7"/>
    <x v="501"/>
    <x v="547"/>
    <x v="9"/>
    <x v="6"/>
    <x v="9"/>
    <x v="9"/>
    <x v="6"/>
    <x v="2"/>
    <x v="2"/>
    <x v="6"/>
    <x v="1"/>
    <x v="0"/>
  </r>
  <r>
    <s v="Home &amp; Kitchen"/>
    <x v="260"/>
    <x v="3"/>
    <x v="3"/>
    <x v="15"/>
    <x v="130"/>
    <x v="50"/>
    <x v="3"/>
    <x v="2"/>
    <x v="4"/>
    <x v="7"/>
    <x v="7"/>
    <x v="502"/>
    <x v="548"/>
    <x v="9"/>
    <x v="6"/>
    <x v="9"/>
    <x v="9"/>
    <x v="6"/>
    <x v="2"/>
    <x v="2"/>
    <x v="6"/>
    <x v="1"/>
    <x v="0"/>
  </r>
  <r>
    <s v="Home &amp; Kitchen"/>
    <x v="26"/>
    <x v="3"/>
    <x v="3"/>
    <x v="16"/>
    <x v="69"/>
    <x v="50"/>
    <x v="3"/>
    <x v="2"/>
    <x v="14"/>
    <x v="7"/>
    <x v="7"/>
    <x v="228"/>
    <x v="549"/>
    <x v="9"/>
    <x v="6"/>
    <x v="9"/>
    <x v="9"/>
    <x v="6"/>
    <x v="2"/>
    <x v="2"/>
    <x v="6"/>
    <x v="1"/>
    <x v="0"/>
  </r>
  <r>
    <s v="Computers &amp; Accessories"/>
    <x v="261"/>
    <x v="3"/>
    <x v="3"/>
    <x v="213"/>
    <x v="422"/>
    <x v="50"/>
    <x v="3"/>
    <x v="2"/>
    <x v="3"/>
    <x v="7"/>
    <x v="7"/>
    <x v="503"/>
    <x v="550"/>
    <x v="9"/>
    <x v="6"/>
    <x v="9"/>
    <x v="9"/>
    <x v="6"/>
    <x v="2"/>
    <x v="2"/>
    <x v="6"/>
    <x v="1"/>
    <x v="0"/>
  </r>
  <r>
    <s v="Computers &amp; Accessories"/>
    <x v="262"/>
    <x v="3"/>
    <x v="3"/>
    <x v="214"/>
    <x v="423"/>
    <x v="50"/>
    <x v="3"/>
    <x v="2"/>
    <x v="4"/>
    <x v="7"/>
    <x v="7"/>
    <x v="504"/>
    <x v="551"/>
    <x v="9"/>
    <x v="6"/>
    <x v="9"/>
    <x v="9"/>
    <x v="6"/>
    <x v="2"/>
    <x v="2"/>
    <x v="6"/>
    <x v="1"/>
    <x v="0"/>
  </r>
  <r>
    <s v="Computers &amp; Accessories"/>
    <x v="44"/>
    <x v="3"/>
    <x v="3"/>
    <x v="98"/>
    <x v="424"/>
    <x v="50"/>
    <x v="3"/>
    <x v="2"/>
    <x v="16"/>
    <x v="7"/>
    <x v="7"/>
    <x v="505"/>
    <x v="552"/>
    <x v="9"/>
    <x v="6"/>
    <x v="9"/>
    <x v="9"/>
    <x v="6"/>
    <x v="2"/>
    <x v="2"/>
    <x v="6"/>
    <x v="1"/>
    <x v="0"/>
  </r>
  <r>
    <s v="Home &amp; Kitchen"/>
    <x v="263"/>
    <x v="3"/>
    <x v="3"/>
    <x v="215"/>
    <x v="425"/>
    <x v="50"/>
    <x v="3"/>
    <x v="2"/>
    <x v="0"/>
    <x v="7"/>
    <x v="7"/>
    <x v="506"/>
    <x v="553"/>
    <x v="9"/>
    <x v="6"/>
    <x v="9"/>
    <x v="9"/>
    <x v="6"/>
    <x v="2"/>
    <x v="2"/>
    <x v="6"/>
    <x v="1"/>
    <x v="0"/>
  </r>
  <r>
    <s v="Computers &amp; Accessories"/>
    <x v="26"/>
    <x v="3"/>
    <x v="3"/>
    <x v="16"/>
    <x v="69"/>
    <x v="50"/>
    <x v="3"/>
    <x v="2"/>
    <x v="0"/>
    <x v="7"/>
    <x v="7"/>
    <x v="507"/>
    <x v="554"/>
    <x v="9"/>
    <x v="6"/>
    <x v="9"/>
    <x v="9"/>
    <x v="6"/>
    <x v="2"/>
    <x v="2"/>
    <x v="6"/>
    <x v="1"/>
    <x v="0"/>
  </r>
  <r>
    <s v="Home &amp; Kitchen"/>
    <x v="38"/>
    <x v="3"/>
    <x v="3"/>
    <x v="129"/>
    <x v="426"/>
    <x v="50"/>
    <x v="3"/>
    <x v="2"/>
    <x v="2"/>
    <x v="7"/>
    <x v="7"/>
    <x v="508"/>
    <x v="555"/>
    <x v="9"/>
    <x v="6"/>
    <x v="9"/>
    <x v="9"/>
    <x v="6"/>
    <x v="2"/>
    <x v="2"/>
    <x v="6"/>
    <x v="1"/>
    <x v="0"/>
  </r>
  <r>
    <s v="Computers &amp; Accessories"/>
    <x v="38"/>
    <x v="3"/>
    <x v="3"/>
    <x v="51"/>
    <x v="74"/>
    <x v="50"/>
    <x v="3"/>
    <x v="2"/>
    <x v="3"/>
    <x v="7"/>
    <x v="7"/>
    <x v="509"/>
    <x v="556"/>
    <x v="9"/>
    <x v="6"/>
    <x v="9"/>
    <x v="9"/>
    <x v="6"/>
    <x v="2"/>
    <x v="2"/>
    <x v="6"/>
    <x v="1"/>
    <x v="0"/>
  </r>
  <r>
    <s v="Computers &amp; Accessories"/>
    <x v="149"/>
    <x v="3"/>
    <x v="3"/>
    <x v="216"/>
    <x v="427"/>
    <x v="50"/>
    <x v="3"/>
    <x v="2"/>
    <x v="0"/>
    <x v="7"/>
    <x v="7"/>
    <x v="510"/>
    <x v="557"/>
    <x v="9"/>
    <x v="6"/>
    <x v="9"/>
    <x v="9"/>
    <x v="6"/>
    <x v="2"/>
    <x v="2"/>
    <x v="6"/>
    <x v="1"/>
    <x v="0"/>
  </r>
  <r>
    <s v="Computers &amp; Accessories"/>
    <x v="180"/>
    <x v="3"/>
    <x v="3"/>
    <x v="7"/>
    <x v="428"/>
    <x v="50"/>
    <x v="3"/>
    <x v="2"/>
    <x v="16"/>
    <x v="7"/>
    <x v="7"/>
    <x v="511"/>
    <x v="558"/>
    <x v="9"/>
    <x v="6"/>
    <x v="9"/>
    <x v="9"/>
    <x v="6"/>
    <x v="2"/>
    <x v="2"/>
    <x v="6"/>
    <x v="1"/>
    <x v="0"/>
  </r>
  <r>
    <s v="Computers &amp; Accessories"/>
    <x v="85"/>
    <x v="3"/>
    <x v="3"/>
    <x v="9"/>
    <x v="71"/>
    <x v="50"/>
    <x v="3"/>
    <x v="2"/>
    <x v="0"/>
    <x v="7"/>
    <x v="7"/>
    <x v="512"/>
    <x v="559"/>
    <x v="9"/>
    <x v="6"/>
    <x v="9"/>
    <x v="9"/>
    <x v="6"/>
    <x v="2"/>
    <x v="2"/>
    <x v="6"/>
    <x v="1"/>
    <x v="0"/>
  </r>
  <r>
    <s v="Computers &amp; Accessories"/>
    <x v="264"/>
    <x v="3"/>
    <x v="3"/>
    <x v="217"/>
    <x v="429"/>
    <x v="50"/>
    <x v="3"/>
    <x v="2"/>
    <x v="2"/>
    <x v="7"/>
    <x v="7"/>
    <x v="513"/>
    <x v="560"/>
    <x v="9"/>
    <x v="6"/>
    <x v="9"/>
    <x v="9"/>
    <x v="6"/>
    <x v="2"/>
    <x v="2"/>
    <x v="6"/>
    <x v="1"/>
    <x v="0"/>
  </r>
  <r>
    <s v="Home &amp; Kitchen"/>
    <x v="265"/>
    <x v="3"/>
    <x v="3"/>
    <x v="218"/>
    <x v="430"/>
    <x v="51"/>
    <x v="3"/>
    <x v="2"/>
    <x v="3"/>
    <x v="7"/>
    <x v="7"/>
    <x v="514"/>
    <x v="561"/>
    <x v="9"/>
    <x v="6"/>
    <x v="9"/>
    <x v="9"/>
    <x v="6"/>
    <x v="2"/>
    <x v="2"/>
    <x v="6"/>
    <x v="1"/>
    <x v="0"/>
  </r>
  <r>
    <s v="Home &amp; Kitchen"/>
    <x v="266"/>
    <x v="3"/>
    <x v="3"/>
    <x v="72"/>
    <x v="296"/>
    <x v="51"/>
    <x v="3"/>
    <x v="2"/>
    <x v="7"/>
    <x v="7"/>
    <x v="7"/>
    <x v="515"/>
    <x v="562"/>
    <x v="9"/>
    <x v="6"/>
    <x v="9"/>
    <x v="9"/>
    <x v="6"/>
    <x v="2"/>
    <x v="2"/>
    <x v="6"/>
    <x v="1"/>
    <x v="0"/>
  </r>
  <r>
    <s v="Home &amp; Kitchen"/>
    <x v="267"/>
    <x v="3"/>
    <x v="3"/>
    <x v="111"/>
    <x v="431"/>
    <x v="51"/>
    <x v="3"/>
    <x v="2"/>
    <x v="4"/>
    <x v="7"/>
    <x v="7"/>
    <x v="516"/>
    <x v="563"/>
    <x v="9"/>
    <x v="6"/>
    <x v="9"/>
    <x v="9"/>
    <x v="6"/>
    <x v="2"/>
    <x v="2"/>
    <x v="6"/>
    <x v="1"/>
    <x v="0"/>
  </r>
  <r>
    <s v="Home &amp; Kitchen"/>
    <x v="23"/>
    <x v="3"/>
    <x v="3"/>
    <x v="189"/>
    <x v="340"/>
    <x v="51"/>
    <x v="3"/>
    <x v="2"/>
    <x v="7"/>
    <x v="7"/>
    <x v="7"/>
    <x v="517"/>
    <x v="564"/>
    <x v="9"/>
    <x v="6"/>
    <x v="9"/>
    <x v="9"/>
    <x v="6"/>
    <x v="2"/>
    <x v="2"/>
    <x v="6"/>
    <x v="1"/>
    <x v="0"/>
  </r>
  <r>
    <s v="Home &amp; Kitchen"/>
    <x v="268"/>
    <x v="3"/>
    <x v="3"/>
    <x v="219"/>
    <x v="432"/>
    <x v="51"/>
    <x v="3"/>
    <x v="2"/>
    <x v="2"/>
    <x v="7"/>
    <x v="7"/>
    <x v="518"/>
    <x v="565"/>
    <x v="9"/>
    <x v="6"/>
    <x v="9"/>
    <x v="9"/>
    <x v="6"/>
    <x v="2"/>
    <x v="2"/>
    <x v="6"/>
    <x v="1"/>
    <x v="0"/>
  </r>
  <r>
    <s v="Home &amp; Kitchen"/>
    <x v="180"/>
    <x v="3"/>
    <x v="3"/>
    <x v="220"/>
    <x v="433"/>
    <x v="51"/>
    <x v="3"/>
    <x v="2"/>
    <x v="8"/>
    <x v="7"/>
    <x v="7"/>
    <x v="519"/>
    <x v="566"/>
    <x v="9"/>
    <x v="6"/>
    <x v="9"/>
    <x v="9"/>
    <x v="6"/>
    <x v="2"/>
    <x v="2"/>
    <x v="6"/>
    <x v="1"/>
    <x v="0"/>
  </r>
  <r>
    <s v="Home &amp; Kitchen"/>
    <x v="269"/>
    <x v="3"/>
    <x v="3"/>
    <x v="221"/>
    <x v="434"/>
    <x v="51"/>
    <x v="3"/>
    <x v="2"/>
    <x v="2"/>
    <x v="7"/>
    <x v="7"/>
    <x v="520"/>
    <x v="567"/>
    <x v="9"/>
    <x v="6"/>
    <x v="9"/>
    <x v="9"/>
    <x v="6"/>
    <x v="2"/>
    <x v="2"/>
    <x v="6"/>
    <x v="1"/>
    <x v="0"/>
  </r>
  <r>
    <s v="Home &amp; Kitchen"/>
    <x v="23"/>
    <x v="3"/>
    <x v="3"/>
    <x v="113"/>
    <x v="246"/>
    <x v="51"/>
    <x v="3"/>
    <x v="2"/>
    <x v="3"/>
    <x v="7"/>
    <x v="7"/>
    <x v="521"/>
    <x v="568"/>
    <x v="9"/>
    <x v="6"/>
    <x v="9"/>
    <x v="9"/>
    <x v="6"/>
    <x v="2"/>
    <x v="2"/>
    <x v="6"/>
    <x v="1"/>
    <x v="0"/>
  </r>
  <r>
    <s v="Home &amp; Kitchen"/>
    <x v="270"/>
    <x v="3"/>
    <x v="3"/>
    <x v="222"/>
    <x v="435"/>
    <x v="51"/>
    <x v="3"/>
    <x v="2"/>
    <x v="2"/>
    <x v="7"/>
    <x v="7"/>
    <x v="522"/>
    <x v="569"/>
    <x v="9"/>
    <x v="6"/>
    <x v="9"/>
    <x v="9"/>
    <x v="6"/>
    <x v="2"/>
    <x v="2"/>
    <x v="6"/>
    <x v="1"/>
    <x v="0"/>
  </r>
  <r>
    <s v="Home &amp; Kitchen"/>
    <x v="271"/>
    <x v="3"/>
    <x v="3"/>
    <x v="5"/>
    <x v="436"/>
    <x v="51"/>
    <x v="3"/>
    <x v="2"/>
    <x v="7"/>
    <x v="7"/>
    <x v="7"/>
    <x v="523"/>
    <x v="570"/>
    <x v="9"/>
    <x v="6"/>
    <x v="9"/>
    <x v="9"/>
    <x v="6"/>
    <x v="2"/>
    <x v="2"/>
    <x v="6"/>
    <x v="1"/>
    <x v="0"/>
  </r>
  <r>
    <s v="Home &amp; Kitchen"/>
    <x v="272"/>
    <x v="3"/>
    <x v="3"/>
    <x v="219"/>
    <x v="437"/>
    <x v="52"/>
    <x v="3"/>
    <x v="2"/>
    <x v="2"/>
    <x v="7"/>
    <x v="7"/>
    <x v="524"/>
    <x v="571"/>
    <x v="9"/>
    <x v="6"/>
    <x v="9"/>
    <x v="9"/>
    <x v="6"/>
    <x v="2"/>
    <x v="2"/>
    <x v="6"/>
    <x v="1"/>
    <x v="0"/>
  </r>
  <r>
    <s v="Home &amp; Kitchen"/>
    <x v="201"/>
    <x v="3"/>
    <x v="3"/>
    <x v="0"/>
    <x v="438"/>
    <x v="52"/>
    <x v="3"/>
    <x v="2"/>
    <x v="3"/>
    <x v="7"/>
    <x v="7"/>
    <x v="525"/>
    <x v="572"/>
    <x v="9"/>
    <x v="6"/>
    <x v="9"/>
    <x v="9"/>
    <x v="6"/>
    <x v="2"/>
    <x v="2"/>
    <x v="6"/>
    <x v="1"/>
    <x v="0"/>
  </r>
  <r>
    <s v="Computers &amp; Accessories"/>
    <x v="26"/>
    <x v="3"/>
    <x v="3"/>
    <x v="223"/>
    <x v="439"/>
    <x v="52"/>
    <x v="3"/>
    <x v="2"/>
    <x v="0"/>
    <x v="7"/>
    <x v="7"/>
    <x v="88"/>
    <x v="573"/>
    <x v="9"/>
    <x v="6"/>
    <x v="9"/>
    <x v="9"/>
    <x v="6"/>
    <x v="2"/>
    <x v="2"/>
    <x v="6"/>
    <x v="1"/>
    <x v="0"/>
  </r>
  <r>
    <s v="Computers &amp; Accessories"/>
    <x v="273"/>
    <x v="3"/>
    <x v="3"/>
    <x v="19"/>
    <x v="440"/>
    <x v="52"/>
    <x v="3"/>
    <x v="2"/>
    <x v="4"/>
    <x v="7"/>
    <x v="7"/>
    <x v="526"/>
    <x v="574"/>
    <x v="9"/>
    <x v="6"/>
    <x v="9"/>
    <x v="9"/>
    <x v="6"/>
    <x v="2"/>
    <x v="2"/>
    <x v="6"/>
    <x v="1"/>
    <x v="0"/>
  </r>
  <r>
    <s v="Computers &amp; Accessories"/>
    <x v="153"/>
    <x v="3"/>
    <x v="3"/>
    <x v="128"/>
    <x v="239"/>
    <x v="52"/>
    <x v="3"/>
    <x v="2"/>
    <x v="0"/>
    <x v="7"/>
    <x v="7"/>
    <x v="527"/>
    <x v="575"/>
    <x v="9"/>
    <x v="6"/>
    <x v="9"/>
    <x v="9"/>
    <x v="6"/>
    <x v="2"/>
    <x v="2"/>
    <x v="6"/>
    <x v="1"/>
    <x v="0"/>
  </r>
  <r>
    <s v="Computers &amp; Accessories"/>
    <x v="184"/>
    <x v="3"/>
    <x v="3"/>
    <x v="224"/>
    <x v="441"/>
    <x v="52"/>
    <x v="3"/>
    <x v="2"/>
    <x v="0"/>
    <x v="7"/>
    <x v="7"/>
    <x v="528"/>
    <x v="576"/>
    <x v="9"/>
    <x v="6"/>
    <x v="9"/>
    <x v="9"/>
    <x v="6"/>
    <x v="2"/>
    <x v="2"/>
    <x v="6"/>
    <x v="1"/>
    <x v="0"/>
  </r>
  <r>
    <s v="Home &amp; Kitchen"/>
    <x v="85"/>
    <x v="3"/>
    <x v="3"/>
    <x v="225"/>
    <x v="442"/>
    <x v="52"/>
    <x v="3"/>
    <x v="2"/>
    <x v="14"/>
    <x v="7"/>
    <x v="7"/>
    <x v="529"/>
    <x v="577"/>
    <x v="9"/>
    <x v="6"/>
    <x v="9"/>
    <x v="9"/>
    <x v="6"/>
    <x v="2"/>
    <x v="2"/>
    <x v="6"/>
    <x v="1"/>
    <x v="0"/>
  </r>
  <r>
    <s v="Computers &amp; Accessories"/>
    <x v="274"/>
    <x v="3"/>
    <x v="3"/>
    <x v="31"/>
    <x v="443"/>
    <x v="52"/>
    <x v="3"/>
    <x v="2"/>
    <x v="4"/>
    <x v="7"/>
    <x v="7"/>
    <x v="530"/>
    <x v="578"/>
    <x v="9"/>
    <x v="6"/>
    <x v="9"/>
    <x v="9"/>
    <x v="6"/>
    <x v="2"/>
    <x v="2"/>
    <x v="6"/>
    <x v="1"/>
    <x v="0"/>
  </r>
  <r>
    <s v="Computers &amp; Accessories"/>
    <x v="275"/>
    <x v="3"/>
    <x v="3"/>
    <x v="226"/>
    <x v="444"/>
    <x v="53"/>
    <x v="3"/>
    <x v="2"/>
    <x v="8"/>
    <x v="7"/>
    <x v="7"/>
    <x v="531"/>
    <x v="579"/>
    <x v="9"/>
    <x v="6"/>
    <x v="9"/>
    <x v="9"/>
    <x v="6"/>
    <x v="2"/>
    <x v="2"/>
    <x v="6"/>
    <x v="1"/>
    <x v="0"/>
  </r>
  <r>
    <s v="Home &amp; Kitchen"/>
    <x v="276"/>
    <x v="3"/>
    <x v="3"/>
    <x v="227"/>
    <x v="445"/>
    <x v="53"/>
    <x v="3"/>
    <x v="2"/>
    <x v="3"/>
    <x v="7"/>
    <x v="7"/>
    <x v="532"/>
    <x v="580"/>
    <x v="9"/>
    <x v="6"/>
    <x v="9"/>
    <x v="9"/>
    <x v="6"/>
    <x v="2"/>
    <x v="2"/>
    <x v="6"/>
    <x v="1"/>
    <x v="0"/>
  </r>
  <r>
    <s v="Computers &amp; Accessories"/>
    <x v="83"/>
    <x v="3"/>
    <x v="3"/>
    <x v="1"/>
    <x v="446"/>
    <x v="53"/>
    <x v="3"/>
    <x v="2"/>
    <x v="16"/>
    <x v="7"/>
    <x v="7"/>
    <x v="454"/>
    <x v="581"/>
    <x v="9"/>
    <x v="6"/>
    <x v="9"/>
    <x v="9"/>
    <x v="6"/>
    <x v="2"/>
    <x v="2"/>
    <x v="6"/>
    <x v="1"/>
    <x v="0"/>
  </r>
  <r>
    <s v="Home &amp; Kitchen"/>
    <x v="277"/>
    <x v="3"/>
    <x v="3"/>
    <x v="228"/>
    <x v="55"/>
    <x v="53"/>
    <x v="3"/>
    <x v="2"/>
    <x v="8"/>
    <x v="7"/>
    <x v="7"/>
    <x v="533"/>
    <x v="582"/>
    <x v="9"/>
    <x v="6"/>
    <x v="9"/>
    <x v="9"/>
    <x v="6"/>
    <x v="2"/>
    <x v="2"/>
    <x v="6"/>
    <x v="1"/>
    <x v="0"/>
  </r>
  <r>
    <s v="Home &amp; Kitchen"/>
    <x v="278"/>
    <x v="3"/>
    <x v="3"/>
    <x v="149"/>
    <x v="447"/>
    <x v="53"/>
    <x v="3"/>
    <x v="2"/>
    <x v="2"/>
    <x v="7"/>
    <x v="7"/>
    <x v="534"/>
    <x v="583"/>
    <x v="9"/>
    <x v="6"/>
    <x v="9"/>
    <x v="9"/>
    <x v="6"/>
    <x v="2"/>
    <x v="2"/>
    <x v="6"/>
    <x v="1"/>
    <x v="0"/>
  </r>
  <r>
    <s v="Home &amp; Kitchen"/>
    <x v="65"/>
    <x v="3"/>
    <x v="3"/>
    <x v="2"/>
    <x v="448"/>
    <x v="53"/>
    <x v="3"/>
    <x v="2"/>
    <x v="8"/>
    <x v="7"/>
    <x v="7"/>
    <x v="535"/>
    <x v="584"/>
    <x v="9"/>
    <x v="6"/>
    <x v="9"/>
    <x v="9"/>
    <x v="6"/>
    <x v="2"/>
    <x v="2"/>
    <x v="6"/>
    <x v="1"/>
    <x v="0"/>
  </r>
  <r>
    <s v="Computers &amp; Accessories"/>
    <x v="65"/>
    <x v="3"/>
    <x v="3"/>
    <x v="2"/>
    <x v="448"/>
    <x v="53"/>
    <x v="3"/>
    <x v="2"/>
    <x v="6"/>
    <x v="7"/>
    <x v="7"/>
    <x v="536"/>
    <x v="585"/>
    <x v="9"/>
    <x v="6"/>
    <x v="9"/>
    <x v="9"/>
    <x v="6"/>
    <x v="2"/>
    <x v="2"/>
    <x v="6"/>
    <x v="1"/>
    <x v="0"/>
  </r>
  <r>
    <s v="Computers &amp; Accessories"/>
    <x v="279"/>
    <x v="3"/>
    <x v="3"/>
    <x v="193"/>
    <x v="449"/>
    <x v="53"/>
    <x v="3"/>
    <x v="2"/>
    <x v="11"/>
    <x v="7"/>
    <x v="7"/>
    <x v="537"/>
    <x v="586"/>
    <x v="9"/>
    <x v="6"/>
    <x v="9"/>
    <x v="9"/>
    <x v="6"/>
    <x v="2"/>
    <x v="2"/>
    <x v="6"/>
    <x v="1"/>
    <x v="0"/>
  </r>
  <r>
    <s v="Home &amp; Kitchen"/>
    <x v="44"/>
    <x v="3"/>
    <x v="3"/>
    <x v="229"/>
    <x v="450"/>
    <x v="53"/>
    <x v="3"/>
    <x v="2"/>
    <x v="2"/>
    <x v="7"/>
    <x v="7"/>
    <x v="538"/>
    <x v="587"/>
    <x v="9"/>
    <x v="6"/>
    <x v="9"/>
    <x v="9"/>
    <x v="6"/>
    <x v="2"/>
    <x v="2"/>
    <x v="6"/>
    <x v="1"/>
    <x v="0"/>
  </r>
  <r>
    <s v="Home &amp; Kitchen"/>
    <x v="65"/>
    <x v="3"/>
    <x v="3"/>
    <x v="2"/>
    <x v="448"/>
    <x v="53"/>
    <x v="3"/>
    <x v="2"/>
    <x v="14"/>
    <x v="7"/>
    <x v="7"/>
    <x v="221"/>
    <x v="588"/>
    <x v="9"/>
    <x v="6"/>
    <x v="9"/>
    <x v="9"/>
    <x v="6"/>
    <x v="2"/>
    <x v="2"/>
    <x v="6"/>
    <x v="1"/>
    <x v="0"/>
  </r>
  <r>
    <s v="Home &amp; Kitchen"/>
    <x v="83"/>
    <x v="3"/>
    <x v="3"/>
    <x v="1"/>
    <x v="446"/>
    <x v="53"/>
    <x v="3"/>
    <x v="2"/>
    <x v="8"/>
    <x v="7"/>
    <x v="7"/>
    <x v="539"/>
    <x v="589"/>
    <x v="9"/>
    <x v="6"/>
    <x v="9"/>
    <x v="9"/>
    <x v="6"/>
    <x v="2"/>
    <x v="2"/>
    <x v="6"/>
    <x v="1"/>
    <x v="0"/>
  </r>
  <r>
    <s v="Home &amp; Kitchen"/>
    <x v="280"/>
    <x v="3"/>
    <x v="3"/>
    <x v="230"/>
    <x v="451"/>
    <x v="54"/>
    <x v="3"/>
    <x v="2"/>
    <x v="2"/>
    <x v="7"/>
    <x v="7"/>
    <x v="540"/>
    <x v="590"/>
    <x v="9"/>
    <x v="6"/>
    <x v="9"/>
    <x v="9"/>
    <x v="6"/>
    <x v="2"/>
    <x v="2"/>
    <x v="6"/>
    <x v="1"/>
    <x v="0"/>
  </r>
  <r>
    <s v="Home &amp; Kitchen"/>
    <x v="119"/>
    <x v="3"/>
    <x v="3"/>
    <x v="231"/>
    <x v="48"/>
    <x v="54"/>
    <x v="3"/>
    <x v="2"/>
    <x v="3"/>
    <x v="7"/>
    <x v="7"/>
    <x v="541"/>
    <x v="591"/>
    <x v="9"/>
    <x v="6"/>
    <x v="9"/>
    <x v="9"/>
    <x v="6"/>
    <x v="2"/>
    <x v="2"/>
    <x v="6"/>
    <x v="1"/>
    <x v="0"/>
  </r>
  <r>
    <s v="Home &amp; Kitchen"/>
    <x v="190"/>
    <x v="3"/>
    <x v="3"/>
    <x v="232"/>
    <x v="452"/>
    <x v="54"/>
    <x v="3"/>
    <x v="2"/>
    <x v="8"/>
    <x v="7"/>
    <x v="7"/>
    <x v="542"/>
    <x v="592"/>
    <x v="9"/>
    <x v="6"/>
    <x v="9"/>
    <x v="9"/>
    <x v="6"/>
    <x v="2"/>
    <x v="2"/>
    <x v="6"/>
    <x v="1"/>
    <x v="0"/>
  </r>
  <r>
    <s v="Home &amp; Kitchen"/>
    <x v="158"/>
    <x v="3"/>
    <x v="3"/>
    <x v="233"/>
    <x v="453"/>
    <x v="54"/>
    <x v="3"/>
    <x v="2"/>
    <x v="16"/>
    <x v="7"/>
    <x v="7"/>
    <x v="543"/>
    <x v="593"/>
    <x v="9"/>
    <x v="6"/>
    <x v="9"/>
    <x v="9"/>
    <x v="6"/>
    <x v="2"/>
    <x v="2"/>
    <x v="6"/>
    <x v="1"/>
    <x v="0"/>
  </r>
  <r>
    <s v="Home &amp; Kitchen"/>
    <x v="281"/>
    <x v="3"/>
    <x v="3"/>
    <x v="234"/>
    <x v="454"/>
    <x v="54"/>
    <x v="3"/>
    <x v="2"/>
    <x v="8"/>
    <x v="7"/>
    <x v="7"/>
    <x v="359"/>
    <x v="594"/>
    <x v="9"/>
    <x v="6"/>
    <x v="9"/>
    <x v="9"/>
    <x v="6"/>
    <x v="2"/>
    <x v="2"/>
    <x v="6"/>
    <x v="1"/>
    <x v="0"/>
  </r>
  <r>
    <s v="Computers &amp; Accessories"/>
    <x v="282"/>
    <x v="3"/>
    <x v="3"/>
    <x v="2"/>
    <x v="455"/>
    <x v="54"/>
    <x v="3"/>
    <x v="2"/>
    <x v="0"/>
    <x v="7"/>
    <x v="7"/>
    <x v="544"/>
    <x v="595"/>
    <x v="9"/>
    <x v="6"/>
    <x v="9"/>
    <x v="9"/>
    <x v="6"/>
    <x v="2"/>
    <x v="2"/>
    <x v="6"/>
    <x v="1"/>
    <x v="0"/>
  </r>
  <r>
    <s v="Computers &amp; Accessories"/>
    <x v="283"/>
    <x v="3"/>
    <x v="3"/>
    <x v="28"/>
    <x v="456"/>
    <x v="54"/>
    <x v="3"/>
    <x v="2"/>
    <x v="0"/>
    <x v="7"/>
    <x v="7"/>
    <x v="545"/>
    <x v="596"/>
    <x v="9"/>
    <x v="6"/>
    <x v="9"/>
    <x v="9"/>
    <x v="6"/>
    <x v="2"/>
    <x v="2"/>
    <x v="6"/>
    <x v="1"/>
    <x v="0"/>
  </r>
  <r>
    <s v="Computers &amp; Accessories"/>
    <x v="284"/>
    <x v="3"/>
    <x v="3"/>
    <x v="12"/>
    <x v="457"/>
    <x v="54"/>
    <x v="3"/>
    <x v="2"/>
    <x v="1"/>
    <x v="7"/>
    <x v="7"/>
    <x v="546"/>
    <x v="597"/>
    <x v="9"/>
    <x v="6"/>
    <x v="9"/>
    <x v="9"/>
    <x v="6"/>
    <x v="2"/>
    <x v="2"/>
    <x v="6"/>
    <x v="1"/>
    <x v="0"/>
  </r>
  <r>
    <s v="Home &amp; Kitchen"/>
    <x v="285"/>
    <x v="3"/>
    <x v="3"/>
    <x v="235"/>
    <x v="458"/>
    <x v="55"/>
    <x v="3"/>
    <x v="2"/>
    <x v="2"/>
    <x v="7"/>
    <x v="7"/>
    <x v="471"/>
    <x v="598"/>
    <x v="9"/>
    <x v="6"/>
    <x v="9"/>
    <x v="9"/>
    <x v="6"/>
    <x v="2"/>
    <x v="2"/>
    <x v="6"/>
    <x v="1"/>
    <x v="0"/>
  </r>
  <r>
    <s v="Computers &amp; Accessories"/>
    <x v="1"/>
    <x v="3"/>
    <x v="3"/>
    <x v="5"/>
    <x v="459"/>
    <x v="55"/>
    <x v="3"/>
    <x v="2"/>
    <x v="3"/>
    <x v="7"/>
    <x v="7"/>
    <x v="428"/>
    <x v="599"/>
    <x v="9"/>
    <x v="6"/>
    <x v="9"/>
    <x v="9"/>
    <x v="6"/>
    <x v="2"/>
    <x v="2"/>
    <x v="6"/>
    <x v="1"/>
    <x v="0"/>
  </r>
  <r>
    <s v="Home &amp; Kitchen"/>
    <x v="286"/>
    <x v="3"/>
    <x v="3"/>
    <x v="236"/>
    <x v="460"/>
    <x v="55"/>
    <x v="3"/>
    <x v="2"/>
    <x v="7"/>
    <x v="7"/>
    <x v="7"/>
    <x v="547"/>
    <x v="600"/>
    <x v="9"/>
    <x v="6"/>
    <x v="9"/>
    <x v="9"/>
    <x v="6"/>
    <x v="2"/>
    <x v="2"/>
    <x v="6"/>
    <x v="1"/>
    <x v="0"/>
  </r>
  <r>
    <s v="Home &amp; Kitchen"/>
    <x v="119"/>
    <x v="3"/>
    <x v="3"/>
    <x v="237"/>
    <x v="461"/>
    <x v="55"/>
    <x v="3"/>
    <x v="2"/>
    <x v="7"/>
    <x v="7"/>
    <x v="7"/>
    <x v="548"/>
    <x v="601"/>
    <x v="9"/>
    <x v="6"/>
    <x v="9"/>
    <x v="9"/>
    <x v="6"/>
    <x v="2"/>
    <x v="2"/>
    <x v="6"/>
    <x v="1"/>
    <x v="0"/>
  </r>
  <r>
    <s v="Home &amp; Kitchen"/>
    <x v="85"/>
    <x v="3"/>
    <x v="3"/>
    <x v="23"/>
    <x v="462"/>
    <x v="55"/>
    <x v="3"/>
    <x v="2"/>
    <x v="7"/>
    <x v="7"/>
    <x v="7"/>
    <x v="549"/>
    <x v="602"/>
    <x v="9"/>
    <x v="6"/>
    <x v="9"/>
    <x v="9"/>
    <x v="6"/>
    <x v="2"/>
    <x v="2"/>
    <x v="6"/>
    <x v="1"/>
    <x v="0"/>
  </r>
  <r>
    <s v="Computers &amp; Accessories"/>
    <x v="9"/>
    <x v="3"/>
    <x v="3"/>
    <x v="25"/>
    <x v="120"/>
    <x v="55"/>
    <x v="3"/>
    <x v="2"/>
    <x v="3"/>
    <x v="7"/>
    <x v="7"/>
    <x v="550"/>
    <x v="603"/>
    <x v="9"/>
    <x v="6"/>
    <x v="9"/>
    <x v="9"/>
    <x v="6"/>
    <x v="2"/>
    <x v="2"/>
    <x v="6"/>
    <x v="1"/>
    <x v="0"/>
  </r>
  <r>
    <s v="Home &amp; Kitchen"/>
    <x v="85"/>
    <x v="3"/>
    <x v="3"/>
    <x v="6"/>
    <x v="232"/>
    <x v="55"/>
    <x v="3"/>
    <x v="2"/>
    <x v="2"/>
    <x v="7"/>
    <x v="7"/>
    <x v="551"/>
    <x v="604"/>
    <x v="9"/>
    <x v="6"/>
    <x v="9"/>
    <x v="9"/>
    <x v="6"/>
    <x v="2"/>
    <x v="2"/>
    <x v="6"/>
    <x v="1"/>
    <x v="0"/>
  </r>
  <r>
    <s v="Home &amp; Kitchen"/>
    <x v="116"/>
    <x v="3"/>
    <x v="3"/>
    <x v="28"/>
    <x v="463"/>
    <x v="55"/>
    <x v="3"/>
    <x v="2"/>
    <x v="16"/>
    <x v="7"/>
    <x v="7"/>
    <x v="552"/>
    <x v="605"/>
    <x v="9"/>
    <x v="6"/>
    <x v="9"/>
    <x v="9"/>
    <x v="6"/>
    <x v="2"/>
    <x v="2"/>
    <x v="6"/>
    <x v="1"/>
    <x v="0"/>
  </r>
  <r>
    <s v="Computers &amp; Accessories"/>
    <x v="9"/>
    <x v="3"/>
    <x v="3"/>
    <x v="238"/>
    <x v="464"/>
    <x v="55"/>
    <x v="3"/>
    <x v="2"/>
    <x v="16"/>
    <x v="7"/>
    <x v="7"/>
    <x v="553"/>
    <x v="606"/>
    <x v="9"/>
    <x v="6"/>
    <x v="9"/>
    <x v="9"/>
    <x v="6"/>
    <x v="2"/>
    <x v="2"/>
    <x v="6"/>
    <x v="1"/>
    <x v="0"/>
  </r>
  <r>
    <s v="Home &amp; Kitchen"/>
    <x v="85"/>
    <x v="3"/>
    <x v="3"/>
    <x v="100"/>
    <x v="465"/>
    <x v="55"/>
    <x v="3"/>
    <x v="2"/>
    <x v="2"/>
    <x v="7"/>
    <x v="7"/>
    <x v="554"/>
    <x v="607"/>
    <x v="9"/>
    <x v="6"/>
    <x v="9"/>
    <x v="9"/>
    <x v="6"/>
    <x v="2"/>
    <x v="2"/>
    <x v="6"/>
    <x v="1"/>
    <x v="0"/>
  </r>
  <r>
    <s v="Home &amp; Kitchen"/>
    <x v="44"/>
    <x v="3"/>
    <x v="3"/>
    <x v="33"/>
    <x v="466"/>
    <x v="55"/>
    <x v="3"/>
    <x v="2"/>
    <x v="16"/>
    <x v="7"/>
    <x v="7"/>
    <x v="555"/>
    <x v="608"/>
    <x v="9"/>
    <x v="6"/>
    <x v="9"/>
    <x v="9"/>
    <x v="6"/>
    <x v="2"/>
    <x v="2"/>
    <x v="6"/>
    <x v="1"/>
    <x v="0"/>
  </r>
  <r>
    <s v="Home &amp; Kitchen"/>
    <x v="23"/>
    <x v="3"/>
    <x v="3"/>
    <x v="206"/>
    <x v="282"/>
    <x v="55"/>
    <x v="3"/>
    <x v="2"/>
    <x v="7"/>
    <x v="7"/>
    <x v="7"/>
    <x v="556"/>
    <x v="609"/>
    <x v="9"/>
    <x v="6"/>
    <x v="9"/>
    <x v="9"/>
    <x v="6"/>
    <x v="2"/>
    <x v="2"/>
    <x v="6"/>
    <x v="1"/>
    <x v="0"/>
  </r>
  <r>
    <s v="Computers &amp; Accessories"/>
    <x v="9"/>
    <x v="3"/>
    <x v="3"/>
    <x v="25"/>
    <x v="120"/>
    <x v="55"/>
    <x v="3"/>
    <x v="2"/>
    <x v="0"/>
    <x v="7"/>
    <x v="7"/>
    <x v="557"/>
    <x v="610"/>
    <x v="9"/>
    <x v="6"/>
    <x v="9"/>
    <x v="9"/>
    <x v="6"/>
    <x v="2"/>
    <x v="2"/>
    <x v="6"/>
    <x v="1"/>
    <x v="0"/>
  </r>
  <r>
    <s v="Home &amp; Kitchen"/>
    <x v="187"/>
    <x v="3"/>
    <x v="3"/>
    <x v="239"/>
    <x v="467"/>
    <x v="55"/>
    <x v="3"/>
    <x v="2"/>
    <x v="0"/>
    <x v="7"/>
    <x v="7"/>
    <x v="558"/>
    <x v="611"/>
    <x v="9"/>
    <x v="6"/>
    <x v="9"/>
    <x v="9"/>
    <x v="6"/>
    <x v="2"/>
    <x v="2"/>
    <x v="6"/>
    <x v="1"/>
    <x v="0"/>
  </r>
  <r>
    <s v="Home &amp; Kitchen"/>
    <x v="287"/>
    <x v="3"/>
    <x v="3"/>
    <x v="240"/>
    <x v="468"/>
    <x v="55"/>
    <x v="3"/>
    <x v="2"/>
    <x v="2"/>
    <x v="7"/>
    <x v="7"/>
    <x v="559"/>
    <x v="612"/>
    <x v="9"/>
    <x v="6"/>
    <x v="9"/>
    <x v="9"/>
    <x v="6"/>
    <x v="2"/>
    <x v="2"/>
    <x v="6"/>
    <x v="1"/>
    <x v="0"/>
  </r>
  <r>
    <s v="Computers &amp; Accessories"/>
    <x v="15"/>
    <x v="3"/>
    <x v="3"/>
    <x v="34"/>
    <x v="273"/>
    <x v="55"/>
    <x v="3"/>
    <x v="2"/>
    <x v="6"/>
    <x v="7"/>
    <x v="7"/>
    <x v="560"/>
    <x v="613"/>
    <x v="9"/>
    <x v="6"/>
    <x v="9"/>
    <x v="9"/>
    <x v="6"/>
    <x v="2"/>
    <x v="2"/>
    <x v="6"/>
    <x v="1"/>
    <x v="0"/>
  </r>
  <r>
    <s v="Home &amp; Kitchen"/>
    <x v="122"/>
    <x v="3"/>
    <x v="3"/>
    <x v="19"/>
    <x v="469"/>
    <x v="56"/>
    <x v="3"/>
    <x v="2"/>
    <x v="16"/>
    <x v="7"/>
    <x v="7"/>
    <x v="561"/>
    <x v="614"/>
    <x v="9"/>
    <x v="6"/>
    <x v="9"/>
    <x v="9"/>
    <x v="6"/>
    <x v="2"/>
    <x v="2"/>
    <x v="6"/>
    <x v="1"/>
    <x v="0"/>
  </r>
  <r>
    <s v="Musical Instruments"/>
    <x v="288"/>
    <x v="3"/>
    <x v="3"/>
    <x v="31"/>
    <x v="470"/>
    <x v="56"/>
    <x v="3"/>
    <x v="2"/>
    <x v="8"/>
    <x v="7"/>
    <x v="7"/>
    <x v="562"/>
    <x v="615"/>
    <x v="9"/>
    <x v="6"/>
    <x v="9"/>
    <x v="9"/>
    <x v="6"/>
    <x v="2"/>
    <x v="2"/>
    <x v="6"/>
    <x v="1"/>
    <x v="0"/>
  </r>
  <r>
    <s v="Home &amp; Kitchen"/>
    <x v="289"/>
    <x v="3"/>
    <x v="3"/>
    <x v="220"/>
    <x v="471"/>
    <x v="56"/>
    <x v="3"/>
    <x v="2"/>
    <x v="3"/>
    <x v="7"/>
    <x v="7"/>
    <x v="563"/>
    <x v="616"/>
    <x v="9"/>
    <x v="6"/>
    <x v="9"/>
    <x v="9"/>
    <x v="6"/>
    <x v="2"/>
    <x v="2"/>
    <x v="6"/>
    <x v="1"/>
    <x v="0"/>
  </r>
  <r>
    <s v="Computers &amp; Accessories"/>
    <x v="153"/>
    <x v="3"/>
    <x v="3"/>
    <x v="111"/>
    <x v="472"/>
    <x v="56"/>
    <x v="3"/>
    <x v="2"/>
    <x v="7"/>
    <x v="7"/>
    <x v="7"/>
    <x v="564"/>
    <x v="617"/>
    <x v="9"/>
    <x v="6"/>
    <x v="9"/>
    <x v="9"/>
    <x v="6"/>
    <x v="2"/>
    <x v="2"/>
    <x v="6"/>
    <x v="1"/>
    <x v="0"/>
  </r>
  <r>
    <s v="Home &amp; Kitchen"/>
    <x v="290"/>
    <x v="3"/>
    <x v="3"/>
    <x v="241"/>
    <x v="473"/>
    <x v="57"/>
    <x v="3"/>
    <x v="2"/>
    <x v="0"/>
    <x v="7"/>
    <x v="7"/>
    <x v="565"/>
    <x v="618"/>
    <x v="9"/>
    <x v="6"/>
    <x v="9"/>
    <x v="9"/>
    <x v="6"/>
    <x v="2"/>
    <x v="2"/>
    <x v="6"/>
    <x v="1"/>
    <x v="0"/>
  </r>
  <r>
    <s v="Home &amp; Kitchen"/>
    <x v="215"/>
    <x v="3"/>
    <x v="3"/>
    <x v="109"/>
    <x v="474"/>
    <x v="57"/>
    <x v="3"/>
    <x v="2"/>
    <x v="0"/>
    <x v="7"/>
    <x v="7"/>
    <x v="566"/>
    <x v="619"/>
    <x v="9"/>
    <x v="6"/>
    <x v="9"/>
    <x v="9"/>
    <x v="6"/>
    <x v="2"/>
    <x v="2"/>
    <x v="6"/>
    <x v="1"/>
    <x v="0"/>
  </r>
  <r>
    <s v="Home &amp; Kitchen"/>
    <x v="80"/>
    <x v="3"/>
    <x v="3"/>
    <x v="98"/>
    <x v="475"/>
    <x v="57"/>
    <x v="3"/>
    <x v="2"/>
    <x v="0"/>
    <x v="7"/>
    <x v="7"/>
    <x v="567"/>
    <x v="620"/>
    <x v="9"/>
    <x v="6"/>
    <x v="9"/>
    <x v="9"/>
    <x v="6"/>
    <x v="2"/>
    <x v="2"/>
    <x v="6"/>
    <x v="1"/>
    <x v="0"/>
  </r>
  <r>
    <s v="Home &amp; Kitchen"/>
    <x v="291"/>
    <x v="3"/>
    <x v="3"/>
    <x v="242"/>
    <x v="476"/>
    <x v="57"/>
    <x v="3"/>
    <x v="2"/>
    <x v="16"/>
    <x v="7"/>
    <x v="7"/>
    <x v="568"/>
    <x v="621"/>
    <x v="9"/>
    <x v="6"/>
    <x v="9"/>
    <x v="9"/>
    <x v="6"/>
    <x v="2"/>
    <x v="2"/>
    <x v="6"/>
    <x v="1"/>
    <x v="0"/>
  </r>
  <r>
    <s v="Computers &amp; Accessories"/>
    <x v="292"/>
    <x v="3"/>
    <x v="3"/>
    <x v="243"/>
    <x v="477"/>
    <x v="57"/>
    <x v="3"/>
    <x v="2"/>
    <x v="11"/>
    <x v="7"/>
    <x v="7"/>
    <x v="569"/>
    <x v="622"/>
    <x v="9"/>
    <x v="6"/>
    <x v="9"/>
    <x v="9"/>
    <x v="6"/>
    <x v="2"/>
    <x v="2"/>
    <x v="6"/>
    <x v="1"/>
    <x v="0"/>
  </r>
  <r>
    <s v="Office Products"/>
    <x v="293"/>
    <x v="3"/>
    <x v="3"/>
    <x v="244"/>
    <x v="478"/>
    <x v="57"/>
    <x v="3"/>
    <x v="2"/>
    <x v="16"/>
    <x v="7"/>
    <x v="7"/>
    <x v="570"/>
    <x v="623"/>
    <x v="9"/>
    <x v="6"/>
    <x v="9"/>
    <x v="9"/>
    <x v="6"/>
    <x v="2"/>
    <x v="2"/>
    <x v="6"/>
    <x v="1"/>
    <x v="0"/>
  </r>
  <r>
    <s v="Home &amp; Kitchen"/>
    <x v="294"/>
    <x v="3"/>
    <x v="3"/>
    <x v="220"/>
    <x v="479"/>
    <x v="57"/>
    <x v="3"/>
    <x v="2"/>
    <x v="1"/>
    <x v="7"/>
    <x v="7"/>
    <x v="571"/>
    <x v="624"/>
    <x v="9"/>
    <x v="6"/>
    <x v="9"/>
    <x v="9"/>
    <x v="6"/>
    <x v="2"/>
    <x v="2"/>
    <x v="6"/>
    <x v="1"/>
    <x v="0"/>
  </r>
  <r>
    <s v="Home &amp; Kitchen"/>
    <x v="295"/>
    <x v="3"/>
    <x v="3"/>
    <x v="9"/>
    <x v="480"/>
    <x v="57"/>
    <x v="3"/>
    <x v="2"/>
    <x v="0"/>
    <x v="7"/>
    <x v="7"/>
    <x v="572"/>
    <x v="625"/>
    <x v="9"/>
    <x v="6"/>
    <x v="9"/>
    <x v="9"/>
    <x v="6"/>
    <x v="2"/>
    <x v="2"/>
    <x v="6"/>
    <x v="1"/>
    <x v="0"/>
  </r>
  <r>
    <s v="Home &amp; Kitchen"/>
    <x v="149"/>
    <x v="3"/>
    <x v="3"/>
    <x v="245"/>
    <x v="243"/>
    <x v="57"/>
    <x v="3"/>
    <x v="2"/>
    <x v="14"/>
    <x v="7"/>
    <x v="7"/>
    <x v="573"/>
    <x v="626"/>
    <x v="9"/>
    <x v="6"/>
    <x v="9"/>
    <x v="9"/>
    <x v="6"/>
    <x v="2"/>
    <x v="2"/>
    <x v="6"/>
    <x v="1"/>
    <x v="0"/>
  </r>
  <r>
    <s v="Home &amp; Kitchen"/>
    <x v="173"/>
    <x v="3"/>
    <x v="3"/>
    <x v="246"/>
    <x v="481"/>
    <x v="58"/>
    <x v="3"/>
    <x v="2"/>
    <x v="7"/>
    <x v="7"/>
    <x v="7"/>
    <x v="574"/>
    <x v="627"/>
    <x v="9"/>
    <x v="6"/>
    <x v="9"/>
    <x v="9"/>
    <x v="6"/>
    <x v="2"/>
    <x v="2"/>
    <x v="6"/>
    <x v="1"/>
    <x v="0"/>
  </r>
  <r>
    <s v="Computers &amp; Accessories"/>
    <x v="110"/>
    <x v="3"/>
    <x v="3"/>
    <x v="167"/>
    <x v="482"/>
    <x v="58"/>
    <x v="3"/>
    <x v="2"/>
    <x v="10"/>
    <x v="7"/>
    <x v="7"/>
    <x v="575"/>
    <x v="628"/>
    <x v="9"/>
    <x v="6"/>
    <x v="9"/>
    <x v="9"/>
    <x v="6"/>
    <x v="2"/>
    <x v="2"/>
    <x v="6"/>
    <x v="1"/>
    <x v="0"/>
  </r>
  <r>
    <s v="Home &amp; Kitchen"/>
    <x v="296"/>
    <x v="3"/>
    <x v="3"/>
    <x v="247"/>
    <x v="483"/>
    <x v="58"/>
    <x v="3"/>
    <x v="2"/>
    <x v="1"/>
    <x v="7"/>
    <x v="7"/>
    <x v="576"/>
    <x v="629"/>
    <x v="9"/>
    <x v="6"/>
    <x v="9"/>
    <x v="9"/>
    <x v="6"/>
    <x v="2"/>
    <x v="2"/>
    <x v="6"/>
    <x v="1"/>
    <x v="0"/>
  </r>
  <r>
    <s v="Computers &amp; Accessories"/>
    <x v="70"/>
    <x v="3"/>
    <x v="3"/>
    <x v="248"/>
    <x v="484"/>
    <x v="58"/>
    <x v="3"/>
    <x v="2"/>
    <x v="0"/>
    <x v="7"/>
    <x v="7"/>
    <x v="577"/>
    <x v="630"/>
    <x v="9"/>
    <x v="6"/>
    <x v="9"/>
    <x v="9"/>
    <x v="6"/>
    <x v="2"/>
    <x v="2"/>
    <x v="6"/>
    <x v="1"/>
    <x v="0"/>
  </r>
  <r>
    <s v="Home &amp; Kitchen"/>
    <x v="297"/>
    <x v="3"/>
    <x v="3"/>
    <x v="249"/>
    <x v="485"/>
    <x v="58"/>
    <x v="3"/>
    <x v="2"/>
    <x v="2"/>
    <x v="7"/>
    <x v="7"/>
    <x v="578"/>
    <x v="631"/>
    <x v="9"/>
    <x v="6"/>
    <x v="9"/>
    <x v="9"/>
    <x v="6"/>
    <x v="2"/>
    <x v="2"/>
    <x v="6"/>
    <x v="1"/>
    <x v="0"/>
  </r>
  <r>
    <s v="Computers &amp; Accessories"/>
    <x v="298"/>
    <x v="3"/>
    <x v="3"/>
    <x v="250"/>
    <x v="486"/>
    <x v="58"/>
    <x v="3"/>
    <x v="2"/>
    <x v="16"/>
    <x v="7"/>
    <x v="7"/>
    <x v="579"/>
    <x v="632"/>
    <x v="9"/>
    <x v="6"/>
    <x v="9"/>
    <x v="9"/>
    <x v="6"/>
    <x v="2"/>
    <x v="2"/>
    <x v="6"/>
    <x v="1"/>
    <x v="0"/>
  </r>
  <r>
    <s v="Computers &amp; Accessories"/>
    <x v="110"/>
    <x v="3"/>
    <x v="3"/>
    <x v="2"/>
    <x v="83"/>
    <x v="58"/>
    <x v="3"/>
    <x v="2"/>
    <x v="6"/>
    <x v="7"/>
    <x v="7"/>
    <x v="580"/>
    <x v="633"/>
    <x v="9"/>
    <x v="6"/>
    <x v="9"/>
    <x v="9"/>
    <x v="6"/>
    <x v="2"/>
    <x v="2"/>
    <x v="6"/>
    <x v="1"/>
    <x v="0"/>
  </r>
  <r>
    <s v="Computers &amp; Accessories"/>
    <x v="9"/>
    <x v="3"/>
    <x v="3"/>
    <x v="251"/>
    <x v="207"/>
    <x v="59"/>
    <x v="3"/>
    <x v="2"/>
    <x v="10"/>
    <x v="7"/>
    <x v="7"/>
    <x v="581"/>
    <x v="634"/>
    <x v="9"/>
    <x v="6"/>
    <x v="9"/>
    <x v="9"/>
    <x v="6"/>
    <x v="2"/>
    <x v="2"/>
    <x v="6"/>
    <x v="1"/>
    <x v="0"/>
  </r>
  <r>
    <s v="Computers &amp; Accessories"/>
    <x v="9"/>
    <x v="3"/>
    <x v="3"/>
    <x v="251"/>
    <x v="207"/>
    <x v="59"/>
    <x v="3"/>
    <x v="2"/>
    <x v="10"/>
    <x v="7"/>
    <x v="7"/>
    <x v="582"/>
    <x v="635"/>
    <x v="9"/>
    <x v="6"/>
    <x v="9"/>
    <x v="9"/>
    <x v="6"/>
    <x v="2"/>
    <x v="2"/>
    <x v="6"/>
    <x v="1"/>
    <x v="0"/>
  </r>
  <r>
    <s v="Home &amp; Kitchen"/>
    <x v="12"/>
    <x v="3"/>
    <x v="3"/>
    <x v="46"/>
    <x v="487"/>
    <x v="59"/>
    <x v="3"/>
    <x v="2"/>
    <x v="7"/>
    <x v="7"/>
    <x v="7"/>
    <x v="583"/>
    <x v="636"/>
    <x v="9"/>
    <x v="6"/>
    <x v="9"/>
    <x v="9"/>
    <x v="6"/>
    <x v="2"/>
    <x v="2"/>
    <x v="6"/>
    <x v="1"/>
    <x v="0"/>
  </r>
  <r>
    <s v="Home &amp; Kitchen"/>
    <x v="122"/>
    <x v="3"/>
    <x v="3"/>
    <x v="55"/>
    <x v="132"/>
    <x v="59"/>
    <x v="3"/>
    <x v="2"/>
    <x v="2"/>
    <x v="7"/>
    <x v="7"/>
    <x v="584"/>
    <x v="637"/>
    <x v="9"/>
    <x v="6"/>
    <x v="9"/>
    <x v="9"/>
    <x v="6"/>
    <x v="2"/>
    <x v="2"/>
    <x v="6"/>
    <x v="1"/>
    <x v="0"/>
  </r>
  <r>
    <s v="Home &amp; Kitchen"/>
    <x v="117"/>
    <x v="3"/>
    <x v="3"/>
    <x v="47"/>
    <x v="488"/>
    <x v="59"/>
    <x v="3"/>
    <x v="2"/>
    <x v="4"/>
    <x v="7"/>
    <x v="7"/>
    <x v="585"/>
    <x v="638"/>
    <x v="9"/>
    <x v="6"/>
    <x v="9"/>
    <x v="9"/>
    <x v="6"/>
    <x v="2"/>
    <x v="2"/>
    <x v="6"/>
    <x v="1"/>
    <x v="0"/>
  </r>
  <r>
    <s v="Home &amp; Kitchen"/>
    <x v="213"/>
    <x v="3"/>
    <x v="3"/>
    <x v="252"/>
    <x v="428"/>
    <x v="59"/>
    <x v="3"/>
    <x v="2"/>
    <x v="3"/>
    <x v="7"/>
    <x v="7"/>
    <x v="586"/>
    <x v="639"/>
    <x v="9"/>
    <x v="6"/>
    <x v="9"/>
    <x v="9"/>
    <x v="6"/>
    <x v="2"/>
    <x v="2"/>
    <x v="6"/>
    <x v="1"/>
    <x v="0"/>
  </r>
  <r>
    <s v="Home &amp; Kitchen"/>
    <x v="299"/>
    <x v="3"/>
    <x v="3"/>
    <x v="253"/>
    <x v="489"/>
    <x v="59"/>
    <x v="3"/>
    <x v="2"/>
    <x v="8"/>
    <x v="7"/>
    <x v="7"/>
    <x v="587"/>
    <x v="640"/>
    <x v="9"/>
    <x v="6"/>
    <x v="9"/>
    <x v="9"/>
    <x v="6"/>
    <x v="2"/>
    <x v="2"/>
    <x v="6"/>
    <x v="1"/>
    <x v="0"/>
  </r>
  <r>
    <s v="Home &amp; Kitchen"/>
    <x v="300"/>
    <x v="3"/>
    <x v="3"/>
    <x v="254"/>
    <x v="490"/>
    <x v="59"/>
    <x v="3"/>
    <x v="2"/>
    <x v="4"/>
    <x v="7"/>
    <x v="7"/>
    <x v="588"/>
    <x v="641"/>
    <x v="9"/>
    <x v="6"/>
    <x v="9"/>
    <x v="9"/>
    <x v="6"/>
    <x v="2"/>
    <x v="2"/>
    <x v="6"/>
    <x v="1"/>
    <x v="0"/>
  </r>
  <r>
    <s v="Home &amp; Kitchen"/>
    <x v="23"/>
    <x v="3"/>
    <x v="3"/>
    <x v="78"/>
    <x v="204"/>
    <x v="59"/>
    <x v="3"/>
    <x v="2"/>
    <x v="7"/>
    <x v="7"/>
    <x v="7"/>
    <x v="589"/>
    <x v="642"/>
    <x v="9"/>
    <x v="6"/>
    <x v="9"/>
    <x v="9"/>
    <x v="6"/>
    <x v="2"/>
    <x v="2"/>
    <x v="6"/>
    <x v="1"/>
    <x v="0"/>
  </r>
  <r>
    <s v="Home &amp; Kitchen"/>
    <x v="301"/>
    <x v="3"/>
    <x v="3"/>
    <x v="255"/>
    <x v="491"/>
    <x v="59"/>
    <x v="3"/>
    <x v="2"/>
    <x v="8"/>
    <x v="7"/>
    <x v="7"/>
    <x v="590"/>
    <x v="643"/>
    <x v="9"/>
    <x v="6"/>
    <x v="9"/>
    <x v="9"/>
    <x v="6"/>
    <x v="2"/>
    <x v="2"/>
    <x v="6"/>
    <x v="1"/>
    <x v="0"/>
  </r>
  <r>
    <s v="Home &amp; Kitchen"/>
    <x v="23"/>
    <x v="3"/>
    <x v="3"/>
    <x v="256"/>
    <x v="413"/>
    <x v="59"/>
    <x v="3"/>
    <x v="2"/>
    <x v="14"/>
    <x v="7"/>
    <x v="7"/>
    <x v="591"/>
    <x v="644"/>
    <x v="9"/>
    <x v="6"/>
    <x v="9"/>
    <x v="9"/>
    <x v="6"/>
    <x v="2"/>
    <x v="2"/>
    <x v="6"/>
    <x v="1"/>
    <x v="0"/>
  </r>
  <r>
    <s v="Computers &amp; Accessories"/>
    <x v="302"/>
    <x v="3"/>
    <x v="3"/>
    <x v="257"/>
    <x v="492"/>
    <x v="59"/>
    <x v="3"/>
    <x v="2"/>
    <x v="11"/>
    <x v="7"/>
    <x v="7"/>
    <x v="592"/>
    <x v="645"/>
    <x v="9"/>
    <x v="6"/>
    <x v="9"/>
    <x v="9"/>
    <x v="6"/>
    <x v="2"/>
    <x v="2"/>
    <x v="6"/>
    <x v="1"/>
    <x v="0"/>
  </r>
  <r>
    <s v="Home &amp; Kitchen"/>
    <x v="303"/>
    <x v="3"/>
    <x v="3"/>
    <x v="258"/>
    <x v="493"/>
    <x v="60"/>
    <x v="3"/>
    <x v="2"/>
    <x v="4"/>
    <x v="7"/>
    <x v="7"/>
    <x v="593"/>
    <x v="646"/>
    <x v="9"/>
    <x v="6"/>
    <x v="9"/>
    <x v="9"/>
    <x v="6"/>
    <x v="2"/>
    <x v="2"/>
    <x v="6"/>
    <x v="1"/>
    <x v="0"/>
  </r>
  <r>
    <s v="Home &amp; Kitchen"/>
    <x v="304"/>
    <x v="3"/>
    <x v="3"/>
    <x v="259"/>
    <x v="406"/>
    <x v="60"/>
    <x v="3"/>
    <x v="2"/>
    <x v="14"/>
    <x v="7"/>
    <x v="7"/>
    <x v="594"/>
    <x v="647"/>
    <x v="9"/>
    <x v="6"/>
    <x v="9"/>
    <x v="9"/>
    <x v="6"/>
    <x v="2"/>
    <x v="2"/>
    <x v="6"/>
    <x v="1"/>
    <x v="0"/>
  </r>
  <r>
    <s v="Home &amp; Kitchen"/>
    <x v="215"/>
    <x v="3"/>
    <x v="3"/>
    <x v="260"/>
    <x v="494"/>
    <x v="60"/>
    <x v="3"/>
    <x v="2"/>
    <x v="7"/>
    <x v="7"/>
    <x v="7"/>
    <x v="595"/>
    <x v="648"/>
    <x v="9"/>
    <x v="6"/>
    <x v="9"/>
    <x v="9"/>
    <x v="6"/>
    <x v="2"/>
    <x v="2"/>
    <x v="6"/>
    <x v="1"/>
    <x v="0"/>
  </r>
  <r>
    <s v="Home &amp; Kitchen"/>
    <x v="206"/>
    <x v="3"/>
    <x v="3"/>
    <x v="261"/>
    <x v="495"/>
    <x v="60"/>
    <x v="3"/>
    <x v="2"/>
    <x v="0"/>
    <x v="7"/>
    <x v="7"/>
    <x v="596"/>
    <x v="649"/>
    <x v="9"/>
    <x v="6"/>
    <x v="9"/>
    <x v="9"/>
    <x v="6"/>
    <x v="2"/>
    <x v="2"/>
    <x v="6"/>
    <x v="1"/>
    <x v="0"/>
  </r>
  <r>
    <s v="Computers &amp; Accessories"/>
    <x v="305"/>
    <x v="3"/>
    <x v="3"/>
    <x v="206"/>
    <x v="496"/>
    <x v="60"/>
    <x v="3"/>
    <x v="2"/>
    <x v="2"/>
    <x v="7"/>
    <x v="7"/>
    <x v="597"/>
    <x v="650"/>
    <x v="9"/>
    <x v="6"/>
    <x v="9"/>
    <x v="9"/>
    <x v="6"/>
    <x v="2"/>
    <x v="2"/>
    <x v="6"/>
    <x v="1"/>
    <x v="0"/>
  </r>
  <r>
    <s v="Home &amp; Kitchen"/>
    <x v="306"/>
    <x v="3"/>
    <x v="3"/>
    <x v="262"/>
    <x v="497"/>
    <x v="60"/>
    <x v="3"/>
    <x v="2"/>
    <x v="16"/>
    <x v="7"/>
    <x v="7"/>
    <x v="598"/>
    <x v="651"/>
    <x v="9"/>
    <x v="6"/>
    <x v="9"/>
    <x v="9"/>
    <x v="6"/>
    <x v="2"/>
    <x v="2"/>
    <x v="6"/>
    <x v="1"/>
    <x v="0"/>
  </r>
  <r>
    <s v="Home &amp; Kitchen"/>
    <x v="307"/>
    <x v="3"/>
    <x v="3"/>
    <x v="263"/>
    <x v="498"/>
    <x v="60"/>
    <x v="3"/>
    <x v="2"/>
    <x v="0"/>
    <x v="7"/>
    <x v="7"/>
    <x v="599"/>
    <x v="652"/>
    <x v="9"/>
    <x v="6"/>
    <x v="9"/>
    <x v="9"/>
    <x v="6"/>
    <x v="2"/>
    <x v="2"/>
    <x v="6"/>
    <x v="1"/>
    <x v="0"/>
  </r>
  <r>
    <s v="Home &amp; Kitchen"/>
    <x v="135"/>
    <x v="3"/>
    <x v="3"/>
    <x v="264"/>
    <x v="499"/>
    <x v="60"/>
    <x v="3"/>
    <x v="2"/>
    <x v="4"/>
    <x v="7"/>
    <x v="7"/>
    <x v="600"/>
    <x v="653"/>
    <x v="9"/>
    <x v="6"/>
    <x v="9"/>
    <x v="9"/>
    <x v="6"/>
    <x v="2"/>
    <x v="2"/>
    <x v="6"/>
    <x v="1"/>
    <x v="0"/>
  </r>
  <r>
    <s v="Computers &amp; Accessories"/>
    <x v="308"/>
    <x v="3"/>
    <x v="3"/>
    <x v="265"/>
    <x v="500"/>
    <x v="60"/>
    <x v="3"/>
    <x v="2"/>
    <x v="10"/>
    <x v="7"/>
    <x v="7"/>
    <x v="601"/>
    <x v="654"/>
    <x v="9"/>
    <x v="6"/>
    <x v="9"/>
    <x v="9"/>
    <x v="6"/>
    <x v="2"/>
    <x v="2"/>
    <x v="6"/>
    <x v="1"/>
    <x v="0"/>
  </r>
  <r>
    <s v="Home &amp; Kitchen"/>
    <x v="309"/>
    <x v="3"/>
    <x v="3"/>
    <x v="266"/>
    <x v="501"/>
    <x v="60"/>
    <x v="3"/>
    <x v="2"/>
    <x v="11"/>
    <x v="7"/>
    <x v="7"/>
    <x v="602"/>
    <x v="655"/>
    <x v="9"/>
    <x v="6"/>
    <x v="9"/>
    <x v="9"/>
    <x v="6"/>
    <x v="2"/>
    <x v="2"/>
    <x v="6"/>
    <x v="1"/>
    <x v="0"/>
  </r>
  <r>
    <s v="Home &amp; Kitchen"/>
    <x v="179"/>
    <x v="3"/>
    <x v="3"/>
    <x v="1"/>
    <x v="502"/>
    <x v="60"/>
    <x v="3"/>
    <x v="2"/>
    <x v="18"/>
    <x v="7"/>
    <x v="7"/>
    <x v="603"/>
    <x v="656"/>
    <x v="9"/>
    <x v="6"/>
    <x v="9"/>
    <x v="9"/>
    <x v="6"/>
    <x v="2"/>
    <x v="2"/>
    <x v="6"/>
    <x v="1"/>
    <x v="0"/>
  </r>
  <r>
    <s v="Home &amp; Kitchen"/>
    <x v="310"/>
    <x v="3"/>
    <x v="3"/>
    <x v="267"/>
    <x v="503"/>
    <x v="60"/>
    <x v="3"/>
    <x v="2"/>
    <x v="3"/>
    <x v="7"/>
    <x v="7"/>
    <x v="604"/>
    <x v="657"/>
    <x v="9"/>
    <x v="6"/>
    <x v="9"/>
    <x v="9"/>
    <x v="6"/>
    <x v="2"/>
    <x v="2"/>
    <x v="6"/>
    <x v="1"/>
    <x v="0"/>
  </r>
  <r>
    <s v="Home &amp; Kitchen"/>
    <x v="311"/>
    <x v="3"/>
    <x v="3"/>
    <x v="42"/>
    <x v="504"/>
    <x v="61"/>
    <x v="3"/>
    <x v="2"/>
    <x v="16"/>
    <x v="7"/>
    <x v="7"/>
    <x v="605"/>
    <x v="658"/>
    <x v="9"/>
    <x v="6"/>
    <x v="9"/>
    <x v="9"/>
    <x v="6"/>
    <x v="2"/>
    <x v="2"/>
    <x v="6"/>
    <x v="1"/>
    <x v="0"/>
  </r>
  <r>
    <s v="Home &amp; Kitchen"/>
    <x v="154"/>
    <x v="3"/>
    <x v="3"/>
    <x v="23"/>
    <x v="505"/>
    <x v="61"/>
    <x v="3"/>
    <x v="2"/>
    <x v="10"/>
    <x v="7"/>
    <x v="7"/>
    <x v="606"/>
    <x v="659"/>
    <x v="9"/>
    <x v="6"/>
    <x v="9"/>
    <x v="9"/>
    <x v="6"/>
    <x v="2"/>
    <x v="2"/>
    <x v="6"/>
    <x v="1"/>
    <x v="0"/>
  </r>
  <r>
    <s v="Home &amp; Kitchen"/>
    <x v="154"/>
    <x v="3"/>
    <x v="3"/>
    <x v="6"/>
    <x v="71"/>
    <x v="61"/>
    <x v="3"/>
    <x v="2"/>
    <x v="2"/>
    <x v="7"/>
    <x v="7"/>
    <x v="607"/>
    <x v="660"/>
    <x v="9"/>
    <x v="6"/>
    <x v="9"/>
    <x v="9"/>
    <x v="6"/>
    <x v="2"/>
    <x v="2"/>
    <x v="6"/>
    <x v="1"/>
    <x v="0"/>
  </r>
  <r>
    <s v="Home &amp; Kitchen"/>
    <x v="312"/>
    <x v="3"/>
    <x v="3"/>
    <x v="110"/>
    <x v="506"/>
    <x v="61"/>
    <x v="3"/>
    <x v="2"/>
    <x v="7"/>
    <x v="7"/>
    <x v="7"/>
    <x v="608"/>
    <x v="661"/>
    <x v="9"/>
    <x v="6"/>
    <x v="9"/>
    <x v="9"/>
    <x v="6"/>
    <x v="2"/>
    <x v="2"/>
    <x v="6"/>
    <x v="1"/>
    <x v="0"/>
  </r>
  <r>
    <s v="Home &amp; Kitchen"/>
    <x v="313"/>
    <x v="3"/>
    <x v="3"/>
    <x v="268"/>
    <x v="507"/>
    <x v="61"/>
    <x v="3"/>
    <x v="2"/>
    <x v="2"/>
    <x v="7"/>
    <x v="7"/>
    <x v="609"/>
    <x v="662"/>
    <x v="9"/>
    <x v="6"/>
    <x v="9"/>
    <x v="9"/>
    <x v="6"/>
    <x v="2"/>
    <x v="2"/>
    <x v="6"/>
    <x v="1"/>
    <x v="0"/>
  </r>
  <r>
    <s v="Home &amp; Kitchen"/>
    <x v="142"/>
    <x v="3"/>
    <x v="3"/>
    <x v="269"/>
    <x v="391"/>
    <x v="61"/>
    <x v="3"/>
    <x v="2"/>
    <x v="16"/>
    <x v="7"/>
    <x v="7"/>
    <x v="216"/>
    <x v="663"/>
    <x v="9"/>
    <x v="6"/>
    <x v="9"/>
    <x v="9"/>
    <x v="6"/>
    <x v="2"/>
    <x v="2"/>
    <x v="6"/>
    <x v="1"/>
    <x v="0"/>
  </r>
  <r>
    <s v="Computers &amp; Accessories"/>
    <x v="16"/>
    <x v="3"/>
    <x v="3"/>
    <x v="20"/>
    <x v="373"/>
    <x v="61"/>
    <x v="3"/>
    <x v="2"/>
    <x v="16"/>
    <x v="7"/>
    <x v="7"/>
    <x v="610"/>
    <x v="664"/>
    <x v="9"/>
    <x v="6"/>
    <x v="9"/>
    <x v="9"/>
    <x v="6"/>
    <x v="2"/>
    <x v="2"/>
    <x v="6"/>
    <x v="1"/>
    <x v="0"/>
  </r>
  <r>
    <s v="Home &amp; Kitchen"/>
    <x v="214"/>
    <x v="3"/>
    <x v="3"/>
    <x v="111"/>
    <x v="508"/>
    <x v="62"/>
    <x v="3"/>
    <x v="2"/>
    <x v="7"/>
    <x v="7"/>
    <x v="7"/>
    <x v="611"/>
    <x v="665"/>
    <x v="9"/>
    <x v="6"/>
    <x v="9"/>
    <x v="9"/>
    <x v="6"/>
    <x v="2"/>
    <x v="2"/>
    <x v="6"/>
    <x v="1"/>
    <x v="0"/>
  </r>
  <r>
    <s v="Home &amp; Kitchen"/>
    <x v="314"/>
    <x v="3"/>
    <x v="3"/>
    <x v="270"/>
    <x v="509"/>
    <x v="62"/>
    <x v="3"/>
    <x v="2"/>
    <x v="3"/>
    <x v="7"/>
    <x v="7"/>
    <x v="612"/>
    <x v="666"/>
    <x v="9"/>
    <x v="6"/>
    <x v="9"/>
    <x v="9"/>
    <x v="6"/>
    <x v="2"/>
    <x v="2"/>
    <x v="6"/>
    <x v="1"/>
    <x v="0"/>
  </r>
  <r>
    <s v="Home &amp; Kitchen"/>
    <x v="315"/>
    <x v="3"/>
    <x v="3"/>
    <x v="271"/>
    <x v="510"/>
    <x v="62"/>
    <x v="3"/>
    <x v="2"/>
    <x v="2"/>
    <x v="7"/>
    <x v="7"/>
    <x v="613"/>
    <x v="667"/>
    <x v="9"/>
    <x v="6"/>
    <x v="9"/>
    <x v="9"/>
    <x v="6"/>
    <x v="2"/>
    <x v="2"/>
    <x v="6"/>
    <x v="1"/>
    <x v="0"/>
  </r>
  <r>
    <s v="Home &amp; Kitchen"/>
    <x v="316"/>
    <x v="3"/>
    <x v="3"/>
    <x v="252"/>
    <x v="511"/>
    <x v="62"/>
    <x v="3"/>
    <x v="2"/>
    <x v="4"/>
    <x v="7"/>
    <x v="7"/>
    <x v="614"/>
    <x v="668"/>
    <x v="9"/>
    <x v="6"/>
    <x v="9"/>
    <x v="9"/>
    <x v="6"/>
    <x v="2"/>
    <x v="2"/>
    <x v="6"/>
    <x v="1"/>
    <x v="0"/>
  </r>
  <r>
    <s v="Home &amp; Kitchen"/>
    <x v="161"/>
    <x v="3"/>
    <x v="3"/>
    <x v="272"/>
    <x v="512"/>
    <x v="62"/>
    <x v="3"/>
    <x v="2"/>
    <x v="3"/>
    <x v="7"/>
    <x v="7"/>
    <x v="615"/>
    <x v="669"/>
    <x v="9"/>
    <x v="6"/>
    <x v="9"/>
    <x v="9"/>
    <x v="6"/>
    <x v="2"/>
    <x v="2"/>
    <x v="6"/>
    <x v="1"/>
    <x v="0"/>
  </r>
  <r>
    <s v="Computers &amp; Accessories"/>
    <x v="19"/>
    <x v="3"/>
    <x v="3"/>
    <x v="273"/>
    <x v="513"/>
    <x v="62"/>
    <x v="3"/>
    <x v="2"/>
    <x v="0"/>
    <x v="7"/>
    <x v="7"/>
    <x v="616"/>
    <x v="670"/>
    <x v="9"/>
    <x v="6"/>
    <x v="9"/>
    <x v="9"/>
    <x v="6"/>
    <x v="2"/>
    <x v="2"/>
    <x v="6"/>
    <x v="1"/>
    <x v="0"/>
  </r>
  <r>
    <s v="Home &amp; Kitchen"/>
    <x v="317"/>
    <x v="3"/>
    <x v="3"/>
    <x v="274"/>
    <x v="514"/>
    <x v="62"/>
    <x v="3"/>
    <x v="2"/>
    <x v="10"/>
    <x v="7"/>
    <x v="7"/>
    <x v="617"/>
    <x v="671"/>
    <x v="9"/>
    <x v="6"/>
    <x v="9"/>
    <x v="9"/>
    <x v="6"/>
    <x v="2"/>
    <x v="2"/>
    <x v="6"/>
    <x v="1"/>
    <x v="0"/>
  </r>
  <r>
    <s v="Home &amp; Kitchen"/>
    <x v="318"/>
    <x v="3"/>
    <x v="3"/>
    <x v="275"/>
    <x v="515"/>
    <x v="62"/>
    <x v="3"/>
    <x v="2"/>
    <x v="4"/>
    <x v="7"/>
    <x v="7"/>
    <x v="618"/>
    <x v="672"/>
    <x v="9"/>
    <x v="6"/>
    <x v="9"/>
    <x v="9"/>
    <x v="6"/>
    <x v="2"/>
    <x v="2"/>
    <x v="6"/>
    <x v="1"/>
    <x v="0"/>
  </r>
  <r>
    <s v="Home &amp; Kitchen"/>
    <x v="215"/>
    <x v="3"/>
    <x v="3"/>
    <x v="64"/>
    <x v="70"/>
    <x v="62"/>
    <x v="3"/>
    <x v="2"/>
    <x v="8"/>
    <x v="7"/>
    <x v="7"/>
    <x v="619"/>
    <x v="673"/>
    <x v="9"/>
    <x v="6"/>
    <x v="9"/>
    <x v="9"/>
    <x v="6"/>
    <x v="2"/>
    <x v="2"/>
    <x v="6"/>
    <x v="1"/>
    <x v="0"/>
  </r>
  <r>
    <s v="Computers &amp; Accessories"/>
    <x v="15"/>
    <x v="3"/>
    <x v="3"/>
    <x v="51"/>
    <x v="153"/>
    <x v="63"/>
    <x v="3"/>
    <x v="2"/>
    <x v="3"/>
    <x v="7"/>
    <x v="7"/>
    <x v="620"/>
    <x v="674"/>
    <x v="9"/>
    <x v="6"/>
    <x v="9"/>
    <x v="9"/>
    <x v="6"/>
    <x v="2"/>
    <x v="2"/>
    <x v="6"/>
    <x v="1"/>
    <x v="0"/>
  </r>
  <r>
    <s v="Home &amp; Kitchen"/>
    <x v="319"/>
    <x v="3"/>
    <x v="3"/>
    <x v="276"/>
    <x v="516"/>
    <x v="63"/>
    <x v="3"/>
    <x v="2"/>
    <x v="7"/>
    <x v="7"/>
    <x v="7"/>
    <x v="621"/>
    <x v="675"/>
    <x v="9"/>
    <x v="6"/>
    <x v="9"/>
    <x v="9"/>
    <x v="6"/>
    <x v="2"/>
    <x v="2"/>
    <x v="6"/>
    <x v="1"/>
    <x v="0"/>
  </r>
  <r>
    <s v="Computers &amp; Accessories"/>
    <x v="74"/>
    <x v="3"/>
    <x v="3"/>
    <x v="15"/>
    <x v="269"/>
    <x v="63"/>
    <x v="3"/>
    <x v="2"/>
    <x v="3"/>
    <x v="7"/>
    <x v="7"/>
    <x v="436"/>
    <x v="676"/>
    <x v="9"/>
    <x v="6"/>
    <x v="9"/>
    <x v="9"/>
    <x v="6"/>
    <x v="2"/>
    <x v="2"/>
    <x v="6"/>
    <x v="1"/>
    <x v="0"/>
  </r>
  <r>
    <s v="Home &amp; Kitchen"/>
    <x v="320"/>
    <x v="3"/>
    <x v="3"/>
    <x v="277"/>
    <x v="517"/>
    <x v="63"/>
    <x v="3"/>
    <x v="2"/>
    <x v="2"/>
    <x v="7"/>
    <x v="7"/>
    <x v="622"/>
    <x v="677"/>
    <x v="9"/>
    <x v="6"/>
    <x v="9"/>
    <x v="9"/>
    <x v="6"/>
    <x v="2"/>
    <x v="2"/>
    <x v="6"/>
    <x v="1"/>
    <x v="0"/>
  </r>
  <r>
    <s v="Computers &amp; Accessories"/>
    <x v="122"/>
    <x v="3"/>
    <x v="3"/>
    <x v="1"/>
    <x v="161"/>
    <x v="63"/>
    <x v="3"/>
    <x v="2"/>
    <x v="16"/>
    <x v="7"/>
    <x v="7"/>
    <x v="623"/>
    <x v="678"/>
    <x v="9"/>
    <x v="6"/>
    <x v="9"/>
    <x v="9"/>
    <x v="6"/>
    <x v="2"/>
    <x v="2"/>
    <x v="6"/>
    <x v="1"/>
    <x v="0"/>
  </r>
  <r>
    <s v="Computers &amp; Accessories"/>
    <x v="321"/>
    <x v="3"/>
    <x v="3"/>
    <x v="65"/>
    <x v="518"/>
    <x v="63"/>
    <x v="3"/>
    <x v="2"/>
    <x v="10"/>
    <x v="7"/>
    <x v="7"/>
    <x v="624"/>
    <x v="679"/>
    <x v="9"/>
    <x v="6"/>
    <x v="9"/>
    <x v="9"/>
    <x v="6"/>
    <x v="2"/>
    <x v="2"/>
    <x v="6"/>
    <x v="1"/>
    <x v="0"/>
  </r>
  <r>
    <s v="Computers &amp; Accessories"/>
    <x v="321"/>
    <x v="3"/>
    <x v="3"/>
    <x v="65"/>
    <x v="518"/>
    <x v="63"/>
    <x v="3"/>
    <x v="2"/>
    <x v="0"/>
    <x v="7"/>
    <x v="7"/>
    <x v="625"/>
    <x v="680"/>
    <x v="9"/>
    <x v="6"/>
    <x v="9"/>
    <x v="9"/>
    <x v="6"/>
    <x v="2"/>
    <x v="2"/>
    <x v="6"/>
    <x v="1"/>
    <x v="0"/>
  </r>
  <r>
    <s v="Home &amp; Kitchen"/>
    <x v="322"/>
    <x v="3"/>
    <x v="3"/>
    <x v="220"/>
    <x v="519"/>
    <x v="63"/>
    <x v="3"/>
    <x v="2"/>
    <x v="7"/>
    <x v="7"/>
    <x v="7"/>
    <x v="626"/>
    <x v="681"/>
    <x v="9"/>
    <x v="6"/>
    <x v="9"/>
    <x v="9"/>
    <x v="6"/>
    <x v="2"/>
    <x v="2"/>
    <x v="6"/>
    <x v="1"/>
    <x v="0"/>
  </r>
  <r>
    <s v="Home &amp; Kitchen"/>
    <x v="323"/>
    <x v="3"/>
    <x v="3"/>
    <x v="260"/>
    <x v="520"/>
    <x v="63"/>
    <x v="3"/>
    <x v="2"/>
    <x v="2"/>
    <x v="7"/>
    <x v="7"/>
    <x v="627"/>
    <x v="682"/>
    <x v="9"/>
    <x v="6"/>
    <x v="9"/>
    <x v="9"/>
    <x v="6"/>
    <x v="2"/>
    <x v="2"/>
    <x v="6"/>
    <x v="1"/>
    <x v="0"/>
  </r>
  <r>
    <s v="Computers &amp; Accessories"/>
    <x v="9"/>
    <x v="3"/>
    <x v="3"/>
    <x v="16"/>
    <x v="154"/>
    <x v="63"/>
    <x v="3"/>
    <x v="2"/>
    <x v="0"/>
    <x v="7"/>
    <x v="7"/>
    <x v="628"/>
    <x v="683"/>
    <x v="9"/>
    <x v="6"/>
    <x v="9"/>
    <x v="9"/>
    <x v="6"/>
    <x v="2"/>
    <x v="2"/>
    <x v="6"/>
    <x v="1"/>
    <x v="0"/>
  </r>
  <r>
    <s v="Electronics"/>
    <x v="279"/>
    <x v="3"/>
    <x v="3"/>
    <x v="97"/>
    <x v="521"/>
    <x v="63"/>
    <x v="3"/>
    <x v="2"/>
    <x v="2"/>
    <x v="7"/>
    <x v="7"/>
    <x v="629"/>
    <x v="684"/>
    <x v="9"/>
    <x v="6"/>
    <x v="9"/>
    <x v="9"/>
    <x v="6"/>
    <x v="2"/>
    <x v="2"/>
    <x v="6"/>
    <x v="1"/>
    <x v="0"/>
  </r>
  <r>
    <s v="Home &amp; Kitchen"/>
    <x v="324"/>
    <x v="3"/>
    <x v="3"/>
    <x v="278"/>
    <x v="522"/>
    <x v="63"/>
    <x v="3"/>
    <x v="2"/>
    <x v="16"/>
    <x v="7"/>
    <x v="7"/>
    <x v="523"/>
    <x v="685"/>
    <x v="9"/>
    <x v="6"/>
    <x v="9"/>
    <x v="9"/>
    <x v="6"/>
    <x v="2"/>
    <x v="2"/>
    <x v="6"/>
    <x v="1"/>
    <x v="0"/>
  </r>
  <r>
    <s v="Home &amp; Kitchen"/>
    <x v="9"/>
    <x v="3"/>
    <x v="3"/>
    <x v="279"/>
    <x v="523"/>
    <x v="64"/>
    <x v="3"/>
    <x v="2"/>
    <x v="7"/>
    <x v="7"/>
    <x v="7"/>
    <x v="630"/>
    <x v="686"/>
    <x v="9"/>
    <x v="6"/>
    <x v="9"/>
    <x v="9"/>
    <x v="6"/>
    <x v="2"/>
    <x v="2"/>
    <x v="6"/>
    <x v="1"/>
    <x v="0"/>
  </r>
  <r>
    <s v="Home &amp; Kitchen"/>
    <x v="325"/>
    <x v="3"/>
    <x v="3"/>
    <x v="280"/>
    <x v="524"/>
    <x v="64"/>
    <x v="3"/>
    <x v="2"/>
    <x v="3"/>
    <x v="7"/>
    <x v="7"/>
    <x v="631"/>
    <x v="687"/>
    <x v="9"/>
    <x v="6"/>
    <x v="9"/>
    <x v="9"/>
    <x v="6"/>
    <x v="2"/>
    <x v="2"/>
    <x v="6"/>
    <x v="1"/>
    <x v="0"/>
  </r>
  <r>
    <s v="Computers &amp; Accessories"/>
    <x v="326"/>
    <x v="3"/>
    <x v="3"/>
    <x v="281"/>
    <x v="525"/>
    <x v="64"/>
    <x v="3"/>
    <x v="2"/>
    <x v="16"/>
    <x v="7"/>
    <x v="7"/>
    <x v="632"/>
    <x v="688"/>
    <x v="9"/>
    <x v="6"/>
    <x v="9"/>
    <x v="9"/>
    <x v="6"/>
    <x v="2"/>
    <x v="2"/>
    <x v="6"/>
    <x v="1"/>
    <x v="0"/>
  </r>
  <r>
    <s v="Office Products"/>
    <x v="327"/>
    <x v="3"/>
    <x v="3"/>
    <x v="73"/>
    <x v="385"/>
    <x v="64"/>
    <x v="3"/>
    <x v="2"/>
    <x v="0"/>
    <x v="7"/>
    <x v="7"/>
    <x v="633"/>
    <x v="689"/>
    <x v="9"/>
    <x v="6"/>
    <x v="9"/>
    <x v="9"/>
    <x v="6"/>
    <x v="2"/>
    <x v="2"/>
    <x v="6"/>
    <x v="1"/>
    <x v="0"/>
  </r>
  <r>
    <s v="Home &amp; Kitchen"/>
    <x v="313"/>
    <x v="3"/>
    <x v="3"/>
    <x v="282"/>
    <x v="526"/>
    <x v="64"/>
    <x v="3"/>
    <x v="2"/>
    <x v="16"/>
    <x v="7"/>
    <x v="7"/>
    <x v="634"/>
    <x v="690"/>
    <x v="9"/>
    <x v="6"/>
    <x v="9"/>
    <x v="9"/>
    <x v="6"/>
    <x v="2"/>
    <x v="2"/>
    <x v="6"/>
    <x v="1"/>
    <x v="0"/>
  </r>
  <r>
    <s v="Home &amp; Kitchen"/>
    <x v="328"/>
    <x v="3"/>
    <x v="3"/>
    <x v="283"/>
    <x v="527"/>
    <x v="64"/>
    <x v="3"/>
    <x v="2"/>
    <x v="3"/>
    <x v="7"/>
    <x v="7"/>
    <x v="635"/>
    <x v="691"/>
    <x v="9"/>
    <x v="6"/>
    <x v="9"/>
    <x v="9"/>
    <x v="6"/>
    <x v="2"/>
    <x v="2"/>
    <x v="6"/>
    <x v="1"/>
    <x v="0"/>
  </r>
  <r>
    <s v="Computers &amp; Accessories"/>
    <x v="329"/>
    <x v="3"/>
    <x v="3"/>
    <x v="87"/>
    <x v="528"/>
    <x v="64"/>
    <x v="3"/>
    <x v="2"/>
    <x v="10"/>
    <x v="7"/>
    <x v="7"/>
    <x v="636"/>
    <x v="692"/>
    <x v="9"/>
    <x v="6"/>
    <x v="9"/>
    <x v="9"/>
    <x v="6"/>
    <x v="2"/>
    <x v="2"/>
    <x v="6"/>
    <x v="1"/>
    <x v="0"/>
  </r>
  <r>
    <s v="Home &amp; Kitchen"/>
    <x v="309"/>
    <x v="3"/>
    <x v="3"/>
    <x v="284"/>
    <x v="529"/>
    <x v="64"/>
    <x v="3"/>
    <x v="2"/>
    <x v="11"/>
    <x v="7"/>
    <x v="7"/>
    <x v="637"/>
    <x v="693"/>
    <x v="9"/>
    <x v="6"/>
    <x v="9"/>
    <x v="9"/>
    <x v="6"/>
    <x v="2"/>
    <x v="2"/>
    <x v="6"/>
    <x v="1"/>
    <x v="0"/>
  </r>
  <r>
    <s v="Home &amp; Kitchen"/>
    <x v="330"/>
    <x v="3"/>
    <x v="3"/>
    <x v="285"/>
    <x v="530"/>
    <x v="64"/>
    <x v="3"/>
    <x v="2"/>
    <x v="10"/>
    <x v="7"/>
    <x v="7"/>
    <x v="638"/>
    <x v="694"/>
    <x v="9"/>
    <x v="6"/>
    <x v="9"/>
    <x v="9"/>
    <x v="6"/>
    <x v="2"/>
    <x v="2"/>
    <x v="6"/>
    <x v="1"/>
    <x v="0"/>
  </r>
  <r>
    <s v="Home &amp; Kitchen"/>
    <x v="307"/>
    <x v="3"/>
    <x v="3"/>
    <x v="286"/>
    <x v="531"/>
    <x v="64"/>
    <x v="3"/>
    <x v="2"/>
    <x v="16"/>
    <x v="7"/>
    <x v="7"/>
    <x v="639"/>
    <x v="695"/>
    <x v="9"/>
    <x v="6"/>
    <x v="9"/>
    <x v="9"/>
    <x v="6"/>
    <x v="2"/>
    <x v="2"/>
    <x v="6"/>
    <x v="1"/>
    <x v="0"/>
  </r>
  <r>
    <s v="Computers &amp; Accessories"/>
    <x v="331"/>
    <x v="3"/>
    <x v="3"/>
    <x v="287"/>
    <x v="532"/>
    <x v="64"/>
    <x v="3"/>
    <x v="2"/>
    <x v="16"/>
    <x v="7"/>
    <x v="7"/>
    <x v="640"/>
    <x v="696"/>
    <x v="9"/>
    <x v="6"/>
    <x v="9"/>
    <x v="9"/>
    <x v="6"/>
    <x v="2"/>
    <x v="2"/>
    <x v="6"/>
    <x v="1"/>
    <x v="0"/>
  </r>
  <r>
    <s v="Computers &amp; Accessories"/>
    <x v="332"/>
    <x v="3"/>
    <x v="3"/>
    <x v="9"/>
    <x v="533"/>
    <x v="65"/>
    <x v="3"/>
    <x v="2"/>
    <x v="10"/>
    <x v="7"/>
    <x v="7"/>
    <x v="641"/>
    <x v="697"/>
    <x v="9"/>
    <x v="6"/>
    <x v="9"/>
    <x v="9"/>
    <x v="6"/>
    <x v="2"/>
    <x v="2"/>
    <x v="6"/>
    <x v="1"/>
    <x v="0"/>
  </r>
  <r>
    <s v="Computers &amp; Accessories"/>
    <x v="283"/>
    <x v="3"/>
    <x v="3"/>
    <x v="288"/>
    <x v="534"/>
    <x v="65"/>
    <x v="3"/>
    <x v="2"/>
    <x v="0"/>
    <x v="7"/>
    <x v="7"/>
    <x v="642"/>
    <x v="698"/>
    <x v="9"/>
    <x v="6"/>
    <x v="9"/>
    <x v="9"/>
    <x v="6"/>
    <x v="2"/>
    <x v="2"/>
    <x v="6"/>
    <x v="1"/>
    <x v="0"/>
  </r>
  <r>
    <s v="Home &amp; Kitchen"/>
    <x v="333"/>
    <x v="3"/>
    <x v="3"/>
    <x v="289"/>
    <x v="535"/>
    <x v="65"/>
    <x v="3"/>
    <x v="2"/>
    <x v="0"/>
    <x v="7"/>
    <x v="7"/>
    <x v="643"/>
    <x v="699"/>
    <x v="9"/>
    <x v="6"/>
    <x v="9"/>
    <x v="9"/>
    <x v="6"/>
    <x v="2"/>
    <x v="2"/>
    <x v="6"/>
    <x v="1"/>
    <x v="0"/>
  </r>
  <r>
    <s v="Computers &amp; Accessories"/>
    <x v="152"/>
    <x v="3"/>
    <x v="3"/>
    <x v="5"/>
    <x v="536"/>
    <x v="65"/>
    <x v="3"/>
    <x v="2"/>
    <x v="0"/>
    <x v="7"/>
    <x v="7"/>
    <x v="156"/>
    <x v="700"/>
    <x v="9"/>
    <x v="6"/>
    <x v="9"/>
    <x v="9"/>
    <x v="6"/>
    <x v="2"/>
    <x v="2"/>
    <x v="6"/>
    <x v="1"/>
    <x v="0"/>
  </r>
  <r>
    <s v="Home &amp; Kitchen"/>
    <x v="241"/>
    <x v="3"/>
    <x v="3"/>
    <x v="290"/>
    <x v="537"/>
    <x v="65"/>
    <x v="3"/>
    <x v="2"/>
    <x v="8"/>
    <x v="7"/>
    <x v="7"/>
    <x v="644"/>
    <x v="701"/>
    <x v="9"/>
    <x v="6"/>
    <x v="9"/>
    <x v="9"/>
    <x v="6"/>
    <x v="2"/>
    <x v="2"/>
    <x v="6"/>
    <x v="1"/>
    <x v="0"/>
  </r>
  <r>
    <s v="Computers &amp; Accessories"/>
    <x v="153"/>
    <x v="3"/>
    <x v="3"/>
    <x v="6"/>
    <x v="90"/>
    <x v="65"/>
    <x v="3"/>
    <x v="2"/>
    <x v="2"/>
    <x v="7"/>
    <x v="7"/>
    <x v="645"/>
    <x v="702"/>
    <x v="9"/>
    <x v="6"/>
    <x v="9"/>
    <x v="9"/>
    <x v="6"/>
    <x v="2"/>
    <x v="2"/>
    <x v="6"/>
    <x v="1"/>
    <x v="0"/>
  </r>
  <r>
    <s v="Home &amp; Kitchen"/>
    <x v="334"/>
    <x v="3"/>
    <x v="3"/>
    <x v="291"/>
    <x v="538"/>
    <x v="66"/>
    <x v="3"/>
    <x v="2"/>
    <x v="0"/>
    <x v="7"/>
    <x v="7"/>
    <x v="646"/>
    <x v="703"/>
    <x v="9"/>
    <x v="6"/>
    <x v="9"/>
    <x v="9"/>
    <x v="6"/>
    <x v="2"/>
    <x v="2"/>
    <x v="6"/>
    <x v="1"/>
    <x v="0"/>
  </r>
  <r>
    <s v="Home &amp; Kitchen"/>
    <x v="335"/>
    <x v="3"/>
    <x v="3"/>
    <x v="292"/>
    <x v="539"/>
    <x v="66"/>
    <x v="3"/>
    <x v="2"/>
    <x v="7"/>
    <x v="7"/>
    <x v="7"/>
    <x v="647"/>
    <x v="704"/>
    <x v="9"/>
    <x v="6"/>
    <x v="9"/>
    <x v="9"/>
    <x v="6"/>
    <x v="2"/>
    <x v="2"/>
    <x v="6"/>
    <x v="1"/>
    <x v="0"/>
  </r>
  <r>
    <s v="Office Products"/>
    <x v="336"/>
    <x v="3"/>
    <x v="3"/>
    <x v="277"/>
    <x v="540"/>
    <x v="66"/>
    <x v="3"/>
    <x v="2"/>
    <x v="16"/>
    <x v="7"/>
    <x v="7"/>
    <x v="648"/>
    <x v="705"/>
    <x v="9"/>
    <x v="6"/>
    <x v="9"/>
    <x v="9"/>
    <x v="6"/>
    <x v="2"/>
    <x v="2"/>
    <x v="6"/>
    <x v="1"/>
    <x v="0"/>
  </r>
  <r>
    <s v="Computers &amp; Accessories"/>
    <x v="27"/>
    <x v="3"/>
    <x v="3"/>
    <x v="73"/>
    <x v="541"/>
    <x v="66"/>
    <x v="3"/>
    <x v="2"/>
    <x v="2"/>
    <x v="7"/>
    <x v="7"/>
    <x v="649"/>
    <x v="706"/>
    <x v="9"/>
    <x v="6"/>
    <x v="9"/>
    <x v="9"/>
    <x v="6"/>
    <x v="2"/>
    <x v="2"/>
    <x v="6"/>
    <x v="1"/>
    <x v="0"/>
  </r>
  <r>
    <s v="Home &amp; Kitchen"/>
    <x v="337"/>
    <x v="3"/>
    <x v="3"/>
    <x v="2"/>
    <x v="542"/>
    <x v="66"/>
    <x v="3"/>
    <x v="2"/>
    <x v="5"/>
    <x v="7"/>
    <x v="7"/>
    <x v="650"/>
    <x v="707"/>
    <x v="9"/>
    <x v="6"/>
    <x v="9"/>
    <x v="9"/>
    <x v="6"/>
    <x v="2"/>
    <x v="2"/>
    <x v="6"/>
    <x v="1"/>
    <x v="0"/>
  </r>
  <r>
    <s v="Home &amp; Kitchen"/>
    <x v="338"/>
    <x v="3"/>
    <x v="3"/>
    <x v="153"/>
    <x v="543"/>
    <x v="66"/>
    <x v="3"/>
    <x v="2"/>
    <x v="8"/>
    <x v="7"/>
    <x v="7"/>
    <x v="651"/>
    <x v="708"/>
    <x v="9"/>
    <x v="6"/>
    <x v="9"/>
    <x v="9"/>
    <x v="6"/>
    <x v="2"/>
    <x v="2"/>
    <x v="6"/>
    <x v="1"/>
    <x v="0"/>
  </r>
  <r>
    <s v="Home &amp; Kitchen"/>
    <x v="339"/>
    <x v="3"/>
    <x v="3"/>
    <x v="293"/>
    <x v="544"/>
    <x v="66"/>
    <x v="3"/>
    <x v="2"/>
    <x v="10"/>
    <x v="7"/>
    <x v="7"/>
    <x v="625"/>
    <x v="709"/>
    <x v="9"/>
    <x v="6"/>
    <x v="9"/>
    <x v="9"/>
    <x v="6"/>
    <x v="2"/>
    <x v="2"/>
    <x v="6"/>
    <x v="1"/>
    <x v="0"/>
  </r>
  <r>
    <s v="Computers &amp; Accessories"/>
    <x v="340"/>
    <x v="3"/>
    <x v="3"/>
    <x v="294"/>
    <x v="545"/>
    <x v="66"/>
    <x v="3"/>
    <x v="2"/>
    <x v="16"/>
    <x v="7"/>
    <x v="7"/>
    <x v="652"/>
    <x v="710"/>
    <x v="9"/>
    <x v="6"/>
    <x v="9"/>
    <x v="9"/>
    <x v="6"/>
    <x v="2"/>
    <x v="2"/>
    <x v="6"/>
    <x v="1"/>
    <x v="0"/>
  </r>
  <r>
    <s v="Home &amp; Kitchen"/>
    <x v="341"/>
    <x v="3"/>
    <x v="3"/>
    <x v="295"/>
    <x v="546"/>
    <x v="67"/>
    <x v="3"/>
    <x v="2"/>
    <x v="3"/>
    <x v="7"/>
    <x v="7"/>
    <x v="653"/>
    <x v="711"/>
    <x v="9"/>
    <x v="6"/>
    <x v="9"/>
    <x v="9"/>
    <x v="6"/>
    <x v="2"/>
    <x v="2"/>
    <x v="6"/>
    <x v="1"/>
    <x v="0"/>
  </r>
  <r>
    <s v="Home &amp; Kitchen"/>
    <x v="342"/>
    <x v="3"/>
    <x v="3"/>
    <x v="12"/>
    <x v="258"/>
    <x v="67"/>
    <x v="3"/>
    <x v="2"/>
    <x v="3"/>
    <x v="7"/>
    <x v="7"/>
    <x v="654"/>
    <x v="712"/>
    <x v="9"/>
    <x v="6"/>
    <x v="9"/>
    <x v="9"/>
    <x v="6"/>
    <x v="2"/>
    <x v="2"/>
    <x v="6"/>
    <x v="1"/>
    <x v="0"/>
  </r>
  <r>
    <s v="Computers &amp; Accessories"/>
    <x v="343"/>
    <x v="3"/>
    <x v="3"/>
    <x v="169"/>
    <x v="547"/>
    <x v="67"/>
    <x v="3"/>
    <x v="2"/>
    <x v="16"/>
    <x v="7"/>
    <x v="7"/>
    <x v="655"/>
    <x v="713"/>
    <x v="9"/>
    <x v="6"/>
    <x v="9"/>
    <x v="9"/>
    <x v="6"/>
    <x v="2"/>
    <x v="2"/>
    <x v="6"/>
    <x v="1"/>
    <x v="0"/>
  </r>
  <r>
    <s v="Computers &amp; Accessories"/>
    <x v="305"/>
    <x v="3"/>
    <x v="3"/>
    <x v="296"/>
    <x v="548"/>
    <x v="67"/>
    <x v="3"/>
    <x v="2"/>
    <x v="11"/>
    <x v="7"/>
    <x v="7"/>
    <x v="656"/>
    <x v="714"/>
    <x v="9"/>
    <x v="6"/>
    <x v="9"/>
    <x v="9"/>
    <x v="6"/>
    <x v="2"/>
    <x v="2"/>
    <x v="6"/>
    <x v="1"/>
    <x v="0"/>
  </r>
  <r>
    <s v="Home &amp; Kitchen"/>
    <x v="344"/>
    <x v="3"/>
    <x v="3"/>
    <x v="297"/>
    <x v="549"/>
    <x v="67"/>
    <x v="3"/>
    <x v="2"/>
    <x v="7"/>
    <x v="7"/>
    <x v="7"/>
    <x v="657"/>
    <x v="715"/>
    <x v="9"/>
    <x v="6"/>
    <x v="9"/>
    <x v="9"/>
    <x v="6"/>
    <x v="2"/>
    <x v="2"/>
    <x v="6"/>
    <x v="1"/>
    <x v="0"/>
  </r>
  <r>
    <s v="Computers &amp; Accessories"/>
    <x v="190"/>
    <x v="3"/>
    <x v="3"/>
    <x v="298"/>
    <x v="372"/>
    <x v="68"/>
    <x v="3"/>
    <x v="2"/>
    <x v="4"/>
    <x v="7"/>
    <x v="7"/>
    <x v="658"/>
    <x v="716"/>
    <x v="9"/>
    <x v="6"/>
    <x v="9"/>
    <x v="9"/>
    <x v="6"/>
    <x v="2"/>
    <x v="2"/>
    <x v="6"/>
    <x v="1"/>
    <x v="0"/>
  </r>
  <r>
    <s v="Home &amp; Kitchen"/>
    <x v="26"/>
    <x v="3"/>
    <x v="3"/>
    <x v="299"/>
    <x v="550"/>
    <x v="68"/>
    <x v="3"/>
    <x v="2"/>
    <x v="7"/>
    <x v="7"/>
    <x v="7"/>
    <x v="659"/>
    <x v="717"/>
    <x v="9"/>
    <x v="6"/>
    <x v="9"/>
    <x v="9"/>
    <x v="6"/>
    <x v="2"/>
    <x v="2"/>
    <x v="6"/>
    <x v="1"/>
    <x v="0"/>
  </r>
  <r>
    <s v="Computers &amp; Accessories"/>
    <x v="134"/>
    <x v="3"/>
    <x v="3"/>
    <x v="1"/>
    <x v="551"/>
    <x v="68"/>
    <x v="3"/>
    <x v="2"/>
    <x v="16"/>
    <x v="7"/>
    <x v="7"/>
    <x v="623"/>
    <x v="678"/>
    <x v="9"/>
    <x v="6"/>
    <x v="9"/>
    <x v="9"/>
    <x v="6"/>
    <x v="2"/>
    <x v="2"/>
    <x v="6"/>
    <x v="1"/>
    <x v="0"/>
  </r>
  <r>
    <s v="Home &amp; Kitchen"/>
    <x v="134"/>
    <x v="3"/>
    <x v="3"/>
    <x v="1"/>
    <x v="551"/>
    <x v="68"/>
    <x v="3"/>
    <x v="2"/>
    <x v="16"/>
    <x v="7"/>
    <x v="7"/>
    <x v="619"/>
    <x v="718"/>
    <x v="9"/>
    <x v="6"/>
    <x v="9"/>
    <x v="9"/>
    <x v="6"/>
    <x v="2"/>
    <x v="2"/>
    <x v="6"/>
    <x v="1"/>
    <x v="0"/>
  </r>
  <r>
    <s v="Home &amp; Kitchen"/>
    <x v="23"/>
    <x v="3"/>
    <x v="3"/>
    <x v="6"/>
    <x v="34"/>
    <x v="68"/>
    <x v="3"/>
    <x v="2"/>
    <x v="8"/>
    <x v="7"/>
    <x v="7"/>
    <x v="660"/>
    <x v="719"/>
    <x v="9"/>
    <x v="6"/>
    <x v="9"/>
    <x v="9"/>
    <x v="6"/>
    <x v="2"/>
    <x v="2"/>
    <x v="6"/>
    <x v="1"/>
    <x v="0"/>
  </r>
  <r>
    <s v="Computers &amp; Accessories"/>
    <x v="125"/>
    <x v="3"/>
    <x v="3"/>
    <x v="189"/>
    <x v="552"/>
    <x v="68"/>
    <x v="3"/>
    <x v="2"/>
    <x v="16"/>
    <x v="7"/>
    <x v="7"/>
    <x v="661"/>
    <x v="720"/>
    <x v="9"/>
    <x v="6"/>
    <x v="9"/>
    <x v="9"/>
    <x v="6"/>
    <x v="2"/>
    <x v="2"/>
    <x v="6"/>
    <x v="1"/>
    <x v="0"/>
  </r>
  <r>
    <s v="Home &amp; Kitchen"/>
    <x v="116"/>
    <x v="3"/>
    <x v="3"/>
    <x v="17"/>
    <x v="271"/>
    <x v="68"/>
    <x v="3"/>
    <x v="2"/>
    <x v="2"/>
    <x v="7"/>
    <x v="7"/>
    <x v="662"/>
    <x v="721"/>
    <x v="9"/>
    <x v="6"/>
    <x v="9"/>
    <x v="9"/>
    <x v="6"/>
    <x v="2"/>
    <x v="2"/>
    <x v="6"/>
    <x v="1"/>
    <x v="0"/>
  </r>
  <r>
    <s v="Home &amp; Kitchen"/>
    <x v="316"/>
    <x v="3"/>
    <x v="3"/>
    <x v="87"/>
    <x v="553"/>
    <x v="68"/>
    <x v="3"/>
    <x v="2"/>
    <x v="10"/>
    <x v="7"/>
    <x v="7"/>
    <x v="663"/>
    <x v="722"/>
    <x v="9"/>
    <x v="6"/>
    <x v="9"/>
    <x v="9"/>
    <x v="6"/>
    <x v="2"/>
    <x v="2"/>
    <x v="6"/>
    <x v="1"/>
    <x v="0"/>
  </r>
  <r>
    <s v="Office Products"/>
    <x v="36"/>
    <x v="3"/>
    <x v="3"/>
    <x v="300"/>
    <x v="554"/>
    <x v="68"/>
    <x v="3"/>
    <x v="2"/>
    <x v="10"/>
    <x v="7"/>
    <x v="7"/>
    <x v="664"/>
    <x v="723"/>
    <x v="9"/>
    <x v="6"/>
    <x v="9"/>
    <x v="9"/>
    <x v="6"/>
    <x v="2"/>
    <x v="2"/>
    <x v="6"/>
    <x v="1"/>
    <x v="0"/>
  </r>
  <r>
    <s v="Office Products"/>
    <x v="345"/>
    <x v="3"/>
    <x v="3"/>
    <x v="81"/>
    <x v="555"/>
    <x v="68"/>
    <x v="3"/>
    <x v="2"/>
    <x v="0"/>
    <x v="7"/>
    <x v="7"/>
    <x v="665"/>
    <x v="724"/>
    <x v="9"/>
    <x v="6"/>
    <x v="9"/>
    <x v="9"/>
    <x v="6"/>
    <x v="2"/>
    <x v="2"/>
    <x v="6"/>
    <x v="1"/>
    <x v="0"/>
  </r>
  <r>
    <s v="Home &amp; Kitchen"/>
    <x v="346"/>
    <x v="3"/>
    <x v="3"/>
    <x v="301"/>
    <x v="556"/>
    <x v="68"/>
    <x v="3"/>
    <x v="2"/>
    <x v="2"/>
    <x v="7"/>
    <x v="7"/>
    <x v="666"/>
    <x v="725"/>
    <x v="9"/>
    <x v="6"/>
    <x v="9"/>
    <x v="9"/>
    <x v="6"/>
    <x v="2"/>
    <x v="2"/>
    <x v="6"/>
    <x v="1"/>
    <x v="0"/>
  </r>
  <r>
    <s v="Home &amp; Kitchen"/>
    <x v="347"/>
    <x v="3"/>
    <x v="3"/>
    <x v="302"/>
    <x v="557"/>
    <x v="69"/>
    <x v="3"/>
    <x v="2"/>
    <x v="0"/>
    <x v="7"/>
    <x v="7"/>
    <x v="667"/>
    <x v="726"/>
    <x v="9"/>
    <x v="6"/>
    <x v="9"/>
    <x v="9"/>
    <x v="6"/>
    <x v="2"/>
    <x v="2"/>
    <x v="6"/>
    <x v="1"/>
    <x v="0"/>
  </r>
  <r>
    <s v="Computers &amp; Accessories"/>
    <x v="83"/>
    <x v="3"/>
    <x v="3"/>
    <x v="9"/>
    <x v="213"/>
    <x v="69"/>
    <x v="3"/>
    <x v="2"/>
    <x v="0"/>
    <x v="7"/>
    <x v="7"/>
    <x v="668"/>
    <x v="727"/>
    <x v="9"/>
    <x v="6"/>
    <x v="9"/>
    <x v="9"/>
    <x v="6"/>
    <x v="2"/>
    <x v="2"/>
    <x v="6"/>
    <x v="1"/>
    <x v="0"/>
  </r>
  <r>
    <s v="Home &amp; Kitchen"/>
    <x v="348"/>
    <x v="3"/>
    <x v="3"/>
    <x v="303"/>
    <x v="558"/>
    <x v="70"/>
    <x v="3"/>
    <x v="2"/>
    <x v="7"/>
    <x v="7"/>
    <x v="7"/>
    <x v="669"/>
    <x v="728"/>
    <x v="9"/>
    <x v="6"/>
    <x v="9"/>
    <x v="9"/>
    <x v="6"/>
    <x v="2"/>
    <x v="2"/>
    <x v="6"/>
    <x v="1"/>
    <x v="0"/>
  </r>
  <r>
    <s v="Home &amp; Kitchen"/>
    <x v="349"/>
    <x v="3"/>
    <x v="3"/>
    <x v="110"/>
    <x v="559"/>
    <x v="70"/>
    <x v="3"/>
    <x v="2"/>
    <x v="3"/>
    <x v="7"/>
    <x v="7"/>
    <x v="670"/>
    <x v="729"/>
    <x v="9"/>
    <x v="6"/>
    <x v="9"/>
    <x v="9"/>
    <x v="6"/>
    <x v="2"/>
    <x v="2"/>
    <x v="6"/>
    <x v="1"/>
    <x v="0"/>
  </r>
  <r>
    <s v="Computers &amp; Accessories"/>
    <x v="350"/>
    <x v="3"/>
    <x v="3"/>
    <x v="304"/>
    <x v="560"/>
    <x v="70"/>
    <x v="3"/>
    <x v="2"/>
    <x v="16"/>
    <x v="7"/>
    <x v="7"/>
    <x v="671"/>
    <x v="730"/>
    <x v="9"/>
    <x v="6"/>
    <x v="9"/>
    <x v="9"/>
    <x v="6"/>
    <x v="2"/>
    <x v="2"/>
    <x v="6"/>
    <x v="1"/>
    <x v="0"/>
  </r>
  <r>
    <s v="Computers &amp; Accessories"/>
    <x v="351"/>
    <x v="3"/>
    <x v="3"/>
    <x v="51"/>
    <x v="561"/>
    <x v="70"/>
    <x v="3"/>
    <x v="2"/>
    <x v="2"/>
    <x v="7"/>
    <x v="7"/>
    <x v="672"/>
    <x v="731"/>
    <x v="9"/>
    <x v="6"/>
    <x v="9"/>
    <x v="9"/>
    <x v="6"/>
    <x v="2"/>
    <x v="2"/>
    <x v="6"/>
    <x v="1"/>
    <x v="0"/>
  </r>
  <r>
    <s v="Home &amp; Kitchen"/>
    <x v="352"/>
    <x v="3"/>
    <x v="3"/>
    <x v="5"/>
    <x v="562"/>
    <x v="70"/>
    <x v="3"/>
    <x v="2"/>
    <x v="2"/>
    <x v="7"/>
    <x v="7"/>
    <x v="673"/>
    <x v="732"/>
    <x v="9"/>
    <x v="6"/>
    <x v="9"/>
    <x v="9"/>
    <x v="6"/>
    <x v="2"/>
    <x v="2"/>
    <x v="6"/>
    <x v="1"/>
    <x v="0"/>
  </r>
  <r>
    <s v="Home &amp; Kitchen"/>
    <x v="353"/>
    <x v="3"/>
    <x v="3"/>
    <x v="6"/>
    <x v="563"/>
    <x v="70"/>
    <x v="3"/>
    <x v="2"/>
    <x v="2"/>
    <x v="7"/>
    <x v="7"/>
    <x v="674"/>
    <x v="733"/>
    <x v="9"/>
    <x v="6"/>
    <x v="9"/>
    <x v="9"/>
    <x v="6"/>
    <x v="2"/>
    <x v="2"/>
    <x v="6"/>
    <x v="1"/>
    <x v="0"/>
  </r>
  <r>
    <s v="Computers &amp; Accessories"/>
    <x v="354"/>
    <x v="3"/>
    <x v="3"/>
    <x v="0"/>
    <x v="564"/>
    <x v="70"/>
    <x v="3"/>
    <x v="2"/>
    <x v="10"/>
    <x v="7"/>
    <x v="7"/>
    <x v="675"/>
    <x v="734"/>
    <x v="9"/>
    <x v="6"/>
    <x v="9"/>
    <x v="9"/>
    <x v="6"/>
    <x v="2"/>
    <x v="2"/>
    <x v="6"/>
    <x v="1"/>
    <x v="0"/>
  </r>
  <r>
    <s v="Home &amp; Kitchen"/>
    <x v="110"/>
    <x v="3"/>
    <x v="3"/>
    <x v="305"/>
    <x v="345"/>
    <x v="70"/>
    <x v="3"/>
    <x v="2"/>
    <x v="2"/>
    <x v="7"/>
    <x v="7"/>
    <x v="676"/>
    <x v="735"/>
    <x v="9"/>
    <x v="6"/>
    <x v="9"/>
    <x v="9"/>
    <x v="6"/>
    <x v="2"/>
    <x v="2"/>
    <x v="6"/>
    <x v="1"/>
    <x v="0"/>
  </r>
  <r>
    <s v="Computers &amp; Accessories"/>
    <x v="94"/>
    <x v="3"/>
    <x v="3"/>
    <x v="51"/>
    <x v="27"/>
    <x v="70"/>
    <x v="3"/>
    <x v="2"/>
    <x v="14"/>
    <x v="7"/>
    <x v="7"/>
    <x v="677"/>
    <x v="736"/>
    <x v="9"/>
    <x v="6"/>
    <x v="9"/>
    <x v="9"/>
    <x v="6"/>
    <x v="2"/>
    <x v="2"/>
    <x v="6"/>
    <x v="1"/>
    <x v="0"/>
  </r>
  <r>
    <s v="Computers &amp; Accessories"/>
    <x v="355"/>
    <x v="3"/>
    <x v="3"/>
    <x v="306"/>
    <x v="565"/>
    <x v="71"/>
    <x v="3"/>
    <x v="2"/>
    <x v="4"/>
    <x v="7"/>
    <x v="7"/>
    <x v="678"/>
    <x v="737"/>
    <x v="9"/>
    <x v="6"/>
    <x v="9"/>
    <x v="9"/>
    <x v="6"/>
    <x v="2"/>
    <x v="2"/>
    <x v="6"/>
    <x v="1"/>
    <x v="0"/>
  </r>
  <r>
    <s v="Home &amp; Kitchen"/>
    <x v="356"/>
    <x v="3"/>
    <x v="3"/>
    <x v="307"/>
    <x v="566"/>
    <x v="71"/>
    <x v="3"/>
    <x v="2"/>
    <x v="4"/>
    <x v="7"/>
    <x v="7"/>
    <x v="679"/>
    <x v="738"/>
    <x v="9"/>
    <x v="6"/>
    <x v="9"/>
    <x v="9"/>
    <x v="6"/>
    <x v="2"/>
    <x v="2"/>
    <x v="6"/>
    <x v="1"/>
    <x v="0"/>
  </r>
  <r>
    <s v="Computers &amp; Accessories"/>
    <x v="357"/>
    <x v="3"/>
    <x v="3"/>
    <x v="308"/>
    <x v="567"/>
    <x v="71"/>
    <x v="3"/>
    <x v="2"/>
    <x v="10"/>
    <x v="7"/>
    <x v="7"/>
    <x v="680"/>
    <x v="739"/>
    <x v="9"/>
    <x v="6"/>
    <x v="9"/>
    <x v="9"/>
    <x v="6"/>
    <x v="2"/>
    <x v="2"/>
    <x v="6"/>
    <x v="1"/>
    <x v="0"/>
  </r>
  <r>
    <s v="Home &amp; Kitchen"/>
    <x v="358"/>
    <x v="3"/>
    <x v="3"/>
    <x v="138"/>
    <x v="568"/>
    <x v="71"/>
    <x v="3"/>
    <x v="2"/>
    <x v="0"/>
    <x v="7"/>
    <x v="7"/>
    <x v="430"/>
    <x v="740"/>
    <x v="9"/>
    <x v="6"/>
    <x v="9"/>
    <x v="9"/>
    <x v="6"/>
    <x v="2"/>
    <x v="2"/>
    <x v="6"/>
    <x v="1"/>
    <x v="0"/>
  </r>
  <r>
    <s v="Home &amp; Kitchen"/>
    <x v="359"/>
    <x v="3"/>
    <x v="3"/>
    <x v="198"/>
    <x v="569"/>
    <x v="71"/>
    <x v="3"/>
    <x v="2"/>
    <x v="4"/>
    <x v="7"/>
    <x v="7"/>
    <x v="681"/>
    <x v="741"/>
    <x v="9"/>
    <x v="6"/>
    <x v="9"/>
    <x v="9"/>
    <x v="6"/>
    <x v="2"/>
    <x v="2"/>
    <x v="6"/>
    <x v="1"/>
    <x v="0"/>
  </r>
  <r>
    <s v="Home &amp; Kitchen"/>
    <x v="360"/>
    <x v="3"/>
    <x v="3"/>
    <x v="134"/>
    <x v="570"/>
    <x v="71"/>
    <x v="3"/>
    <x v="2"/>
    <x v="3"/>
    <x v="7"/>
    <x v="7"/>
    <x v="682"/>
    <x v="742"/>
    <x v="9"/>
    <x v="6"/>
    <x v="9"/>
    <x v="9"/>
    <x v="6"/>
    <x v="2"/>
    <x v="2"/>
    <x v="6"/>
    <x v="1"/>
    <x v="0"/>
  </r>
  <r>
    <s v="Computers &amp; Accessories"/>
    <x v="361"/>
    <x v="3"/>
    <x v="3"/>
    <x v="93"/>
    <x v="571"/>
    <x v="71"/>
    <x v="3"/>
    <x v="2"/>
    <x v="1"/>
    <x v="7"/>
    <x v="7"/>
    <x v="683"/>
    <x v="743"/>
    <x v="9"/>
    <x v="6"/>
    <x v="9"/>
    <x v="9"/>
    <x v="6"/>
    <x v="2"/>
    <x v="2"/>
    <x v="6"/>
    <x v="1"/>
    <x v="0"/>
  </r>
  <r>
    <s v="Home &amp; Kitchen"/>
    <x v="275"/>
    <x v="3"/>
    <x v="3"/>
    <x v="17"/>
    <x v="11"/>
    <x v="72"/>
    <x v="3"/>
    <x v="2"/>
    <x v="25"/>
    <x v="7"/>
    <x v="7"/>
    <x v="684"/>
    <x v="744"/>
    <x v="9"/>
    <x v="6"/>
    <x v="9"/>
    <x v="9"/>
    <x v="6"/>
    <x v="2"/>
    <x v="2"/>
    <x v="6"/>
    <x v="1"/>
    <x v="0"/>
  </r>
  <r>
    <s v="Computers &amp; Accessories"/>
    <x v="362"/>
    <x v="3"/>
    <x v="3"/>
    <x v="309"/>
    <x v="572"/>
    <x v="72"/>
    <x v="3"/>
    <x v="2"/>
    <x v="14"/>
    <x v="7"/>
    <x v="7"/>
    <x v="685"/>
    <x v="745"/>
    <x v="9"/>
    <x v="6"/>
    <x v="9"/>
    <x v="9"/>
    <x v="6"/>
    <x v="2"/>
    <x v="2"/>
    <x v="6"/>
    <x v="1"/>
    <x v="0"/>
  </r>
  <r>
    <s v="Home &amp; Kitchen"/>
    <x v="363"/>
    <x v="3"/>
    <x v="3"/>
    <x v="25"/>
    <x v="573"/>
    <x v="72"/>
    <x v="3"/>
    <x v="2"/>
    <x v="7"/>
    <x v="7"/>
    <x v="7"/>
    <x v="686"/>
    <x v="746"/>
    <x v="9"/>
    <x v="6"/>
    <x v="9"/>
    <x v="9"/>
    <x v="6"/>
    <x v="2"/>
    <x v="2"/>
    <x v="6"/>
    <x v="1"/>
    <x v="0"/>
  </r>
  <r>
    <s v="Home &amp; Kitchen"/>
    <x v="296"/>
    <x v="3"/>
    <x v="3"/>
    <x v="242"/>
    <x v="574"/>
    <x v="72"/>
    <x v="3"/>
    <x v="2"/>
    <x v="0"/>
    <x v="7"/>
    <x v="7"/>
    <x v="687"/>
    <x v="747"/>
    <x v="9"/>
    <x v="6"/>
    <x v="9"/>
    <x v="9"/>
    <x v="6"/>
    <x v="2"/>
    <x v="2"/>
    <x v="6"/>
    <x v="1"/>
    <x v="0"/>
  </r>
  <r>
    <s v="Home &amp; Kitchen"/>
    <x v="122"/>
    <x v="3"/>
    <x v="3"/>
    <x v="310"/>
    <x v="575"/>
    <x v="72"/>
    <x v="3"/>
    <x v="2"/>
    <x v="4"/>
    <x v="7"/>
    <x v="7"/>
    <x v="688"/>
    <x v="748"/>
    <x v="9"/>
    <x v="6"/>
    <x v="9"/>
    <x v="9"/>
    <x v="6"/>
    <x v="2"/>
    <x v="2"/>
    <x v="6"/>
    <x v="1"/>
    <x v="0"/>
  </r>
  <r>
    <s v="Home &amp; Kitchen"/>
    <x v="120"/>
    <x v="3"/>
    <x v="3"/>
    <x v="1"/>
    <x v="469"/>
    <x v="73"/>
    <x v="3"/>
    <x v="2"/>
    <x v="2"/>
    <x v="7"/>
    <x v="7"/>
    <x v="689"/>
    <x v="749"/>
    <x v="9"/>
    <x v="6"/>
    <x v="9"/>
    <x v="9"/>
    <x v="6"/>
    <x v="2"/>
    <x v="2"/>
    <x v="6"/>
    <x v="1"/>
    <x v="0"/>
  </r>
  <r>
    <s v="Computers &amp; Accessories"/>
    <x v="12"/>
    <x v="3"/>
    <x v="3"/>
    <x v="2"/>
    <x v="36"/>
    <x v="73"/>
    <x v="3"/>
    <x v="2"/>
    <x v="2"/>
    <x v="7"/>
    <x v="7"/>
    <x v="690"/>
    <x v="750"/>
    <x v="9"/>
    <x v="6"/>
    <x v="9"/>
    <x v="9"/>
    <x v="6"/>
    <x v="2"/>
    <x v="2"/>
    <x v="6"/>
    <x v="1"/>
    <x v="0"/>
  </r>
  <r>
    <s v="Home &amp; Kitchen"/>
    <x v="364"/>
    <x v="3"/>
    <x v="3"/>
    <x v="4"/>
    <x v="576"/>
    <x v="73"/>
    <x v="3"/>
    <x v="2"/>
    <x v="2"/>
    <x v="7"/>
    <x v="7"/>
    <x v="691"/>
    <x v="751"/>
    <x v="9"/>
    <x v="6"/>
    <x v="9"/>
    <x v="9"/>
    <x v="6"/>
    <x v="2"/>
    <x v="2"/>
    <x v="6"/>
    <x v="1"/>
    <x v="0"/>
  </r>
  <r>
    <s v="Home &amp; Kitchen"/>
    <x v="116"/>
    <x v="3"/>
    <x v="3"/>
    <x v="311"/>
    <x v="559"/>
    <x v="73"/>
    <x v="3"/>
    <x v="2"/>
    <x v="7"/>
    <x v="7"/>
    <x v="7"/>
    <x v="692"/>
    <x v="752"/>
    <x v="9"/>
    <x v="6"/>
    <x v="9"/>
    <x v="9"/>
    <x v="6"/>
    <x v="2"/>
    <x v="2"/>
    <x v="6"/>
    <x v="1"/>
    <x v="0"/>
  </r>
  <r>
    <s v="Office Products"/>
    <x v="365"/>
    <x v="3"/>
    <x v="3"/>
    <x v="312"/>
    <x v="247"/>
    <x v="73"/>
    <x v="3"/>
    <x v="2"/>
    <x v="3"/>
    <x v="7"/>
    <x v="7"/>
    <x v="693"/>
    <x v="753"/>
    <x v="9"/>
    <x v="6"/>
    <x v="9"/>
    <x v="9"/>
    <x v="6"/>
    <x v="2"/>
    <x v="2"/>
    <x v="6"/>
    <x v="1"/>
    <x v="0"/>
  </r>
  <r>
    <s v="Office Products"/>
    <x v="366"/>
    <x v="3"/>
    <x v="3"/>
    <x v="313"/>
    <x v="349"/>
    <x v="73"/>
    <x v="3"/>
    <x v="2"/>
    <x v="0"/>
    <x v="7"/>
    <x v="7"/>
    <x v="694"/>
    <x v="754"/>
    <x v="9"/>
    <x v="6"/>
    <x v="9"/>
    <x v="9"/>
    <x v="6"/>
    <x v="2"/>
    <x v="2"/>
    <x v="6"/>
    <x v="1"/>
    <x v="0"/>
  </r>
  <r>
    <s v="Home &amp; Kitchen"/>
    <x v="273"/>
    <x v="3"/>
    <x v="3"/>
    <x v="314"/>
    <x v="30"/>
    <x v="74"/>
    <x v="3"/>
    <x v="2"/>
    <x v="1"/>
    <x v="7"/>
    <x v="7"/>
    <x v="695"/>
    <x v="755"/>
    <x v="9"/>
    <x v="6"/>
    <x v="9"/>
    <x v="9"/>
    <x v="6"/>
    <x v="2"/>
    <x v="2"/>
    <x v="6"/>
    <x v="1"/>
    <x v="0"/>
  </r>
  <r>
    <s v="Office Products"/>
    <x v="367"/>
    <x v="3"/>
    <x v="3"/>
    <x v="315"/>
    <x v="577"/>
    <x v="74"/>
    <x v="3"/>
    <x v="2"/>
    <x v="16"/>
    <x v="7"/>
    <x v="7"/>
    <x v="696"/>
    <x v="756"/>
    <x v="9"/>
    <x v="6"/>
    <x v="9"/>
    <x v="9"/>
    <x v="6"/>
    <x v="2"/>
    <x v="2"/>
    <x v="6"/>
    <x v="1"/>
    <x v="0"/>
  </r>
  <r>
    <s v="Computers &amp; Accessories"/>
    <x v="9"/>
    <x v="3"/>
    <x v="3"/>
    <x v="38"/>
    <x v="578"/>
    <x v="74"/>
    <x v="3"/>
    <x v="2"/>
    <x v="0"/>
    <x v="7"/>
    <x v="7"/>
    <x v="697"/>
    <x v="757"/>
    <x v="9"/>
    <x v="6"/>
    <x v="9"/>
    <x v="9"/>
    <x v="6"/>
    <x v="2"/>
    <x v="2"/>
    <x v="6"/>
    <x v="1"/>
    <x v="0"/>
  </r>
  <r>
    <s v="Home &amp; Kitchen"/>
    <x v="120"/>
    <x v="3"/>
    <x v="3"/>
    <x v="316"/>
    <x v="579"/>
    <x v="74"/>
    <x v="3"/>
    <x v="2"/>
    <x v="2"/>
    <x v="7"/>
    <x v="7"/>
    <x v="698"/>
    <x v="758"/>
    <x v="9"/>
    <x v="6"/>
    <x v="9"/>
    <x v="9"/>
    <x v="6"/>
    <x v="2"/>
    <x v="2"/>
    <x v="6"/>
    <x v="1"/>
    <x v="0"/>
  </r>
  <r>
    <s v="Home &amp; Kitchen"/>
    <x v="368"/>
    <x v="3"/>
    <x v="3"/>
    <x v="151"/>
    <x v="580"/>
    <x v="74"/>
    <x v="3"/>
    <x v="2"/>
    <x v="0"/>
    <x v="7"/>
    <x v="7"/>
    <x v="699"/>
    <x v="759"/>
    <x v="9"/>
    <x v="6"/>
    <x v="9"/>
    <x v="9"/>
    <x v="6"/>
    <x v="2"/>
    <x v="2"/>
    <x v="6"/>
    <x v="1"/>
    <x v="0"/>
  </r>
  <r>
    <s v="Home &amp; Kitchen"/>
    <x v="369"/>
    <x v="3"/>
    <x v="3"/>
    <x v="116"/>
    <x v="581"/>
    <x v="74"/>
    <x v="3"/>
    <x v="2"/>
    <x v="2"/>
    <x v="7"/>
    <x v="7"/>
    <x v="700"/>
    <x v="760"/>
    <x v="9"/>
    <x v="6"/>
    <x v="9"/>
    <x v="9"/>
    <x v="6"/>
    <x v="2"/>
    <x v="2"/>
    <x v="6"/>
    <x v="1"/>
    <x v="0"/>
  </r>
  <r>
    <s v="Home &amp; Kitchen"/>
    <x v="370"/>
    <x v="3"/>
    <x v="3"/>
    <x v="317"/>
    <x v="582"/>
    <x v="74"/>
    <x v="3"/>
    <x v="2"/>
    <x v="1"/>
    <x v="7"/>
    <x v="7"/>
    <x v="513"/>
    <x v="761"/>
    <x v="9"/>
    <x v="6"/>
    <x v="9"/>
    <x v="9"/>
    <x v="6"/>
    <x v="2"/>
    <x v="2"/>
    <x v="6"/>
    <x v="1"/>
    <x v="0"/>
  </r>
  <r>
    <s v="Computers &amp; Accessories"/>
    <x v="371"/>
    <x v="3"/>
    <x v="3"/>
    <x v="318"/>
    <x v="583"/>
    <x v="75"/>
    <x v="3"/>
    <x v="2"/>
    <x v="8"/>
    <x v="7"/>
    <x v="7"/>
    <x v="701"/>
    <x v="762"/>
    <x v="9"/>
    <x v="6"/>
    <x v="9"/>
    <x v="9"/>
    <x v="6"/>
    <x v="2"/>
    <x v="2"/>
    <x v="6"/>
    <x v="1"/>
    <x v="0"/>
  </r>
  <r>
    <s v="Computers &amp; Accessories"/>
    <x v="27"/>
    <x v="3"/>
    <x v="3"/>
    <x v="51"/>
    <x v="273"/>
    <x v="75"/>
    <x v="3"/>
    <x v="2"/>
    <x v="16"/>
    <x v="7"/>
    <x v="7"/>
    <x v="702"/>
    <x v="763"/>
    <x v="9"/>
    <x v="6"/>
    <x v="9"/>
    <x v="9"/>
    <x v="6"/>
    <x v="2"/>
    <x v="2"/>
    <x v="6"/>
    <x v="1"/>
    <x v="0"/>
  </r>
  <r>
    <s v="Home &amp; Kitchen"/>
    <x v="258"/>
    <x v="3"/>
    <x v="3"/>
    <x v="263"/>
    <x v="584"/>
    <x v="75"/>
    <x v="3"/>
    <x v="2"/>
    <x v="3"/>
    <x v="7"/>
    <x v="7"/>
    <x v="703"/>
    <x v="764"/>
    <x v="9"/>
    <x v="6"/>
    <x v="9"/>
    <x v="9"/>
    <x v="6"/>
    <x v="2"/>
    <x v="2"/>
    <x v="6"/>
    <x v="1"/>
    <x v="0"/>
  </r>
  <r>
    <s v="Home &amp; Kitchen"/>
    <x v="57"/>
    <x v="3"/>
    <x v="3"/>
    <x v="146"/>
    <x v="370"/>
    <x v="76"/>
    <x v="3"/>
    <x v="2"/>
    <x v="3"/>
    <x v="7"/>
    <x v="7"/>
    <x v="704"/>
    <x v="765"/>
    <x v="9"/>
    <x v="6"/>
    <x v="9"/>
    <x v="9"/>
    <x v="6"/>
    <x v="2"/>
    <x v="2"/>
    <x v="6"/>
    <x v="1"/>
    <x v="0"/>
  </r>
  <r>
    <s v="Home &amp; Kitchen"/>
    <x v="372"/>
    <x v="3"/>
    <x v="3"/>
    <x v="169"/>
    <x v="344"/>
    <x v="76"/>
    <x v="3"/>
    <x v="2"/>
    <x v="0"/>
    <x v="7"/>
    <x v="7"/>
    <x v="705"/>
    <x v="766"/>
    <x v="9"/>
    <x v="6"/>
    <x v="9"/>
    <x v="9"/>
    <x v="6"/>
    <x v="2"/>
    <x v="2"/>
    <x v="6"/>
    <x v="1"/>
    <x v="0"/>
  </r>
  <r>
    <s v="Home &amp; Kitchen"/>
    <x v="279"/>
    <x v="3"/>
    <x v="3"/>
    <x v="256"/>
    <x v="585"/>
    <x v="76"/>
    <x v="3"/>
    <x v="2"/>
    <x v="16"/>
    <x v="7"/>
    <x v="7"/>
    <x v="706"/>
    <x v="767"/>
    <x v="9"/>
    <x v="6"/>
    <x v="9"/>
    <x v="9"/>
    <x v="6"/>
    <x v="2"/>
    <x v="2"/>
    <x v="6"/>
    <x v="1"/>
    <x v="0"/>
  </r>
  <r>
    <s v="Home &amp; Kitchen"/>
    <x v="373"/>
    <x v="3"/>
    <x v="3"/>
    <x v="319"/>
    <x v="586"/>
    <x v="76"/>
    <x v="3"/>
    <x v="2"/>
    <x v="0"/>
    <x v="7"/>
    <x v="7"/>
    <x v="707"/>
    <x v="768"/>
    <x v="9"/>
    <x v="6"/>
    <x v="9"/>
    <x v="9"/>
    <x v="6"/>
    <x v="2"/>
    <x v="2"/>
    <x v="6"/>
    <x v="1"/>
    <x v="0"/>
  </r>
  <r>
    <s v="Home &amp; Kitchen"/>
    <x v="374"/>
    <x v="3"/>
    <x v="3"/>
    <x v="320"/>
    <x v="587"/>
    <x v="77"/>
    <x v="3"/>
    <x v="2"/>
    <x v="7"/>
    <x v="7"/>
    <x v="7"/>
    <x v="708"/>
    <x v="769"/>
    <x v="9"/>
    <x v="6"/>
    <x v="9"/>
    <x v="9"/>
    <x v="6"/>
    <x v="2"/>
    <x v="2"/>
    <x v="6"/>
    <x v="1"/>
    <x v="0"/>
  </r>
  <r>
    <s v="Office Products"/>
    <x v="375"/>
    <x v="3"/>
    <x v="3"/>
    <x v="321"/>
    <x v="588"/>
    <x v="77"/>
    <x v="3"/>
    <x v="2"/>
    <x v="2"/>
    <x v="7"/>
    <x v="7"/>
    <x v="709"/>
    <x v="770"/>
    <x v="9"/>
    <x v="6"/>
    <x v="9"/>
    <x v="9"/>
    <x v="6"/>
    <x v="2"/>
    <x v="2"/>
    <x v="6"/>
    <x v="1"/>
    <x v="0"/>
  </r>
  <r>
    <s v="Home &amp; Kitchen"/>
    <x v="376"/>
    <x v="3"/>
    <x v="3"/>
    <x v="39"/>
    <x v="589"/>
    <x v="77"/>
    <x v="3"/>
    <x v="2"/>
    <x v="3"/>
    <x v="7"/>
    <x v="7"/>
    <x v="710"/>
    <x v="771"/>
    <x v="9"/>
    <x v="6"/>
    <x v="9"/>
    <x v="9"/>
    <x v="6"/>
    <x v="2"/>
    <x v="2"/>
    <x v="6"/>
    <x v="1"/>
    <x v="0"/>
  </r>
  <r>
    <s v="Home &amp; Kitchen"/>
    <x v="120"/>
    <x v="3"/>
    <x v="3"/>
    <x v="113"/>
    <x v="132"/>
    <x v="77"/>
    <x v="3"/>
    <x v="2"/>
    <x v="14"/>
    <x v="7"/>
    <x v="7"/>
    <x v="711"/>
    <x v="772"/>
    <x v="9"/>
    <x v="6"/>
    <x v="9"/>
    <x v="9"/>
    <x v="6"/>
    <x v="2"/>
    <x v="2"/>
    <x v="6"/>
    <x v="1"/>
    <x v="0"/>
  </r>
  <r>
    <s v="Home &amp; Kitchen"/>
    <x v="377"/>
    <x v="3"/>
    <x v="3"/>
    <x v="322"/>
    <x v="590"/>
    <x v="77"/>
    <x v="3"/>
    <x v="2"/>
    <x v="2"/>
    <x v="7"/>
    <x v="7"/>
    <x v="712"/>
    <x v="773"/>
    <x v="9"/>
    <x v="6"/>
    <x v="9"/>
    <x v="9"/>
    <x v="6"/>
    <x v="2"/>
    <x v="2"/>
    <x v="6"/>
    <x v="1"/>
    <x v="0"/>
  </r>
  <r>
    <s v="Home &amp; Kitchen"/>
    <x v="378"/>
    <x v="3"/>
    <x v="3"/>
    <x v="32"/>
    <x v="591"/>
    <x v="77"/>
    <x v="3"/>
    <x v="2"/>
    <x v="2"/>
    <x v="7"/>
    <x v="7"/>
    <x v="713"/>
    <x v="774"/>
    <x v="9"/>
    <x v="6"/>
    <x v="9"/>
    <x v="9"/>
    <x v="6"/>
    <x v="2"/>
    <x v="2"/>
    <x v="6"/>
    <x v="1"/>
    <x v="0"/>
  </r>
  <r>
    <s v="Home &amp; Kitchen"/>
    <x v="379"/>
    <x v="3"/>
    <x v="3"/>
    <x v="95"/>
    <x v="592"/>
    <x v="77"/>
    <x v="3"/>
    <x v="2"/>
    <x v="2"/>
    <x v="7"/>
    <x v="7"/>
    <x v="714"/>
    <x v="775"/>
    <x v="9"/>
    <x v="6"/>
    <x v="9"/>
    <x v="9"/>
    <x v="6"/>
    <x v="2"/>
    <x v="2"/>
    <x v="6"/>
    <x v="1"/>
    <x v="0"/>
  </r>
  <r>
    <s v="Home &amp; Kitchen"/>
    <x v="161"/>
    <x v="3"/>
    <x v="3"/>
    <x v="323"/>
    <x v="235"/>
    <x v="78"/>
    <x v="3"/>
    <x v="2"/>
    <x v="4"/>
    <x v="7"/>
    <x v="7"/>
    <x v="715"/>
    <x v="776"/>
    <x v="9"/>
    <x v="6"/>
    <x v="9"/>
    <x v="9"/>
    <x v="6"/>
    <x v="2"/>
    <x v="2"/>
    <x v="6"/>
    <x v="1"/>
    <x v="0"/>
  </r>
  <r>
    <s v="Computers &amp; Accessories"/>
    <x v="380"/>
    <x v="3"/>
    <x v="3"/>
    <x v="324"/>
    <x v="593"/>
    <x v="78"/>
    <x v="3"/>
    <x v="2"/>
    <x v="17"/>
    <x v="7"/>
    <x v="7"/>
    <x v="716"/>
    <x v="777"/>
    <x v="9"/>
    <x v="6"/>
    <x v="9"/>
    <x v="9"/>
    <x v="6"/>
    <x v="2"/>
    <x v="2"/>
    <x v="6"/>
    <x v="1"/>
    <x v="0"/>
  </r>
  <r>
    <s v="Computers &amp; Accessories"/>
    <x v="3"/>
    <x v="3"/>
    <x v="3"/>
    <x v="325"/>
    <x v="594"/>
    <x v="78"/>
    <x v="3"/>
    <x v="2"/>
    <x v="7"/>
    <x v="7"/>
    <x v="7"/>
    <x v="717"/>
    <x v="778"/>
    <x v="9"/>
    <x v="6"/>
    <x v="9"/>
    <x v="9"/>
    <x v="6"/>
    <x v="2"/>
    <x v="2"/>
    <x v="6"/>
    <x v="1"/>
    <x v="0"/>
  </r>
  <r>
    <s v="Office Products"/>
    <x v="191"/>
    <x v="3"/>
    <x v="3"/>
    <x v="326"/>
    <x v="595"/>
    <x v="78"/>
    <x v="3"/>
    <x v="2"/>
    <x v="0"/>
    <x v="7"/>
    <x v="7"/>
    <x v="718"/>
    <x v="779"/>
    <x v="9"/>
    <x v="6"/>
    <x v="9"/>
    <x v="9"/>
    <x v="6"/>
    <x v="2"/>
    <x v="2"/>
    <x v="6"/>
    <x v="1"/>
    <x v="0"/>
  </r>
  <r>
    <s v="Home &amp; Kitchen"/>
    <x v="381"/>
    <x v="3"/>
    <x v="3"/>
    <x v="262"/>
    <x v="596"/>
    <x v="78"/>
    <x v="3"/>
    <x v="2"/>
    <x v="16"/>
    <x v="7"/>
    <x v="7"/>
    <x v="719"/>
    <x v="780"/>
    <x v="9"/>
    <x v="6"/>
    <x v="9"/>
    <x v="9"/>
    <x v="6"/>
    <x v="2"/>
    <x v="2"/>
    <x v="6"/>
    <x v="1"/>
    <x v="0"/>
  </r>
  <r>
    <s v="Office Products"/>
    <x v="191"/>
    <x v="3"/>
    <x v="3"/>
    <x v="326"/>
    <x v="595"/>
    <x v="78"/>
    <x v="3"/>
    <x v="2"/>
    <x v="2"/>
    <x v="7"/>
    <x v="7"/>
    <x v="720"/>
    <x v="781"/>
    <x v="9"/>
    <x v="6"/>
    <x v="9"/>
    <x v="9"/>
    <x v="6"/>
    <x v="2"/>
    <x v="2"/>
    <x v="6"/>
    <x v="1"/>
    <x v="0"/>
  </r>
  <r>
    <s v="Home &amp; Kitchen"/>
    <x v="201"/>
    <x v="3"/>
    <x v="3"/>
    <x v="44"/>
    <x v="597"/>
    <x v="79"/>
    <x v="3"/>
    <x v="2"/>
    <x v="7"/>
    <x v="7"/>
    <x v="7"/>
    <x v="721"/>
    <x v="782"/>
    <x v="9"/>
    <x v="6"/>
    <x v="9"/>
    <x v="9"/>
    <x v="6"/>
    <x v="2"/>
    <x v="2"/>
    <x v="6"/>
    <x v="1"/>
    <x v="0"/>
  </r>
  <r>
    <s v="Computers &amp; Accessories"/>
    <x v="382"/>
    <x v="3"/>
    <x v="3"/>
    <x v="327"/>
    <x v="598"/>
    <x v="80"/>
    <x v="3"/>
    <x v="2"/>
    <x v="6"/>
    <x v="7"/>
    <x v="7"/>
    <x v="722"/>
    <x v="783"/>
    <x v="9"/>
    <x v="6"/>
    <x v="9"/>
    <x v="9"/>
    <x v="6"/>
    <x v="2"/>
    <x v="2"/>
    <x v="6"/>
    <x v="1"/>
    <x v="0"/>
  </r>
  <r>
    <s v="Home &amp; Kitchen"/>
    <x v="149"/>
    <x v="3"/>
    <x v="3"/>
    <x v="76"/>
    <x v="599"/>
    <x v="80"/>
    <x v="3"/>
    <x v="2"/>
    <x v="4"/>
    <x v="7"/>
    <x v="7"/>
    <x v="723"/>
    <x v="784"/>
    <x v="9"/>
    <x v="6"/>
    <x v="9"/>
    <x v="9"/>
    <x v="6"/>
    <x v="2"/>
    <x v="2"/>
    <x v="6"/>
    <x v="1"/>
    <x v="0"/>
  </r>
  <r>
    <s v="Home &amp; Kitchen"/>
    <x v="383"/>
    <x v="3"/>
    <x v="3"/>
    <x v="328"/>
    <x v="600"/>
    <x v="80"/>
    <x v="3"/>
    <x v="2"/>
    <x v="0"/>
    <x v="7"/>
    <x v="7"/>
    <x v="724"/>
    <x v="785"/>
    <x v="9"/>
    <x v="6"/>
    <x v="9"/>
    <x v="9"/>
    <x v="6"/>
    <x v="2"/>
    <x v="2"/>
    <x v="6"/>
    <x v="1"/>
    <x v="0"/>
  </r>
  <r>
    <s v="Computers &amp; Accessories"/>
    <x v="384"/>
    <x v="3"/>
    <x v="3"/>
    <x v="329"/>
    <x v="601"/>
    <x v="80"/>
    <x v="3"/>
    <x v="2"/>
    <x v="8"/>
    <x v="7"/>
    <x v="7"/>
    <x v="725"/>
    <x v="786"/>
    <x v="9"/>
    <x v="6"/>
    <x v="9"/>
    <x v="9"/>
    <x v="6"/>
    <x v="2"/>
    <x v="2"/>
    <x v="6"/>
    <x v="1"/>
    <x v="0"/>
  </r>
  <r>
    <s v="Home &amp; Kitchen"/>
    <x v="385"/>
    <x v="3"/>
    <x v="3"/>
    <x v="330"/>
    <x v="510"/>
    <x v="80"/>
    <x v="3"/>
    <x v="2"/>
    <x v="10"/>
    <x v="7"/>
    <x v="7"/>
    <x v="726"/>
    <x v="787"/>
    <x v="9"/>
    <x v="6"/>
    <x v="9"/>
    <x v="9"/>
    <x v="6"/>
    <x v="2"/>
    <x v="2"/>
    <x v="6"/>
    <x v="1"/>
    <x v="0"/>
  </r>
  <r>
    <s v="Home &amp; Kitchen"/>
    <x v="85"/>
    <x v="3"/>
    <x v="3"/>
    <x v="331"/>
    <x v="602"/>
    <x v="81"/>
    <x v="3"/>
    <x v="2"/>
    <x v="2"/>
    <x v="7"/>
    <x v="7"/>
    <x v="239"/>
    <x v="788"/>
    <x v="9"/>
    <x v="6"/>
    <x v="9"/>
    <x v="9"/>
    <x v="6"/>
    <x v="2"/>
    <x v="2"/>
    <x v="6"/>
    <x v="1"/>
    <x v="0"/>
  </r>
  <r>
    <s v="Computers &amp; Accessories"/>
    <x v="197"/>
    <x v="3"/>
    <x v="3"/>
    <x v="332"/>
    <x v="101"/>
    <x v="82"/>
    <x v="3"/>
    <x v="2"/>
    <x v="3"/>
    <x v="7"/>
    <x v="7"/>
    <x v="727"/>
    <x v="789"/>
    <x v="9"/>
    <x v="6"/>
    <x v="9"/>
    <x v="9"/>
    <x v="6"/>
    <x v="2"/>
    <x v="2"/>
    <x v="6"/>
    <x v="1"/>
    <x v="0"/>
  </r>
  <r>
    <s v="Home &amp; Kitchen"/>
    <x v="386"/>
    <x v="3"/>
    <x v="3"/>
    <x v="301"/>
    <x v="603"/>
    <x v="82"/>
    <x v="3"/>
    <x v="2"/>
    <x v="8"/>
    <x v="7"/>
    <x v="7"/>
    <x v="728"/>
    <x v="790"/>
    <x v="9"/>
    <x v="6"/>
    <x v="9"/>
    <x v="9"/>
    <x v="6"/>
    <x v="2"/>
    <x v="2"/>
    <x v="6"/>
    <x v="1"/>
    <x v="0"/>
  </r>
  <r>
    <s v="Office Products"/>
    <x v="387"/>
    <x v="3"/>
    <x v="3"/>
    <x v="165"/>
    <x v="604"/>
    <x v="83"/>
    <x v="3"/>
    <x v="2"/>
    <x v="16"/>
    <x v="7"/>
    <x v="7"/>
    <x v="729"/>
    <x v="791"/>
    <x v="9"/>
    <x v="6"/>
    <x v="9"/>
    <x v="9"/>
    <x v="6"/>
    <x v="2"/>
    <x v="2"/>
    <x v="6"/>
    <x v="1"/>
    <x v="0"/>
  </r>
  <r>
    <s v="Office Products"/>
    <x v="388"/>
    <x v="3"/>
    <x v="3"/>
    <x v="333"/>
    <x v="605"/>
    <x v="83"/>
    <x v="3"/>
    <x v="2"/>
    <x v="7"/>
    <x v="7"/>
    <x v="7"/>
    <x v="730"/>
    <x v="792"/>
    <x v="9"/>
    <x v="6"/>
    <x v="9"/>
    <x v="9"/>
    <x v="6"/>
    <x v="2"/>
    <x v="2"/>
    <x v="6"/>
    <x v="1"/>
    <x v="0"/>
  </r>
  <r>
    <s v="Electronics"/>
    <x v="389"/>
    <x v="3"/>
    <x v="3"/>
    <x v="129"/>
    <x v="606"/>
    <x v="83"/>
    <x v="3"/>
    <x v="2"/>
    <x v="16"/>
    <x v="7"/>
    <x v="7"/>
    <x v="731"/>
    <x v="793"/>
    <x v="9"/>
    <x v="6"/>
    <x v="9"/>
    <x v="9"/>
    <x v="6"/>
    <x v="2"/>
    <x v="2"/>
    <x v="6"/>
    <x v="1"/>
    <x v="0"/>
  </r>
  <r>
    <s v="Home &amp; Kitchen"/>
    <x v="390"/>
    <x v="3"/>
    <x v="3"/>
    <x v="334"/>
    <x v="607"/>
    <x v="84"/>
    <x v="3"/>
    <x v="2"/>
    <x v="2"/>
    <x v="7"/>
    <x v="7"/>
    <x v="732"/>
    <x v="794"/>
    <x v="9"/>
    <x v="6"/>
    <x v="9"/>
    <x v="9"/>
    <x v="6"/>
    <x v="2"/>
    <x v="2"/>
    <x v="6"/>
    <x v="1"/>
    <x v="0"/>
  </r>
  <r>
    <s v="Computers &amp; Accessories"/>
    <x v="391"/>
    <x v="3"/>
    <x v="3"/>
    <x v="335"/>
    <x v="608"/>
    <x v="84"/>
    <x v="3"/>
    <x v="2"/>
    <x v="7"/>
    <x v="7"/>
    <x v="7"/>
    <x v="733"/>
    <x v="795"/>
    <x v="9"/>
    <x v="6"/>
    <x v="9"/>
    <x v="9"/>
    <x v="6"/>
    <x v="2"/>
    <x v="2"/>
    <x v="6"/>
    <x v="1"/>
    <x v="0"/>
  </r>
  <r>
    <s v="Home &amp; Kitchen"/>
    <x v="392"/>
    <x v="3"/>
    <x v="3"/>
    <x v="263"/>
    <x v="609"/>
    <x v="84"/>
    <x v="3"/>
    <x v="2"/>
    <x v="16"/>
    <x v="7"/>
    <x v="7"/>
    <x v="734"/>
    <x v="796"/>
    <x v="9"/>
    <x v="6"/>
    <x v="9"/>
    <x v="9"/>
    <x v="6"/>
    <x v="2"/>
    <x v="2"/>
    <x v="6"/>
    <x v="1"/>
    <x v="0"/>
  </r>
  <r>
    <s v="Home &amp; Kitchen"/>
    <x v="39"/>
    <x v="3"/>
    <x v="3"/>
    <x v="336"/>
    <x v="610"/>
    <x v="85"/>
    <x v="3"/>
    <x v="2"/>
    <x v="7"/>
    <x v="7"/>
    <x v="7"/>
    <x v="735"/>
    <x v="797"/>
    <x v="9"/>
    <x v="6"/>
    <x v="9"/>
    <x v="9"/>
    <x v="6"/>
    <x v="2"/>
    <x v="2"/>
    <x v="6"/>
    <x v="1"/>
    <x v="0"/>
  </r>
  <r>
    <s v="Home &amp; Kitchen"/>
    <x v="65"/>
    <x v="3"/>
    <x v="3"/>
    <x v="214"/>
    <x v="560"/>
    <x v="85"/>
    <x v="3"/>
    <x v="2"/>
    <x v="2"/>
    <x v="7"/>
    <x v="7"/>
    <x v="736"/>
    <x v="798"/>
    <x v="9"/>
    <x v="6"/>
    <x v="9"/>
    <x v="9"/>
    <x v="6"/>
    <x v="2"/>
    <x v="2"/>
    <x v="6"/>
    <x v="1"/>
    <x v="0"/>
  </r>
  <r>
    <s v="Home &amp; Kitchen"/>
    <x v="104"/>
    <x v="3"/>
    <x v="3"/>
    <x v="337"/>
    <x v="611"/>
    <x v="85"/>
    <x v="3"/>
    <x v="2"/>
    <x v="0"/>
    <x v="7"/>
    <x v="7"/>
    <x v="737"/>
    <x v="799"/>
    <x v="9"/>
    <x v="6"/>
    <x v="9"/>
    <x v="9"/>
    <x v="6"/>
    <x v="2"/>
    <x v="2"/>
    <x v="6"/>
    <x v="1"/>
    <x v="0"/>
  </r>
  <r>
    <s v="Office Products"/>
    <x v="393"/>
    <x v="3"/>
    <x v="3"/>
    <x v="315"/>
    <x v="612"/>
    <x v="86"/>
    <x v="3"/>
    <x v="2"/>
    <x v="10"/>
    <x v="7"/>
    <x v="7"/>
    <x v="738"/>
    <x v="800"/>
    <x v="9"/>
    <x v="6"/>
    <x v="9"/>
    <x v="9"/>
    <x v="6"/>
    <x v="2"/>
    <x v="2"/>
    <x v="6"/>
    <x v="1"/>
    <x v="0"/>
  </r>
  <r>
    <s v="Office Products"/>
    <x v="393"/>
    <x v="3"/>
    <x v="3"/>
    <x v="315"/>
    <x v="612"/>
    <x v="86"/>
    <x v="3"/>
    <x v="2"/>
    <x v="10"/>
    <x v="7"/>
    <x v="7"/>
    <x v="739"/>
    <x v="801"/>
    <x v="9"/>
    <x v="6"/>
    <x v="9"/>
    <x v="9"/>
    <x v="6"/>
    <x v="2"/>
    <x v="2"/>
    <x v="6"/>
    <x v="1"/>
    <x v="0"/>
  </r>
  <r>
    <s v="Home &amp; Kitchen"/>
    <x v="122"/>
    <x v="3"/>
    <x v="3"/>
    <x v="6"/>
    <x v="285"/>
    <x v="87"/>
    <x v="3"/>
    <x v="2"/>
    <x v="0"/>
    <x v="7"/>
    <x v="7"/>
    <x v="740"/>
    <x v="802"/>
    <x v="9"/>
    <x v="6"/>
    <x v="9"/>
    <x v="9"/>
    <x v="6"/>
    <x v="2"/>
    <x v="2"/>
    <x v="6"/>
    <x v="1"/>
    <x v="0"/>
  </r>
  <r>
    <s v="Office Products"/>
    <x v="2"/>
    <x v="3"/>
    <x v="3"/>
    <x v="325"/>
    <x v="613"/>
    <x v="87"/>
    <x v="3"/>
    <x v="2"/>
    <x v="0"/>
    <x v="7"/>
    <x v="7"/>
    <x v="552"/>
    <x v="803"/>
    <x v="9"/>
    <x v="6"/>
    <x v="9"/>
    <x v="9"/>
    <x v="6"/>
    <x v="2"/>
    <x v="2"/>
    <x v="6"/>
    <x v="1"/>
    <x v="0"/>
  </r>
  <r>
    <s v="Home &amp; Kitchen"/>
    <x v="25"/>
    <x v="3"/>
    <x v="3"/>
    <x v="338"/>
    <x v="614"/>
    <x v="87"/>
    <x v="3"/>
    <x v="2"/>
    <x v="10"/>
    <x v="7"/>
    <x v="7"/>
    <x v="741"/>
    <x v="804"/>
    <x v="9"/>
    <x v="6"/>
    <x v="9"/>
    <x v="9"/>
    <x v="6"/>
    <x v="2"/>
    <x v="2"/>
    <x v="6"/>
    <x v="1"/>
    <x v="0"/>
  </r>
  <r>
    <s v="Office Products"/>
    <x v="148"/>
    <x v="3"/>
    <x v="3"/>
    <x v="339"/>
    <x v="615"/>
    <x v="87"/>
    <x v="3"/>
    <x v="2"/>
    <x v="2"/>
    <x v="7"/>
    <x v="7"/>
    <x v="742"/>
    <x v="805"/>
    <x v="9"/>
    <x v="6"/>
    <x v="9"/>
    <x v="9"/>
    <x v="6"/>
    <x v="2"/>
    <x v="2"/>
    <x v="6"/>
    <x v="1"/>
    <x v="0"/>
  </r>
  <r>
    <s v="Office Products"/>
    <x v="305"/>
    <x v="3"/>
    <x v="3"/>
    <x v="98"/>
    <x v="616"/>
    <x v="87"/>
    <x v="3"/>
    <x v="2"/>
    <x v="10"/>
    <x v="7"/>
    <x v="7"/>
    <x v="743"/>
    <x v="806"/>
    <x v="9"/>
    <x v="6"/>
    <x v="9"/>
    <x v="9"/>
    <x v="6"/>
    <x v="2"/>
    <x v="2"/>
    <x v="6"/>
    <x v="1"/>
    <x v="0"/>
  </r>
  <r>
    <s v="Office Products"/>
    <x v="394"/>
    <x v="3"/>
    <x v="3"/>
    <x v="340"/>
    <x v="617"/>
    <x v="87"/>
    <x v="3"/>
    <x v="2"/>
    <x v="16"/>
    <x v="7"/>
    <x v="7"/>
    <x v="0"/>
    <x v="807"/>
    <x v="9"/>
    <x v="6"/>
    <x v="9"/>
    <x v="9"/>
    <x v="6"/>
    <x v="2"/>
    <x v="2"/>
    <x v="6"/>
    <x v="1"/>
    <x v="0"/>
  </r>
  <r>
    <s v="Office Products"/>
    <x v="395"/>
    <x v="3"/>
    <x v="3"/>
    <x v="341"/>
    <x v="618"/>
    <x v="87"/>
    <x v="3"/>
    <x v="2"/>
    <x v="10"/>
    <x v="7"/>
    <x v="7"/>
    <x v="744"/>
    <x v="808"/>
    <x v="9"/>
    <x v="6"/>
    <x v="9"/>
    <x v="9"/>
    <x v="6"/>
    <x v="2"/>
    <x v="2"/>
    <x v="6"/>
    <x v="1"/>
    <x v="0"/>
  </r>
  <r>
    <s v="Office Products"/>
    <x v="396"/>
    <x v="3"/>
    <x v="3"/>
    <x v="333"/>
    <x v="619"/>
    <x v="87"/>
    <x v="3"/>
    <x v="2"/>
    <x v="10"/>
    <x v="7"/>
    <x v="7"/>
    <x v="745"/>
    <x v="809"/>
    <x v="9"/>
    <x v="6"/>
    <x v="9"/>
    <x v="9"/>
    <x v="6"/>
    <x v="2"/>
    <x v="2"/>
    <x v="6"/>
    <x v="1"/>
    <x v="0"/>
  </r>
  <r>
    <s v="Office Products"/>
    <x v="397"/>
    <x v="3"/>
    <x v="3"/>
    <x v="342"/>
    <x v="620"/>
    <x v="87"/>
    <x v="3"/>
    <x v="2"/>
    <x v="10"/>
    <x v="7"/>
    <x v="7"/>
    <x v="746"/>
    <x v="810"/>
    <x v="9"/>
    <x v="6"/>
    <x v="9"/>
    <x v="9"/>
    <x v="6"/>
    <x v="2"/>
    <x v="2"/>
    <x v="6"/>
    <x v="1"/>
    <x v="0"/>
  </r>
  <r>
    <s v="Office Products"/>
    <x v="398"/>
    <x v="3"/>
    <x v="3"/>
    <x v="343"/>
    <x v="621"/>
    <x v="87"/>
    <x v="3"/>
    <x v="2"/>
    <x v="7"/>
    <x v="7"/>
    <x v="7"/>
    <x v="747"/>
    <x v="811"/>
    <x v="9"/>
    <x v="6"/>
    <x v="9"/>
    <x v="9"/>
    <x v="6"/>
    <x v="2"/>
    <x v="2"/>
    <x v="6"/>
    <x v="1"/>
    <x v="0"/>
  </r>
  <r>
    <s v="Office Products"/>
    <x v="399"/>
    <x v="3"/>
    <x v="3"/>
    <x v="344"/>
    <x v="622"/>
    <x v="87"/>
    <x v="3"/>
    <x v="2"/>
    <x v="0"/>
    <x v="7"/>
    <x v="7"/>
    <x v="748"/>
    <x v="812"/>
    <x v="9"/>
    <x v="6"/>
    <x v="9"/>
    <x v="9"/>
    <x v="6"/>
    <x v="2"/>
    <x v="2"/>
    <x v="6"/>
    <x v="1"/>
    <x v="0"/>
  </r>
  <r>
    <s v="Office Products"/>
    <x v="400"/>
    <x v="3"/>
    <x v="3"/>
    <x v="123"/>
    <x v="623"/>
    <x v="87"/>
    <x v="3"/>
    <x v="2"/>
    <x v="7"/>
    <x v="7"/>
    <x v="7"/>
    <x v="749"/>
    <x v="813"/>
    <x v="9"/>
    <x v="6"/>
    <x v="9"/>
    <x v="9"/>
    <x v="6"/>
    <x v="2"/>
    <x v="2"/>
    <x v="6"/>
    <x v="1"/>
    <x v="0"/>
  </r>
  <r>
    <s v="Computers &amp; Accessories"/>
    <x v="53"/>
    <x v="3"/>
    <x v="3"/>
    <x v="345"/>
    <x v="624"/>
    <x v="87"/>
    <x v="3"/>
    <x v="2"/>
    <x v="8"/>
    <x v="7"/>
    <x v="7"/>
    <x v="750"/>
    <x v="814"/>
    <x v="9"/>
    <x v="6"/>
    <x v="9"/>
    <x v="9"/>
    <x v="6"/>
    <x v="2"/>
    <x v="2"/>
    <x v="6"/>
    <x v="1"/>
    <x v="0"/>
  </r>
  <r>
    <s v="Computers &amp; Accessories"/>
    <x v="6"/>
    <x v="3"/>
    <x v="3"/>
    <x v="346"/>
    <x v="625"/>
    <x v="87"/>
    <x v="3"/>
    <x v="2"/>
    <x v="8"/>
    <x v="7"/>
    <x v="7"/>
    <x v="751"/>
    <x v="815"/>
    <x v="9"/>
    <x v="6"/>
    <x v="9"/>
    <x v="9"/>
    <x v="6"/>
    <x v="2"/>
    <x v="2"/>
    <x v="6"/>
    <x v="1"/>
    <x v="0"/>
  </r>
  <r>
    <s v="Home &amp; Kitchen"/>
    <x v="401"/>
    <x v="3"/>
    <x v="3"/>
    <x v="271"/>
    <x v="587"/>
    <x v="87"/>
    <x v="3"/>
    <x v="2"/>
    <x v="3"/>
    <x v="7"/>
    <x v="7"/>
    <x v="752"/>
    <x v="816"/>
    <x v="9"/>
    <x v="6"/>
    <x v="9"/>
    <x v="9"/>
    <x v="6"/>
    <x v="2"/>
    <x v="2"/>
    <x v="6"/>
    <x v="1"/>
    <x v="0"/>
  </r>
  <r>
    <s v="Toys &amp; Games"/>
    <x v="402"/>
    <x v="3"/>
    <x v="3"/>
    <x v="347"/>
    <x v="626"/>
    <x v="87"/>
    <x v="3"/>
    <x v="2"/>
    <x v="0"/>
    <x v="7"/>
    <x v="7"/>
    <x v="753"/>
    <x v="817"/>
    <x v="9"/>
    <x v="6"/>
    <x v="9"/>
    <x v="9"/>
    <x v="6"/>
    <x v="2"/>
    <x v="2"/>
    <x v="6"/>
    <x v="1"/>
    <x v="0"/>
  </r>
  <r>
    <s v="Home &amp; Kitchen"/>
    <x v="403"/>
    <x v="3"/>
    <x v="3"/>
    <x v="348"/>
    <x v="627"/>
    <x v="87"/>
    <x v="3"/>
    <x v="2"/>
    <x v="7"/>
    <x v="7"/>
    <x v="7"/>
    <x v="754"/>
    <x v="818"/>
    <x v="9"/>
    <x v="6"/>
    <x v="9"/>
    <x v="9"/>
    <x v="6"/>
    <x v="2"/>
    <x v="2"/>
    <x v="6"/>
    <x v="1"/>
    <x v="0"/>
  </r>
  <r>
    <s v="Home &amp; Kitchen"/>
    <x v="386"/>
    <x v="3"/>
    <x v="3"/>
    <x v="81"/>
    <x v="628"/>
    <x v="87"/>
    <x v="3"/>
    <x v="2"/>
    <x v="2"/>
    <x v="7"/>
    <x v="7"/>
    <x v="755"/>
    <x v="819"/>
    <x v="9"/>
    <x v="6"/>
    <x v="9"/>
    <x v="9"/>
    <x v="6"/>
    <x v="2"/>
    <x v="2"/>
    <x v="6"/>
    <x v="1"/>
    <x v="0"/>
  </r>
  <r>
    <s v="Home &amp; Kitchen"/>
    <x v="404"/>
    <x v="3"/>
    <x v="3"/>
    <x v="349"/>
    <x v="629"/>
    <x v="87"/>
    <x v="3"/>
    <x v="2"/>
    <x v="7"/>
    <x v="7"/>
    <x v="7"/>
    <x v="756"/>
    <x v="820"/>
    <x v="9"/>
    <x v="6"/>
    <x v="9"/>
    <x v="9"/>
    <x v="6"/>
    <x v="2"/>
    <x v="2"/>
    <x v="6"/>
    <x v="1"/>
    <x v="0"/>
  </r>
  <r>
    <s v="Computers &amp; Accessories"/>
    <x v="6"/>
    <x v="3"/>
    <x v="3"/>
    <x v="346"/>
    <x v="625"/>
    <x v="87"/>
    <x v="3"/>
    <x v="2"/>
    <x v="14"/>
    <x v="7"/>
    <x v="7"/>
    <x v="757"/>
    <x v="821"/>
    <x v="9"/>
    <x v="6"/>
    <x v="9"/>
    <x v="9"/>
    <x v="6"/>
    <x v="2"/>
    <x v="2"/>
    <x v="6"/>
    <x v="1"/>
    <x v="0"/>
  </r>
  <r>
    <s v="Home &amp; Kitchen"/>
    <x v="405"/>
    <x v="3"/>
    <x v="3"/>
    <x v="350"/>
    <x v="630"/>
    <x v="87"/>
    <x v="3"/>
    <x v="2"/>
    <x v="3"/>
    <x v="7"/>
    <x v="7"/>
    <x v="287"/>
    <x v="822"/>
    <x v="9"/>
    <x v="6"/>
    <x v="9"/>
    <x v="9"/>
    <x v="6"/>
    <x v="2"/>
    <x v="2"/>
    <x v="6"/>
    <x v="1"/>
    <x v="0"/>
  </r>
  <r>
    <s v="Home &amp; Kitchen"/>
    <x v="406"/>
    <x v="3"/>
    <x v="3"/>
    <x v="351"/>
    <x v="399"/>
    <x v="87"/>
    <x v="3"/>
    <x v="2"/>
    <x v="0"/>
    <x v="7"/>
    <x v="7"/>
    <x v="758"/>
    <x v="823"/>
    <x v="9"/>
    <x v="6"/>
    <x v="9"/>
    <x v="9"/>
    <x v="6"/>
    <x v="2"/>
    <x v="2"/>
    <x v="6"/>
    <x v="1"/>
    <x v="0"/>
  </r>
  <r>
    <s v="Computers &amp; Accessories"/>
    <x v="10"/>
    <x v="3"/>
    <x v="3"/>
    <x v="352"/>
    <x v="631"/>
    <x v="87"/>
    <x v="3"/>
    <x v="2"/>
    <x v="0"/>
    <x v="7"/>
    <x v="7"/>
    <x v="759"/>
    <x v="824"/>
    <x v="9"/>
    <x v="6"/>
    <x v="9"/>
    <x v="9"/>
    <x v="6"/>
    <x v="2"/>
    <x v="2"/>
    <x v="6"/>
    <x v="1"/>
    <x v="0"/>
  </r>
  <r>
    <s v="Computers &amp; Accessories"/>
    <x v="9"/>
    <x v="3"/>
    <x v="3"/>
    <x v="15"/>
    <x v="17"/>
    <x v="87"/>
    <x v="3"/>
    <x v="2"/>
    <x v="3"/>
    <x v="7"/>
    <x v="7"/>
    <x v="760"/>
    <x v="825"/>
    <x v="9"/>
    <x v="6"/>
    <x v="9"/>
    <x v="9"/>
    <x v="6"/>
    <x v="2"/>
    <x v="2"/>
    <x v="6"/>
    <x v="1"/>
    <x v="0"/>
  </r>
  <r>
    <s v="Office Products"/>
    <x v="407"/>
    <x v="3"/>
    <x v="3"/>
    <x v="353"/>
    <x v="632"/>
    <x v="87"/>
    <x v="3"/>
    <x v="2"/>
    <x v="7"/>
    <x v="7"/>
    <x v="7"/>
    <x v="761"/>
    <x v="826"/>
    <x v="9"/>
    <x v="6"/>
    <x v="9"/>
    <x v="9"/>
    <x v="6"/>
    <x v="2"/>
    <x v="2"/>
    <x v="6"/>
    <x v="1"/>
    <x v="0"/>
  </r>
  <r>
    <s v="Office Products"/>
    <x v="17"/>
    <x v="3"/>
    <x v="3"/>
    <x v="326"/>
    <x v="633"/>
    <x v="87"/>
    <x v="3"/>
    <x v="2"/>
    <x v="0"/>
    <x v="7"/>
    <x v="7"/>
    <x v="762"/>
    <x v="827"/>
    <x v="9"/>
    <x v="6"/>
    <x v="9"/>
    <x v="9"/>
    <x v="6"/>
    <x v="2"/>
    <x v="2"/>
    <x v="6"/>
    <x v="1"/>
    <x v="0"/>
  </r>
  <r>
    <s v="Office Products"/>
    <x v="396"/>
    <x v="3"/>
    <x v="3"/>
    <x v="333"/>
    <x v="619"/>
    <x v="87"/>
    <x v="3"/>
    <x v="2"/>
    <x v="2"/>
    <x v="7"/>
    <x v="7"/>
    <x v="763"/>
    <x v="828"/>
    <x v="9"/>
    <x v="6"/>
    <x v="9"/>
    <x v="9"/>
    <x v="6"/>
    <x v="2"/>
    <x v="2"/>
    <x v="6"/>
    <x v="1"/>
    <x v="0"/>
  </r>
  <r>
    <s v="Home &amp; Kitchen"/>
    <x v="408"/>
    <x v="3"/>
    <x v="3"/>
    <x v="319"/>
    <x v="634"/>
    <x v="87"/>
    <x v="3"/>
    <x v="2"/>
    <x v="10"/>
    <x v="7"/>
    <x v="7"/>
    <x v="764"/>
    <x v="829"/>
    <x v="9"/>
    <x v="6"/>
    <x v="9"/>
    <x v="9"/>
    <x v="6"/>
    <x v="2"/>
    <x v="2"/>
    <x v="6"/>
    <x v="1"/>
    <x v="0"/>
  </r>
  <r>
    <s v="Home &amp; Kitchen"/>
    <x v="409"/>
    <x v="3"/>
    <x v="3"/>
    <x v="205"/>
    <x v="635"/>
    <x v="87"/>
    <x v="3"/>
    <x v="2"/>
    <x v="16"/>
    <x v="7"/>
    <x v="7"/>
    <x v="765"/>
    <x v="830"/>
    <x v="9"/>
    <x v="6"/>
    <x v="9"/>
    <x v="9"/>
    <x v="6"/>
    <x v="2"/>
    <x v="2"/>
    <x v="6"/>
    <x v="1"/>
    <x v="0"/>
  </r>
  <r>
    <s v="Home &amp; Kitchen"/>
    <x v="410"/>
    <x v="3"/>
    <x v="3"/>
    <x v="256"/>
    <x v="636"/>
    <x v="87"/>
    <x v="3"/>
    <x v="2"/>
    <x v="7"/>
    <x v="7"/>
    <x v="7"/>
    <x v="766"/>
    <x v="831"/>
    <x v="9"/>
    <x v="6"/>
    <x v="9"/>
    <x v="9"/>
    <x v="6"/>
    <x v="2"/>
    <x v="2"/>
    <x v="6"/>
    <x v="1"/>
    <x v="0"/>
  </r>
  <r>
    <s v="Home &amp; Kitchen"/>
    <x v="411"/>
    <x v="3"/>
    <x v="3"/>
    <x v="354"/>
    <x v="637"/>
    <x v="87"/>
    <x v="3"/>
    <x v="2"/>
    <x v="0"/>
    <x v="7"/>
    <x v="7"/>
    <x v="767"/>
    <x v="832"/>
    <x v="9"/>
    <x v="6"/>
    <x v="9"/>
    <x v="9"/>
    <x v="6"/>
    <x v="2"/>
    <x v="2"/>
    <x v="6"/>
    <x v="1"/>
    <x v="0"/>
  </r>
  <r>
    <s v="Home &amp; Kitchen"/>
    <x v="83"/>
    <x v="3"/>
    <x v="3"/>
    <x v="14"/>
    <x v="71"/>
    <x v="87"/>
    <x v="3"/>
    <x v="2"/>
    <x v="7"/>
    <x v="7"/>
    <x v="7"/>
    <x v="768"/>
    <x v="833"/>
    <x v="9"/>
    <x v="6"/>
    <x v="9"/>
    <x v="9"/>
    <x v="6"/>
    <x v="2"/>
    <x v="2"/>
    <x v="6"/>
    <x v="1"/>
    <x v="0"/>
  </r>
  <r>
    <s v="Computers &amp; Accessories"/>
    <x v="9"/>
    <x v="3"/>
    <x v="3"/>
    <x v="15"/>
    <x v="17"/>
    <x v="87"/>
    <x v="3"/>
    <x v="2"/>
    <x v="0"/>
    <x v="7"/>
    <x v="7"/>
    <x v="769"/>
    <x v="834"/>
    <x v="9"/>
    <x v="6"/>
    <x v="9"/>
    <x v="9"/>
    <x v="6"/>
    <x v="2"/>
    <x v="2"/>
    <x v="6"/>
    <x v="1"/>
    <x v="0"/>
  </r>
  <r>
    <s v="Home &amp; Kitchen"/>
    <x v="412"/>
    <x v="3"/>
    <x v="3"/>
    <x v="31"/>
    <x v="638"/>
    <x v="87"/>
    <x v="3"/>
    <x v="2"/>
    <x v="7"/>
    <x v="7"/>
    <x v="7"/>
    <x v="703"/>
    <x v="835"/>
    <x v="9"/>
    <x v="6"/>
    <x v="9"/>
    <x v="9"/>
    <x v="6"/>
    <x v="2"/>
    <x v="2"/>
    <x v="6"/>
    <x v="1"/>
    <x v="0"/>
  </r>
  <r>
    <s v="Home &amp; Kitchen"/>
    <x v="3"/>
    <x v="3"/>
    <x v="3"/>
    <x v="355"/>
    <x v="639"/>
    <x v="87"/>
    <x v="3"/>
    <x v="2"/>
    <x v="7"/>
    <x v="7"/>
    <x v="7"/>
    <x v="770"/>
    <x v="836"/>
    <x v="9"/>
    <x v="6"/>
    <x v="9"/>
    <x v="9"/>
    <x v="6"/>
    <x v="2"/>
    <x v="2"/>
    <x v="6"/>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41372-9C60-41AD-BBB2-04805E71DBAA}" name="PivotTable12"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A59:B68"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axis="axisRow" showAll="0" sortType="descending">
      <items count="9">
        <item x="3"/>
        <item x="5"/>
        <item x="2"/>
        <item x="1"/>
        <item x="0"/>
        <item x="4"/>
        <item x="6"/>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9">
    <i>
      <x v="6"/>
    </i>
    <i>
      <x/>
    </i>
    <i>
      <x v="1"/>
    </i>
    <i>
      <x v="3"/>
    </i>
    <i>
      <x v="2"/>
    </i>
    <i>
      <x v="4"/>
    </i>
    <i>
      <x v="5"/>
    </i>
    <i>
      <x v="7"/>
    </i>
    <i t="grand">
      <x/>
    </i>
  </rowItems>
  <colItems count="1">
    <i/>
  </colItems>
  <dataFields count="1">
    <dataField name="Max of Highest No. of Reviews" fld="11" subtotal="max" baseField="0" baseItem="0"/>
  </dataFields>
  <formats count="2">
    <format dxfId="9">
      <pivotArea outline="0" collapsedLevelsAreSubtotals="1" fieldPosition="0"/>
    </format>
    <format dxfId="10">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476738-7AD7-40ED-A976-8E210152DD6F}" name="PivotTable3"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ategory">
  <location ref="D17:E19"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showAll="0"/>
    <pivotField axis="axisRow" showAll="0">
      <items count="11">
        <item h="1" x="0"/>
        <item h="1" x="1"/>
        <item h="1" x="2"/>
        <item h="1" x="3"/>
        <item h="1" x="4"/>
        <item h="1" x="5"/>
        <item h="1" x="6"/>
        <item h="1" x="7"/>
        <item x="8"/>
        <item h="1" x="9"/>
        <item t="default"/>
      </items>
    </pivotField>
    <pivotField showAll="0"/>
    <pivotField showAll="0"/>
    <pivotField dataField="1" showAll="0"/>
    <pivotField showAll="0"/>
    <pivotField showAll="0"/>
    <pivotField showAll="0"/>
    <pivotField showAll="0"/>
    <pivotField showAll="0"/>
    <pivotField showAll="0"/>
  </pivotFields>
  <rowFields count="1">
    <field x="14"/>
  </rowFields>
  <rowItems count="2">
    <i>
      <x v="8"/>
    </i>
    <i t="grand">
      <x/>
    </i>
  </rowItems>
  <colItems count="1">
    <i/>
  </colItems>
  <dataFields count="1">
    <dataField name="Sum of Av.Actual V&amp; Disc.Price by Categ." fld="17" baseField="0" baseItem="0"/>
  </dataFields>
  <formats count="1">
    <format dxfId="0">
      <pivotArea collapsedLevelsAreSubtotals="1" fieldPosition="0">
        <references count="1">
          <reference field="14" count="1">
            <x v="1"/>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22B7A3-0564-4A6C-B05A-EC9E57405A66}" name="PivotTable2"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D3:E12" firstHeaderRow="1" firstDataRow="1" firstDataCol="1"/>
  <pivotFields count="24">
    <pivotField showAll="0"/>
    <pivotField showAll="0"/>
    <pivotField showAll="0"/>
    <pivotField showAll="0"/>
    <pivotField showAll="0"/>
    <pivotField numFmtId="3" showAll="0"/>
    <pivotField numFmtId="9" showAll="0"/>
    <pivotField showAll="0">
      <items count="5">
        <item h="1" x="0"/>
        <item h="1" x="1"/>
        <item h="1" x="2"/>
        <item x="3"/>
        <item t="default"/>
      </items>
    </pivotField>
    <pivotField showAll="0"/>
    <pivotField showAll="0"/>
    <pivotField axis="axisRow" showAll="0">
      <items count="9">
        <item x="3"/>
        <item x="5"/>
        <item x="2"/>
        <item x="1"/>
        <item x="0"/>
        <item x="4"/>
        <item x="6"/>
        <item x="7"/>
        <item t="default"/>
      </items>
    </pivotField>
    <pivotField dataField="1" showAll="0">
      <items count="9">
        <item x="4"/>
        <item x="0"/>
        <item x="2"/>
        <item x="1"/>
        <item x="5"/>
        <item x="3"/>
        <item x="6"/>
        <item x="7"/>
        <item t="default"/>
      </items>
    </pivotField>
    <pivotField showAll="0"/>
    <pivotField showAll="0"/>
    <pivotField showAll="0">
      <items count="11">
        <item h="1" x="0"/>
        <item h="1" x="1"/>
        <item h="1" x="2"/>
        <item h="1" x="3"/>
        <item h="1" x="4"/>
        <item h="1" x="5"/>
        <item h="1" x="6"/>
        <item h="1" x="7"/>
        <item x="8"/>
        <item h="1" x="9"/>
        <item t="default"/>
      </items>
    </pivotField>
    <pivotField showAll="0"/>
    <pivotField showAll="0"/>
    <pivotField showAll="0"/>
    <pivotField showAll="0"/>
    <pivotField showAll="0">
      <items count="4">
        <item x="1"/>
        <item x="0"/>
        <item x="2"/>
        <item t="default"/>
      </items>
    </pivotField>
    <pivotField showAll="0">
      <items count="4">
        <item h="1" x="0"/>
        <item x="1"/>
        <item h="1" x="2"/>
        <item t="default"/>
      </items>
    </pivotField>
    <pivotField showAll="0"/>
    <pivotField showAll="0"/>
    <pivotField showAll="0"/>
  </pivotFields>
  <rowFields count="1">
    <field x="10"/>
  </rowFields>
  <rowItems count="9">
    <i>
      <x/>
    </i>
    <i>
      <x v="1"/>
    </i>
    <i>
      <x v="2"/>
    </i>
    <i>
      <x v="3"/>
    </i>
    <i>
      <x v="4"/>
    </i>
    <i>
      <x v="5"/>
    </i>
    <i>
      <x v="6"/>
    </i>
    <i>
      <x v="7"/>
    </i>
    <i t="grand">
      <x/>
    </i>
  </rowItems>
  <colItems count="1">
    <i/>
  </colItems>
  <dataFields count="1">
    <dataField name="Sum of Highest No. of Rating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3827B6-5E9F-4AD2-A05E-4EEB10A8B53B}" name="PivotTable1"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A31:B41"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showAll="0"/>
    <pivotField axis="axisRow" showAll="0">
      <items count="11">
        <item x="0"/>
        <item x="1"/>
        <item x="2"/>
        <item x="3"/>
        <item x="4"/>
        <item x="5"/>
        <item x="6"/>
        <item x="7"/>
        <item x="8"/>
        <item h="1" x="9"/>
        <item t="default"/>
      </items>
    </pivotField>
    <pivotField showAll="0"/>
    <pivotField showAll="0"/>
    <pivotField showAll="0"/>
    <pivotField dataField="1" showAll="0"/>
    <pivotField showAll="0"/>
    <pivotField showAll="0"/>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Sum of Total No. of Reviews per Category" fld="18"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0227BA-DD89-405B-AEE8-2C65D0B3D572}" name="PivotTable57"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A3:B14" firstHeaderRow="1" firstDataRow="1" firstDataCol="1"/>
  <pivotFields count="24">
    <pivotField showAll="0"/>
    <pivotField showAll="0">
      <items count="414">
        <item h="1" x="6"/>
        <item h="1" x="399"/>
        <item h="1" x="48"/>
        <item x="53"/>
        <item h="1" x="375"/>
        <item h="1" x="24"/>
        <item h="1" x="405"/>
        <item h="1" x="123"/>
        <item h="1" x="49"/>
        <item h="1" x="3"/>
        <item h="1" x="191"/>
        <item h="1" x="2"/>
        <item h="1" x="17"/>
        <item h="1" x="388"/>
        <item h="1" x="4"/>
        <item h="1" x="100"/>
        <item h="1" x="396"/>
        <item h="1" x="293"/>
        <item h="1" x="29"/>
        <item h="1" x="5"/>
        <item h="1" x="367"/>
        <item h="1" x="7"/>
        <item h="1" x="10"/>
        <item h="1" x="402"/>
        <item h="1" x="98"/>
        <item h="1" x="393"/>
        <item h="1" x="42"/>
        <item h="1" x="210"/>
        <item h="1" x="208"/>
        <item h="1" x="397"/>
        <item h="1" x="229"/>
        <item h="1" x="76"/>
        <item h="1" x="72"/>
        <item h="1" x="378"/>
        <item h="1" x="366"/>
        <item h="1" x="21"/>
        <item h="1" x="54"/>
        <item h="1" x="107"/>
        <item h="1" x="58"/>
        <item h="1" x="271"/>
        <item h="1" x="164"/>
        <item h="1" x="34"/>
        <item h="1" x="1"/>
        <item h="1" x="52"/>
        <item h="1" x="55"/>
        <item h="1" x="8"/>
        <item h="1" x="384"/>
        <item h="1" x="20"/>
        <item h="1" x="57"/>
        <item h="1" x="148"/>
        <item h="1" x="37"/>
        <item h="1" x="152"/>
        <item h="1" x="25"/>
        <item h="1" x="377"/>
        <item h="1" x="11"/>
        <item h="1" x="69"/>
        <item h="1" x="406"/>
        <item h="1" x="169"/>
        <item h="1" x="352"/>
        <item h="1" x="38"/>
        <item h="1" x="398"/>
        <item h="1" x="36"/>
        <item h="1" x="185"/>
        <item h="1" x="60"/>
        <item h="1" x="41"/>
        <item h="1" x="318"/>
        <item h="1" x="88"/>
        <item h="1" x="31"/>
        <item h="1" x="365"/>
        <item h="1" x="43"/>
        <item h="1" x="19"/>
        <item h="1" x="230"/>
        <item h="1" x="46"/>
        <item h="1" x="361"/>
        <item h="1" x="240"/>
        <item h="1" x="239"/>
        <item h="1" x="0"/>
        <item h="1" x="170"/>
        <item h="1" x="56"/>
        <item h="1" x="15"/>
        <item h="1" x="400"/>
        <item h="1" x="256"/>
        <item h="1" x="326"/>
        <item h="1" x="127"/>
        <item h="1" x="102"/>
        <item h="1" x="40"/>
        <item h="1" x="351"/>
        <item h="1" x="94"/>
        <item h="1" x="284"/>
        <item h="1" x="67"/>
        <item h="1" x="281"/>
        <item h="1" x="59"/>
        <item h="1" x="327"/>
        <item h="1" x="73"/>
        <item h="1" x="75"/>
        <item h="1" x="28"/>
        <item h="1" x="27"/>
        <item h="1" x="97"/>
        <item h="1" x="63"/>
        <item h="1" x="50"/>
        <item h="1" x="33"/>
        <item h="1" x="99"/>
        <item h="1" x="204"/>
        <item h="1" x="260"/>
        <item h="1" x="87"/>
        <item h="1" x="89"/>
        <item h="1" x="39"/>
        <item h="1" x="389"/>
        <item h="1" x="77"/>
        <item h="1" x="172"/>
        <item h="1" x="342"/>
        <item h="1" x="132"/>
        <item h="1" x="14"/>
        <item h="1" x="16"/>
        <item h="1" x="262"/>
        <item h="1" x="121"/>
        <item h="1" x="407"/>
        <item h="1" x="124"/>
        <item h="1" x="126"/>
        <item h="1" x="128"/>
        <item h="1" x="395"/>
        <item h="1" x="145"/>
        <item h="1" x="274"/>
        <item h="1" x="74"/>
        <item h="1" x="147"/>
        <item h="1" x="156"/>
        <item h="1" x="228"/>
        <item h="1" x="47"/>
        <item h="1" x="79"/>
        <item h="1" x="61"/>
        <item h="1" x="288"/>
        <item h="1" x="32"/>
        <item h="1" x="345"/>
        <item h="1" x="112"/>
        <item h="1" x="26"/>
        <item h="1" x="115"/>
        <item h="1" x="346"/>
        <item h="1" x="91"/>
        <item h="1" x="387"/>
        <item h="1" x="394"/>
        <item h="1" x="320"/>
        <item h="1" x="22"/>
        <item h="1" x="216"/>
        <item h="1" x="336"/>
        <item h="1" x="130"/>
        <item h="1" x="227"/>
        <item h="1" x="18"/>
        <item h="1" x="111"/>
        <item h="1" x="136"/>
        <item h="1" x="350"/>
        <item h="1" x="194"/>
        <item h="1" x="9"/>
        <item h="1" x="386"/>
        <item h="1" x="315"/>
        <item h="1" x="199"/>
        <item h="1" x="138"/>
        <item h="1" x="143"/>
        <item h="1" x="411"/>
        <item h="1" x="268"/>
        <item h="1" x="236"/>
        <item h="1" x="65"/>
        <item h="1" x="272"/>
        <item h="1" x="131"/>
        <item h="1" x="282"/>
        <item h="1" x="251"/>
        <item h="1" x="140"/>
        <item h="1" x="146"/>
        <item h="1" x="137"/>
        <item h="1" x="223"/>
        <item h="1" x="385"/>
        <item h="1" x="150"/>
        <item h="1" x="155"/>
        <item h="1" x="412"/>
        <item h="1" x="110"/>
        <item h="1" x="71"/>
        <item h="1" x="197"/>
        <item h="1" x="166"/>
        <item h="1" x="163"/>
        <item h="1" x="133"/>
        <item h="1" x="119"/>
        <item h="1" x="363"/>
        <item h="1" x="92"/>
        <item h="1" x="344"/>
        <item h="1" x="178"/>
        <item h="1" x="374"/>
        <item h="1" x="337"/>
        <item h="1" x="171"/>
        <item h="1" x="93"/>
        <item h="1" x="101"/>
        <item h="1" x="44"/>
        <item h="1" x="109"/>
        <item h="1" x="401"/>
        <item h="1" x="391"/>
        <item h="1" x="221"/>
        <item h="1" x="12"/>
        <item h="1" x="364"/>
        <item h="1" x="80"/>
        <item h="1" x="135"/>
        <item h="1" x="117"/>
        <item h="1" x="234"/>
        <item h="1" x="104"/>
        <item h="1" x="238"/>
        <item h="1" x="167"/>
        <item h="1" x="173"/>
        <item h="1" x="403"/>
        <item h="1" x="66"/>
        <item h="1" x="335"/>
        <item h="1" x="85"/>
        <item h="1" x="338"/>
        <item h="1" x="114"/>
        <item h="1" x="245"/>
        <item h="1" x="267"/>
        <item h="1" x="78"/>
        <item h="1" x="154"/>
        <item h="1" x="103"/>
        <item h="1" x="295"/>
        <item h="1" x="404"/>
        <item h="1" x="153"/>
        <item h="1" x="348"/>
        <item h="1" x="95"/>
        <item h="1" x="264"/>
        <item h="1" x="176"/>
        <item h="1" x="162"/>
        <item h="1" x="23"/>
        <item h="1" x="332"/>
        <item h="1" x="353"/>
        <item h="1" x="144"/>
        <item h="1" x="214"/>
        <item h="1" x="193"/>
        <item h="1" x="305"/>
        <item h="1" x="83"/>
        <item h="1" x="368"/>
        <item h="1" x="241"/>
        <item h="1" x="142"/>
        <item h="1" x="161"/>
        <item h="1" x="219"/>
        <item h="1" x="273"/>
        <item h="1" x="188"/>
        <item h="1" x="179"/>
        <item h="1" x="165"/>
        <item h="1" x="51"/>
        <item h="1" x="151"/>
        <item h="1" x="379"/>
        <item h="1" x="244"/>
        <item h="1" x="62"/>
        <item h="1" x="233"/>
        <item h="1" x="279"/>
        <item h="1" x="321"/>
        <item h="1" x="277"/>
        <item h="1" x="122"/>
        <item h="1" x="125"/>
        <item h="1" x="184"/>
        <item h="1" x="212"/>
        <item h="1" x="175"/>
        <item h="1" x="200"/>
        <item h="1" x="376"/>
        <item h="1" x="134"/>
        <item h="1" x="108"/>
        <item h="1" x="383"/>
        <item h="1" x="278"/>
        <item h="1" x="209"/>
        <item h="1" x="243"/>
        <item h="1" x="252"/>
        <item h="1" x="341"/>
        <item h="1" x="410"/>
        <item h="1" x="120"/>
        <item h="1" x="129"/>
        <item h="1" x="312"/>
        <item h="1" x="183"/>
        <item h="1" x="149"/>
        <item h="1" x="325"/>
        <item h="1" x="237"/>
        <item h="1" x="311"/>
        <item h="1" x="373"/>
        <item h="1" x="70"/>
        <item h="1" x="68"/>
        <item h="1" x="174"/>
        <item h="1" x="314"/>
        <item h="1" x="349"/>
        <item h="1" x="96"/>
        <item h="1" x="246"/>
        <item h="1" x="283"/>
        <item h="1" x="292"/>
        <item h="1" x="116"/>
        <item h="1" x="160"/>
        <item h="1" x="287"/>
        <item h="1" x="86"/>
        <item h="1" x="198"/>
        <item h="1" x="141"/>
        <item h="1" x="408"/>
        <item h="1" x="275"/>
        <item h="1" x="242"/>
        <item h="1" x="280"/>
        <item h="1" x="215"/>
        <item h="1" x="304"/>
        <item h="1" x="222"/>
        <item h="1" x="265"/>
        <item h="1" x="323"/>
        <item h="1" x="186"/>
        <item h="1" x="301"/>
        <item h="1" x="232"/>
        <item h="1" x="195"/>
        <item h="1" x="390"/>
        <item h="1" x="310"/>
        <item h="1" x="106"/>
        <item h="1" x="180"/>
        <item h="1" x="84"/>
        <item h="1" x="257"/>
        <item h="1" x="343"/>
        <item h="1" x="82"/>
        <item h="1" x="357"/>
        <item h="1" x="329"/>
        <item h="1" x="356"/>
        <item h="1" x="409"/>
        <item h="1" x="289"/>
        <item h="1" x="213"/>
        <item h="1" x="294"/>
        <item h="1" x="291"/>
        <item h="1" x="226"/>
        <item h="1" x="316"/>
        <item h="1" x="334"/>
        <item h="1" x="206"/>
        <item h="1" x="372"/>
        <item h="1" x="254"/>
        <item h="1" x="322"/>
        <item h="1" x="360"/>
        <item h="1" x="182"/>
        <item h="1" x="139"/>
        <item h="1" x="250"/>
        <item h="1" x="328"/>
        <item h="1" x="201"/>
        <item h="1" x="253"/>
        <item h="1" x="118"/>
        <item h="1" x="220"/>
        <item h="1" x="190"/>
        <item h="1" x="298"/>
        <item h="1" x="207"/>
        <item h="1" x="296"/>
        <item h="1" x="297"/>
        <item h="1" x="380"/>
        <item h="1" x="248"/>
        <item h="1" x="290"/>
        <item h="1" x="90"/>
        <item h="1" x="231"/>
        <item h="1" x="249"/>
        <item h="1" x="300"/>
        <item h="1" x="285"/>
        <item h="1" x="369"/>
        <item h="1" x="370"/>
        <item h="1" x="358"/>
        <item h="1" x="266"/>
        <item h="1" x="81"/>
        <item h="1" x="382"/>
        <item h="1" x="354"/>
        <item h="1" x="299"/>
        <item h="1" x="340"/>
        <item h="1" x="203"/>
        <item h="1" x="359"/>
        <item h="1" x="211"/>
        <item h="1" x="35"/>
        <item h="1" x="13"/>
        <item h="1" x="355"/>
        <item h="1" x="303"/>
        <item h="1" x="45"/>
        <item h="1" x="330"/>
        <item h="1" x="113"/>
        <item h="1" x="331"/>
        <item h="1" x="308"/>
        <item h="1" x="324"/>
        <item h="1" x="339"/>
        <item h="1" x="362"/>
        <item h="1" x="192"/>
        <item h="1" x="309"/>
        <item h="1" x="218"/>
        <item h="1" x="255"/>
        <item h="1" x="105"/>
        <item h="1" x="307"/>
        <item h="1" x="317"/>
        <item h="1" x="159"/>
        <item h="1" x="259"/>
        <item h="1" x="235"/>
        <item h="1" x="224"/>
        <item h="1" x="168"/>
        <item h="1" x="158"/>
        <item h="1" x="306"/>
        <item h="1" x="286"/>
        <item h="1" x="258"/>
        <item h="1" x="181"/>
        <item h="1" x="371"/>
        <item h="1" x="196"/>
        <item h="1" x="392"/>
        <item h="1" x="187"/>
        <item h="1" x="313"/>
        <item h="1" x="319"/>
        <item h="1" x="381"/>
        <item h="1" x="189"/>
        <item h="1" x="177"/>
        <item h="1" x="247"/>
        <item h="1" x="347"/>
        <item h="1" x="333"/>
        <item h="1" x="205"/>
        <item h="1" x="64"/>
        <item h="1" x="269"/>
        <item h="1" x="202"/>
        <item h="1" x="217"/>
        <item h="1" x="30"/>
        <item h="1" x="263"/>
        <item h="1" x="276"/>
        <item h="1" x="270"/>
        <item h="1" x="302"/>
        <item h="1" x="157"/>
        <item h="1" x="261"/>
        <item h="1" x="225"/>
        <item t="default"/>
      </items>
    </pivotField>
    <pivotField showAll="0">
      <items count="5">
        <item x="0"/>
        <item x="2"/>
        <item x="1"/>
        <item x="3"/>
        <item t="default"/>
      </items>
    </pivotField>
    <pivotField showAll="0">
      <items count="5">
        <item h="1" x="0"/>
        <item h="1" x="1"/>
        <item h="1" x="2"/>
        <item x="3"/>
        <item t="default"/>
      </items>
    </pivotField>
    <pivotField showAll="0">
      <items count="357">
        <item x="346"/>
        <item x="344"/>
        <item x="345"/>
        <item x="321"/>
        <item x="350"/>
        <item x="355"/>
        <item x="325"/>
        <item x="326"/>
        <item x="333"/>
        <item x="352"/>
        <item x="347"/>
        <item x="315"/>
        <item x="342"/>
        <item x="142"/>
        <item x="244"/>
        <item x="32"/>
        <item x="313"/>
        <item x="339"/>
        <item x="338"/>
        <item x="329"/>
        <item x="351"/>
        <item x="146"/>
        <item x="343"/>
        <item x="322"/>
        <item x="5"/>
        <item x="123"/>
        <item x="300"/>
        <item x="312"/>
        <item x="106"/>
        <item x="93"/>
        <item x="275"/>
        <item x="273"/>
        <item x="336"/>
        <item x="126"/>
        <item x="51"/>
        <item x="129"/>
        <item x="281"/>
        <item x="353"/>
        <item x="341"/>
        <item x="34"/>
        <item x="73"/>
        <item x="208"/>
        <item x="66"/>
        <item x="12"/>
        <item x="48"/>
        <item x="234"/>
        <item x="340"/>
        <item x="20"/>
        <item x="165"/>
        <item x="122"/>
        <item x="26"/>
        <item x="15"/>
        <item x="81"/>
        <item x="299"/>
        <item x="354"/>
        <item x="301"/>
        <item x="74"/>
        <item x="94"/>
        <item x="8"/>
        <item x="214"/>
        <item x="35"/>
        <item x="31"/>
        <item x="38"/>
        <item x="277"/>
        <item x="304"/>
        <item x="330"/>
        <item x="88"/>
        <item x="27"/>
        <item x="332"/>
        <item x="223"/>
        <item x="279"/>
        <item x="52"/>
        <item x="16"/>
        <item x="3"/>
        <item x="271"/>
        <item x="61"/>
        <item x="251"/>
        <item x="305"/>
        <item x="335"/>
        <item x="320"/>
        <item x="238"/>
        <item x="25"/>
        <item x="79"/>
        <item x="30"/>
        <item x="158"/>
        <item x="297"/>
        <item x="337"/>
        <item x="348"/>
        <item x="37"/>
        <item x="167"/>
        <item x="2"/>
        <item x="4"/>
        <item x="172"/>
        <item x="219"/>
        <item x="331"/>
        <item x="133"/>
        <item x="22"/>
        <item x="99"/>
        <item x="237"/>
        <item x="231"/>
        <item x="349"/>
        <item x="147"/>
        <item x="46"/>
        <item x="33"/>
        <item x="82"/>
        <item x="84"/>
        <item x="229"/>
        <item x="152"/>
        <item x="264"/>
        <item x="292"/>
        <item x="98"/>
        <item x="14"/>
        <item x="47"/>
        <item x="177"/>
        <item x="153"/>
        <item x="60"/>
        <item x="102"/>
        <item x="246"/>
        <item x="49"/>
        <item x="80"/>
        <item x="303"/>
        <item x="154"/>
        <item x="100"/>
        <item x="6"/>
        <item x="23"/>
        <item x="151"/>
        <item x="130"/>
        <item x="323"/>
        <item x="225"/>
        <item x="92"/>
        <item x="9"/>
        <item x="70"/>
        <item x="190"/>
        <item x="314"/>
        <item x="296"/>
        <item x="95"/>
        <item x="78"/>
        <item x="256"/>
        <item x="111"/>
        <item x="328"/>
        <item x="108"/>
        <item x="290"/>
        <item x="310"/>
        <item x="195"/>
        <item x="206"/>
        <item x="39"/>
        <item x="128"/>
        <item x="112"/>
        <item x="269"/>
        <item x="272"/>
        <item x="189"/>
        <item x="113"/>
        <item x="180"/>
        <item x="217"/>
        <item x="11"/>
        <item x="76"/>
        <item x="316"/>
        <item x="67"/>
        <item x="97"/>
        <item x="65"/>
        <item x="1"/>
        <item x="104"/>
        <item x="319"/>
        <item x="295"/>
        <item x="55"/>
        <item x="204"/>
        <item x="19"/>
        <item x="203"/>
        <item x="193"/>
        <item x="77"/>
        <item x="228"/>
        <item x="210"/>
        <item x="311"/>
        <item x="280"/>
        <item x="69"/>
        <item x="224"/>
        <item x="110"/>
        <item x="176"/>
        <item x="42"/>
        <item x="149"/>
        <item x="173"/>
        <item x="17"/>
        <item x="50"/>
        <item x="334"/>
        <item x="117"/>
        <item x="270"/>
        <item x="288"/>
        <item x="245"/>
        <item x="57"/>
        <item x="159"/>
        <item x="205"/>
        <item x="248"/>
        <item x="103"/>
        <item x="13"/>
        <item x="68"/>
        <item x="131"/>
        <item x="243"/>
        <item x="170"/>
        <item x="216"/>
        <item x="64"/>
        <item x="62"/>
        <item x="28"/>
        <item x="89"/>
        <item x="260"/>
        <item x="259"/>
        <item x="125"/>
        <item x="240"/>
        <item x="192"/>
        <item x="109"/>
        <item x="160"/>
        <item x="308"/>
        <item x="307"/>
        <item x="209"/>
        <item x="226"/>
        <item x="230"/>
        <item x="255"/>
        <item x="169"/>
        <item x="171"/>
        <item x="196"/>
        <item x="267"/>
        <item x="132"/>
        <item x="45"/>
        <item x="87"/>
        <item x="44"/>
        <item x="218"/>
        <item x="134"/>
        <item x="96"/>
        <item x="194"/>
        <item x="291"/>
        <item x="124"/>
        <item x="252"/>
        <item x="324"/>
        <item x="75"/>
        <item x="178"/>
        <item x="181"/>
        <item x="220"/>
        <item x="36"/>
        <item x="242"/>
        <item x="7"/>
        <item x="90"/>
        <item x="261"/>
        <item x="298"/>
        <item x="283"/>
        <item x="182"/>
        <item x="202"/>
        <item x="116"/>
        <item x="317"/>
        <item x="327"/>
        <item x="191"/>
        <item x="138"/>
        <item x="183"/>
        <item x="148"/>
        <item x="101"/>
        <item x="40"/>
        <item x="250"/>
        <item x="187"/>
        <item x="85"/>
        <item x="163"/>
        <item x="247"/>
        <item x="207"/>
        <item x="186"/>
        <item x="249"/>
        <item x="232"/>
        <item x="0"/>
        <item x="63"/>
        <item x="254"/>
        <item x="241"/>
        <item x="201"/>
        <item x="43"/>
        <item x="235"/>
        <item x="18"/>
        <item x="162"/>
        <item x="58"/>
        <item x="294"/>
        <item x="198"/>
        <item x="179"/>
        <item x="91"/>
        <item x="253"/>
        <item x="137"/>
        <item x="72"/>
        <item x="200"/>
        <item x="164"/>
        <item x="188"/>
        <item x="155"/>
        <item x="145"/>
        <item x="306"/>
        <item x="136"/>
        <item x="141"/>
        <item x="56"/>
        <item x="54"/>
        <item x="309"/>
        <item x="285"/>
        <item x="121"/>
        <item x="119"/>
        <item x="287"/>
        <item x="258"/>
        <item x="293"/>
        <item x="278"/>
        <item x="86"/>
        <item x="105"/>
        <item x="265"/>
        <item x="284"/>
        <item x="266"/>
        <item x="286"/>
        <item x="274"/>
        <item x="157"/>
        <item x="263"/>
        <item x="166"/>
        <item x="59"/>
        <item x="318"/>
        <item x="144"/>
        <item x="262"/>
        <item x="168"/>
        <item x="53"/>
        <item x="199"/>
        <item x="233"/>
        <item x="236"/>
        <item x="212"/>
        <item x="175"/>
        <item x="143"/>
        <item x="118"/>
        <item x="282"/>
        <item x="276"/>
        <item x="184"/>
        <item x="268"/>
        <item x="302"/>
        <item x="211"/>
        <item x="289"/>
        <item x="239"/>
        <item x="83"/>
        <item x="107"/>
        <item x="115"/>
        <item x="120"/>
        <item x="114"/>
        <item x="71"/>
        <item x="197"/>
        <item x="135"/>
        <item x="150"/>
        <item x="139"/>
        <item x="140"/>
        <item x="127"/>
        <item x="161"/>
        <item x="221"/>
        <item x="29"/>
        <item x="24"/>
        <item x="215"/>
        <item x="156"/>
        <item x="227"/>
        <item x="174"/>
        <item x="10"/>
        <item x="222"/>
        <item x="41"/>
        <item x="257"/>
        <item x="213"/>
        <item x="21"/>
        <item x="185"/>
        <item t="default"/>
      </items>
    </pivotField>
    <pivotField numFmtId="3" showAll="0">
      <items count="641">
        <item x="625"/>
        <item x="622"/>
        <item x="624"/>
        <item x="588"/>
        <item x="630"/>
        <item x="639"/>
        <item x="594"/>
        <item x="595"/>
        <item x="613"/>
        <item x="633"/>
        <item x="605"/>
        <item x="619"/>
        <item x="63"/>
        <item x="72"/>
        <item x="297"/>
        <item x="187"/>
        <item x="577"/>
        <item x="631"/>
        <item x="626"/>
        <item x="478"/>
        <item x="612"/>
        <item x="620"/>
        <item x="7"/>
        <item x="32"/>
        <item x="591"/>
        <item x="302"/>
        <item x="64"/>
        <item x="349"/>
        <item x="404"/>
        <item x="152"/>
        <item x="231"/>
        <item x="263"/>
        <item x="615"/>
        <item x="601"/>
        <item x="332"/>
        <item x="614"/>
        <item x="330"/>
        <item x="370"/>
        <item x="399"/>
        <item x="436"/>
        <item x="590"/>
        <item x="220"/>
        <item x="459"/>
        <item x="621"/>
        <item x="199"/>
        <item x="536"/>
        <item x="562"/>
        <item x="122"/>
        <item x="146"/>
        <item x="157"/>
        <item x="554"/>
        <item x="66"/>
        <item x="247"/>
        <item x="268"/>
        <item x="275"/>
        <item x="23"/>
        <item x="623"/>
        <item x="324"/>
        <item x="515"/>
        <item x="35"/>
        <item x="365"/>
        <item x="166"/>
        <item x="571"/>
        <item x="74"/>
        <item x="426"/>
        <item x="513"/>
        <item x="110"/>
        <item x="106"/>
        <item x="38"/>
        <item x="116"/>
        <item x="115"/>
        <item x="50"/>
        <item x="156"/>
        <item x="153"/>
        <item x="184"/>
        <item x="525"/>
        <item x="222"/>
        <item x="561"/>
        <item x="27"/>
        <item x="257"/>
        <item x="273"/>
        <item x="291"/>
        <item x="52"/>
        <item x="13"/>
        <item x="610"/>
        <item x="606"/>
        <item x="73"/>
        <item x="81"/>
        <item x="374"/>
        <item x="385"/>
        <item x="384"/>
        <item x="397"/>
        <item x="91"/>
        <item x="541"/>
        <item x="417"/>
        <item x="457"/>
        <item x="632"/>
        <item x="454"/>
        <item x="179"/>
        <item x="173"/>
        <item x="237"/>
        <item x="259"/>
        <item x="618"/>
        <item x="3"/>
        <item x="258"/>
        <item x="60"/>
        <item x="5"/>
        <item x="68"/>
        <item x="76"/>
        <item x="167"/>
        <item x="79"/>
        <item x="100"/>
        <item x="201"/>
        <item x="373"/>
        <item x="53"/>
        <item x="128"/>
        <item x="135"/>
        <item x="130"/>
        <item x="29"/>
        <item x="43"/>
        <item x="236"/>
        <item x="269"/>
        <item x="85"/>
        <item x="320"/>
        <item x="190"/>
        <item x="96"/>
        <item x="617"/>
        <item x="604"/>
        <item x="555"/>
        <item x="423"/>
        <item x="123"/>
        <item x="2"/>
        <item x="121"/>
        <item x="4"/>
        <item x="158"/>
        <item x="550"/>
        <item x="46"/>
        <item x="8"/>
        <item x="6"/>
        <item x="9"/>
        <item x="443"/>
        <item x="12"/>
        <item x="14"/>
        <item x="556"/>
        <item x="142"/>
        <item x="470"/>
        <item x="58"/>
        <item x="261"/>
        <item x="17"/>
        <item x="628"/>
        <item x="28"/>
        <item x="33"/>
        <item x="603"/>
        <item x="47"/>
        <item x="145"/>
        <item x="149"/>
        <item x="45"/>
        <item x="147"/>
        <item x="369"/>
        <item x="51"/>
        <item x="517"/>
        <item x="637"/>
        <item x="54"/>
        <item x="439"/>
        <item x="540"/>
        <item x="61"/>
        <item x="75"/>
        <item x="200"/>
        <item x="77"/>
        <item x="69"/>
        <item x="578"/>
        <item x="560"/>
        <item x="93"/>
        <item x="94"/>
        <item x="103"/>
        <item x="107"/>
        <item x="109"/>
        <item x="111"/>
        <item x="112"/>
        <item x="40"/>
        <item x="134"/>
        <item x="136"/>
        <item x="139"/>
        <item x="523"/>
        <item x="148"/>
        <item x="638"/>
        <item x="154"/>
        <item x="185"/>
        <item x="78"/>
        <item x="189"/>
        <item x="191"/>
        <item x="510"/>
        <item x="84"/>
        <item x="318"/>
        <item x="217"/>
        <item x="207"/>
        <item x="88"/>
        <item x="221"/>
        <item x="230"/>
        <item x="250"/>
        <item x="101"/>
        <item x="249"/>
        <item x="114"/>
        <item x="464"/>
        <item x="120"/>
        <item x="267"/>
        <item x="339"/>
        <item x="174"/>
        <item x="345"/>
        <item x="65"/>
        <item x="347"/>
        <item x="25"/>
        <item x="104"/>
        <item x="405"/>
        <item x="208"/>
        <item x="49"/>
        <item x="280"/>
        <item x="448"/>
        <item x="587"/>
        <item x="573"/>
        <item x="455"/>
        <item x="432"/>
        <item x="322"/>
        <item x="437"/>
        <item x="608"/>
        <item x="482"/>
        <item x="83"/>
        <item x="175"/>
        <item x="10"/>
        <item x="178"/>
        <item x="549"/>
        <item x="380"/>
        <item x="113"/>
        <item x="108"/>
        <item x="403"/>
        <item x="118"/>
        <item x="542"/>
        <item x="21"/>
        <item x="313"/>
        <item x="15"/>
        <item x="37"/>
        <item x="36"/>
        <item x="576"/>
        <item x="42"/>
        <item x="461"/>
        <item x="195"/>
        <item x="138"/>
        <item x="48"/>
        <item x="364"/>
        <item x="205"/>
        <item x="307"/>
        <item x="59"/>
        <item x="611"/>
        <item x="284"/>
        <item x="627"/>
        <item x="82"/>
        <item x="86"/>
        <item x="172"/>
        <item x="400"/>
        <item x="466"/>
        <item x="350"/>
        <item x="215"/>
        <item x="209"/>
        <item x="450"/>
        <item x="487"/>
        <item x="308"/>
        <item x="127"/>
        <item x="62"/>
        <item x="602"/>
        <item x="356"/>
        <item x="424"/>
        <item x="311"/>
        <item x="499"/>
        <item x="211"/>
        <item x="198"/>
        <item x="218"/>
        <item x="206"/>
        <item x="475"/>
        <item x="225"/>
        <item x="309"/>
        <item x="229"/>
        <item x="1"/>
        <item x="252"/>
        <item x="245"/>
        <item x="488"/>
        <item x="163"/>
        <item x="629"/>
        <item x="539"/>
        <item x="197"/>
        <item x="196"/>
        <item x="321"/>
        <item x="274"/>
        <item x="360"/>
        <item x="19"/>
        <item x="80"/>
        <item x="306"/>
        <item x="481"/>
        <item x="202"/>
        <item x="260"/>
        <item x="543"/>
        <item x="171"/>
        <item x="20"/>
        <item x="22"/>
        <item x="41"/>
        <item x="465"/>
        <item x="232"/>
        <item x="462"/>
        <item x="56"/>
        <item x="383"/>
        <item x="442"/>
        <item x="378"/>
        <item x="616"/>
        <item x="71"/>
        <item x="505"/>
        <item x="558"/>
        <item x="90"/>
        <item x="233"/>
        <item x="34"/>
        <item x="272"/>
        <item x="105"/>
        <item x="480"/>
        <item x="563"/>
        <item x="416"/>
        <item x="140"/>
        <item x="169"/>
        <item x="431"/>
        <item x="329"/>
        <item x="141"/>
        <item x="155"/>
        <item x="151"/>
        <item x="234"/>
        <item x="533"/>
        <item x="390"/>
        <item x="472"/>
        <item x="580"/>
        <item x="204"/>
        <item x="413"/>
        <item x="213"/>
        <item x="129"/>
        <item x="548"/>
        <item x="235"/>
        <item x="239"/>
        <item x="508"/>
        <item x="254"/>
        <item x="262"/>
        <item x="282"/>
        <item x="285"/>
        <item x="277"/>
        <item x="359"/>
        <item x="30"/>
        <item x="337"/>
        <item x="496"/>
        <item x="537"/>
        <item x="340"/>
        <item x="246"/>
        <item x="592"/>
        <item x="429"/>
        <item x="181"/>
        <item x="411"/>
        <item x="585"/>
        <item x="402"/>
        <item x="391"/>
        <item x="170"/>
        <item x="575"/>
        <item x="512"/>
        <item x="446"/>
        <item x="160"/>
        <item x="95"/>
        <item x="600"/>
        <item x="24"/>
        <item x="119"/>
        <item x="636"/>
        <item x="589"/>
        <item x="26"/>
        <item x="552"/>
        <item x="502"/>
        <item x="521"/>
        <item x="518"/>
        <item x="161"/>
        <item x="228"/>
        <item x="409"/>
        <item x="177"/>
        <item x="338"/>
        <item x="266"/>
        <item x="551"/>
        <item x="132"/>
        <item x="440"/>
        <item x="386"/>
        <item x="227"/>
        <item x="579"/>
        <item x="408"/>
        <item x="469"/>
        <item x="244"/>
        <item x="599"/>
        <item x="546"/>
        <item x="449"/>
        <item x="301"/>
        <item x="304"/>
        <item x="55"/>
        <item x="333"/>
        <item x="353"/>
        <item x="354"/>
        <item x="348"/>
        <item x="355"/>
        <item x="159"/>
        <item x="441"/>
        <item x="586"/>
        <item x="389"/>
        <item x="377"/>
        <item x="92"/>
        <item x="216"/>
        <item x="319"/>
        <item x="117"/>
        <item x="447"/>
        <item x="506"/>
        <item x="143"/>
        <item x="524"/>
        <item x="150"/>
        <item x="634"/>
        <item x="162"/>
        <item x="294"/>
        <item x="192"/>
        <item x="504"/>
        <item x="276"/>
        <item x="214"/>
        <item x="410"/>
        <item x="559"/>
        <item x="243"/>
        <item x="335"/>
        <item x="251"/>
        <item x="388"/>
        <item x="271"/>
        <item x="343"/>
        <item x="509"/>
        <item x="290"/>
        <item x="314"/>
        <item x="534"/>
        <item x="484"/>
        <item x="11"/>
        <item x="331"/>
        <item x="226"/>
        <item x="265"/>
        <item x="99"/>
        <item x="371"/>
        <item x="98"/>
        <item x="427"/>
        <item x="126"/>
        <item x="477"/>
        <item x="323"/>
        <item x="382"/>
        <item x="607"/>
        <item x="456"/>
        <item x="463"/>
        <item x="186"/>
        <item x="188"/>
        <item x="342"/>
        <item x="278"/>
        <item x="346"/>
        <item x="468"/>
        <item x="70"/>
        <item x="203"/>
        <item x="418"/>
        <item x="494"/>
        <item x="392"/>
        <item x="289"/>
        <item x="0"/>
        <item x="406"/>
        <item x="520"/>
        <item x="444"/>
        <item x="474"/>
        <item x="635"/>
        <item x="281"/>
        <item x="451"/>
        <item x="168"/>
        <item x="491"/>
        <item x="264"/>
        <item x="183"/>
        <item x="193"/>
        <item x="387"/>
        <item x="223"/>
        <item x="430"/>
        <item x="567"/>
        <item x="503"/>
        <item x="16"/>
        <item x="566"/>
        <item x="547"/>
        <item x="312"/>
        <item x="357"/>
        <item x="87"/>
        <item x="361"/>
        <item x="528"/>
        <item x="344"/>
        <item x="553"/>
        <item x="242"/>
        <item x="376"/>
        <item x="433"/>
        <item x="67"/>
        <item x="428"/>
        <item x="538"/>
        <item x="570"/>
        <item x="511"/>
        <item x="362"/>
        <item x="471"/>
        <item x="479"/>
        <item x="212"/>
        <item x="31"/>
        <item x="597"/>
        <item x="476"/>
        <item x="180"/>
        <item x="292"/>
        <item x="419"/>
        <item x="407"/>
        <item x="495"/>
        <item x="519"/>
        <item x="144"/>
        <item x="303"/>
        <item x="381"/>
        <item x="363"/>
        <item x="574"/>
        <item x="593"/>
        <item x="327"/>
        <item x="97"/>
        <item x="527"/>
        <item x="102"/>
        <item x="372"/>
        <item x="283"/>
        <item x="279"/>
        <item x="133"/>
        <item x="368"/>
        <item x="336"/>
        <item x="414"/>
        <item x="581"/>
        <item x="486"/>
        <item x="582"/>
        <item x="483"/>
        <item x="438"/>
        <item x="568"/>
        <item x="452"/>
        <item x="598"/>
        <item x="326"/>
        <item x="165"/>
        <item x="401"/>
        <item x="485"/>
        <item x="194"/>
        <item x="412"/>
        <item x="473"/>
        <item x="490"/>
        <item x="288"/>
        <item x="358"/>
        <item x="564"/>
        <item x="458"/>
        <item x="315"/>
        <item x="131"/>
        <item x="394"/>
        <item x="328"/>
        <item x="310"/>
        <item x="300"/>
        <item x="125"/>
        <item x="287"/>
        <item x="398"/>
        <item x="375"/>
        <item x="296"/>
        <item x="210"/>
        <item x="545"/>
        <item x="489"/>
        <item x="569"/>
        <item x="256"/>
        <item x="253"/>
        <item x="182"/>
        <item x="219"/>
        <item x="565"/>
        <item x="530"/>
        <item x="493"/>
        <item x="572"/>
        <item x="532"/>
        <item x="137"/>
        <item x="544"/>
        <item x="522"/>
        <item x="317"/>
        <item x="500"/>
        <item x="334"/>
        <item x="124"/>
        <item x="529"/>
        <item x="501"/>
        <item x="299"/>
        <item x="531"/>
        <item x="514"/>
        <item x="498"/>
        <item x="341"/>
        <item x="396"/>
        <item x="415"/>
        <item x="395"/>
        <item x="584"/>
        <item x="248"/>
        <item x="497"/>
        <item x="352"/>
        <item x="298"/>
        <item x="453"/>
        <item x="609"/>
        <item x="421"/>
        <item x="583"/>
        <item x="460"/>
        <item x="379"/>
        <item x="176"/>
        <item x="366"/>
        <item x="596"/>
        <item x="224"/>
        <item x="420"/>
        <item x="526"/>
        <item x="241"/>
        <item x="516"/>
        <item x="507"/>
        <item x="255"/>
        <item x="164"/>
        <item x="467"/>
        <item x="557"/>
        <item x="240"/>
        <item x="535"/>
        <item x="286"/>
        <item x="305"/>
        <item x="44"/>
        <item x="57"/>
        <item x="393"/>
        <item x="293"/>
        <item x="295"/>
        <item x="270"/>
        <item x="325"/>
        <item x="18"/>
        <item x="434"/>
        <item x="316"/>
        <item x="425"/>
        <item x="351"/>
        <item x="445"/>
        <item x="89"/>
        <item x="435"/>
        <item x="492"/>
        <item x="39"/>
        <item x="238"/>
        <item x="422"/>
        <item x="367"/>
        <item t="default"/>
      </items>
    </pivotField>
    <pivotField numFmtId="9" showAll="0">
      <items count="89">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5">
        <item x="0"/>
        <item x="1"/>
        <item x="2"/>
        <item x="3"/>
        <item t="default"/>
      </items>
    </pivotField>
    <pivotField showAll="0">
      <items count="4">
        <item x="0"/>
        <item x="1"/>
        <item x="2"/>
        <item t="default"/>
      </items>
    </pivotField>
    <pivotField showAll="0">
      <items count="27">
        <item x="23"/>
        <item x="22"/>
        <item x="24"/>
        <item x="15"/>
        <item x="19"/>
        <item x="9"/>
        <item x="12"/>
        <item x="21"/>
        <item x="5"/>
        <item x="17"/>
        <item x="6"/>
        <item x="14"/>
        <item x="1"/>
        <item x="8"/>
        <item x="4"/>
        <item x="3"/>
        <item x="2"/>
        <item x="7"/>
        <item x="0"/>
        <item x="16"/>
        <item x="10"/>
        <item x="11"/>
        <item x="20"/>
        <item x="18"/>
        <item x="13"/>
        <item x="25"/>
        <item t="default"/>
      </items>
    </pivotField>
    <pivotField showAll="0">
      <items count="9">
        <item x="3"/>
        <item x="5"/>
        <item x="2"/>
        <item x="1"/>
        <item x="0"/>
        <item x="4"/>
        <item x="6"/>
        <item x="7"/>
        <item t="default"/>
      </items>
    </pivotField>
    <pivotField showAll="0">
      <items count="9">
        <item x="4"/>
        <item h="1" x="0"/>
        <item h="1" x="2"/>
        <item h="1" x="1"/>
        <item h="1" x="5"/>
        <item h="1" x="3"/>
        <item h="1" x="6"/>
        <item h="1" x="7"/>
        <item t="default"/>
      </items>
    </pivotField>
    <pivotField showAll="0">
      <items count="772">
        <item x="60"/>
        <item x="26"/>
        <item x="221"/>
        <item x="31"/>
        <item x="77"/>
        <item x="758"/>
        <item x="650"/>
        <item x="104"/>
        <item x="317"/>
        <item x="199"/>
        <item x="268"/>
        <item x="422"/>
        <item x="555"/>
        <item x="307"/>
        <item x="122"/>
        <item x="323"/>
        <item x="396"/>
        <item x="732"/>
        <item x="355"/>
        <item x="303"/>
        <item x="263"/>
        <item x="80"/>
        <item x="65"/>
        <item x="535"/>
        <item x="180"/>
        <item x="48"/>
        <item x="167"/>
        <item x="406"/>
        <item x="130"/>
        <item x="51"/>
        <item x="69"/>
        <item x="155"/>
        <item x="194"/>
        <item x="88"/>
        <item x="20"/>
        <item x="324"/>
        <item x="476"/>
        <item x="502"/>
        <item x="23"/>
        <item x="25"/>
        <item x="480"/>
        <item x="151"/>
        <item x="533"/>
        <item x="287"/>
        <item x="42"/>
        <item x="45"/>
        <item x="494"/>
        <item x="63"/>
        <item x="214"/>
        <item x="443"/>
        <item x="19"/>
        <item x="21"/>
        <item x="39"/>
        <item x="178"/>
        <item x="269"/>
        <item x="283"/>
        <item x="173"/>
        <item x="141"/>
        <item x="207"/>
        <item x="318"/>
        <item x="75"/>
        <item x="38"/>
        <item x="399"/>
        <item x="427"/>
        <item x="479"/>
        <item x="682"/>
        <item x="311"/>
        <item x="249"/>
        <item x="590"/>
        <item x="674"/>
        <item x="444"/>
        <item x="228"/>
        <item x="232"/>
        <item x="226"/>
        <item x="267"/>
        <item x="670"/>
        <item x="717"/>
        <item x="213"/>
        <item x="274"/>
        <item x="403"/>
        <item x="153"/>
        <item x="43"/>
        <item x="27"/>
        <item x="679"/>
        <item x="37"/>
        <item x="559"/>
        <item x="18"/>
        <item x="471"/>
        <item x="266"/>
        <item x="7"/>
        <item x="177"/>
        <item x="401"/>
        <item x="230"/>
        <item x="358"/>
        <item x="539"/>
        <item x="516"/>
        <item x="325"/>
        <item x="520"/>
        <item x="503"/>
        <item x="357"/>
        <item x="217"/>
        <item x="654"/>
        <item x="411"/>
        <item x="94"/>
        <item x="769"/>
        <item x="430"/>
        <item x="22"/>
        <item x="549"/>
        <item x="385"/>
        <item x="552"/>
        <item x="432"/>
        <item x="76"/>
        <item x="231"/>
        <item x="200"/>
        <item x="749"/>
        <item x="295"/>
        <item x="24"/>
        <item x="526"/>
        <item x="165"/>
        <item x="262"/>
        <item x="369"/>
        <item x="159"/>
        <item x="435"/>
        <item x="485"/>
        <item x="310"/>
        <item x="402"/>
        <item x="594"/>
        <item x="582"/>
        <item x="314"/>
        <item x="712"/>
        <item x="9"/>
        <item x="504"/>
        <item x="166"/>
        <item x="364"/>
        <item x="71"/>
        <item x="225"/>
        <item x="663"/>
        <item x="132"/>
        <item x="250"/>
        <item x="472"/>
        <item x="260"/>
        <item x="28"/>
        <item x="581"/>
        <item x="36"/>
        <item x="437"/>
        <item x="282"/>
        <item x="181"/>
        <item x="408"/>
        <item x="271"/>
        <item x="152"/>
        <item x="197"/>
        <item x="233"/>
        <item x="322"/>
        <item x="79"/>
        <item x="216"/>
        <item x="433"/>
        <item x="50"/>
        <item x="62"/>
        <item x="410"/>
        <item x="163"/>
        <item x="73"/>
        <item x="508"/>
        <item x="208"/>
        <item x="586"/>
        <item x="257"/>
        <item x="83"/>
        <item x="573"/>
        <item x="353"/>
        <item x="483"/>
        <item x="695"/>
        <item x="273"/>
        <item x="395"/>
        <item x="123"/>
        <item x="534"/>
        <item x="261"/>
        <item x="126"/>
        <item x="393"/>
        <item x="251"/>
        <item x="30"/>
        <item x="416"/>
        <item x="258"/>
        <item x="313"/>
        <item x="304"/>
        <item x="96"/>
        <item x="370"/>
        <item x="684"/>
        <item x="11"/>
        <item x="473"/>
        <item x="382"/>
        <item x="306"/>
        <item x="55"/>
        <item x="332"/>
        <item x="662"/>
        <item x="99"/>
        <item x="176"/>
        <item x="606"/>
        <item x="54"/>
        <item x="452"/>
        <item x="412"/>
        <item x="4"/>
        <item x="426"/>
        <item x="12"/>
        <item x="210"/>
        <item x="53"/>
        <item x="119"/>
        <item x="676"/>
        <item x="704"/>
        <item x="450"/>
        <item x="121"/>
        <item x="578"/>
        <item x="336"/>
        <item x="15"/>
        <item x="300"/>
        <item x="470"/>
        <item x="337"/>
        <item x="212"/>
        <item x="391"/>
        <item x="709"/>
        <item x="636"/>
        <item x="635"/>
        <item x="441"/>
        <item x="93"/>
        <item x="10"/>
        <item x="220"/>
        <item x="72"/>
        <item x="328"/>
        <item x="542"/>
        <item x="3"/>
        <item x="464"/>
        <item x="638"/>
        <item x="137"/>
        <item x="333"/>
        <item x="235"/>
        <item x="129"/>
        <item x="100"/>
        <item x="360"/>
        <item x="342"/>
        <item x="144"/>
        <item x="669"/>
        <item x="44"/>
        <item x="143"/>
        <item x="89"/>
        <item x="619"/>
        <item x="305"/>
        <item x="343"/>
        <item x="315"/>
        <item x="551"/>
        <item x="673"/>
        <item x="513"/>
        <item x="275"/>
        <item x="585"/>
        <item x="746"/>
        <item x="297"/>
        <item x="198"/>
        <item x="540"/>
        <item x="389"/>
        <item x="293"/>
        <item x="240"/>
        <item x="521"/>
        <item x="312"/>
        <item x="365"/>
        <item x="280"/>
        <item x="160"/>
        <item x="183"/>
        <item x="109"/>
        <item x="448"/>
        <item x="413"/>
        <item x="439"/>
        <item x="723"/>
        <item x="339"/>
        <item x="721"/>
        <item x="149"/>
        <item x="761"/>
        <item x="128"/>
        <item x="623"/>
        <item x="687"/>
        <item x="598"/>
        <item x="683"/>
        <item x="157"/>
        <item x="186"/>
        <item x="276"/>
        <item x="506"/>
        <item x="1"/>
        <item x="41"/>
        <item x="272"/>
        <item x="731"/>
        <item x="587"/>
        <item x="484"/>
        <item x="147"/>
        <item x="507"/>
        <item x="538"/>
        <item x="185"/>
        <item x="259"/>
        <item x="660"/>
        <item x="59"/>
        <item x="174"/>
        <item x="726"/>
        <item x="321"/>
        <item x="381"/>
        <item x="705"/>
        <item x="243"/>
        <item x="697"/>
        <item x="196"/>
        <item x="188"/>
        <item x="612"/>
        <item x="148"/>
        <item x="541"/>
        <item x="301"/>
        <item x="694"/>
        <item x="87"/>
        <item x="644"/>
        <item x="633"/>
        <item x="394"/>
        <item x="765"/>
        <item x="13"/>
        <item x="368"/>
        <item x="522"/>
        <item x="366"/>
        <item x="229"/>
        <item x="330"/>
        <item x="227"/>
        <item x="728"/>
        <item x="715"/>
        <item x="390"/>
        <item x="747"/>
        <item x="90"/>
        <item x="356"/>
        <item x="135"/>
        <item x="595"/>
        <item x="519"/>
        <item x="523"/>
        <item x="158"/>
        <item x="637"/>
        <item x="620"/>
        <item x="398"/>
        <item x="187"/>
        <item x="115"/>
        <item x="116"/>
        <item x="599"/>
        <item x="488"/>
        <item x="32"/>
        <item x="710"/>
        <item x="592"/>
        <item x="611"/>
        <item x="97"/>
        <item x="82"/>
        <item x="236"/>
        <item x="294"/>
        <item x="634"/>
        <item x="245"/>
        <item x="237"/>
        <item x="383"/>
        <item x="286"/>
        <item x="112"/>
        <item x="718"/>
        <item x="621"/>
        <item x="345"/>
        <item x="762"/>
        <item x="164"/>
        <item x="703"/>
        <item x="648"/>
        <item x="501"/>
        <item x="359"/>
        <item x="438"/>
        <item x="671"/>
        <item x="436"/>
        <item x="203"/>
        <item x="380"/>
        <item x="752"/>
        <item x="456"/>
        <item x="751"/>
        <item x="524"/>
        <item x="672"/>
        <item x="387"/>
        <item x="209"/>
        <item x="47"/>
        <item x="296"/>
        <item x="706"/>
        <item x="493"/>
        <item x="284"/>
        <item x="593"/>
        <item x="701"/>
        <item x="290"/>
        <item x="693"/>
        <item x="713"/>
        <item x="735"/>
        <item x="626"/>
        <item x="664"/>
        <item x="681"/>
        <item x="52"/>
        <item x="320"/>
        <item x="193"/>
        <item x="517"/>
        <item x="58"/>
        <item x="514"/>
        <item x="550"/>
        <item x="572"/>
        <item x="643"/>
        <item x="319"/>
        <item x="335"/>
        <item x="627"/>
        <item x="61"/>
        <item x="609"/>
        <item x="583"/>
        <item x="685"/>
        <item x="576"/>
        <item x="299"/>
        <item x="460"/>
        <item x="490"/>
        <item x="763"/>
        <item x="409"/>
        <item x="453"/>
        <item x="281"/>
        <item x="607"/>
        <item x="0"/>
        <item x="739"/>
        <item x="733"/>
        <item x="767"/>
        <item x="589"/>
        <item x="496"/>
        <item x="265"/>
        <item x="500"/>
        <item x="222"/>
        <item x="698"/>
        <item x="527"/>
        <item x="84"/>
        <item x="754"/>
        <item x="192"/>
        <item x="742"/>
        <item x="347"/>
        <item x="376"/>
        <item x="529"/>
        <item x="172"/>
        <item x="745"/>
        <item x="120"/>
        <item x="205"/>
        <item x="352"/>
        <item x="481"/>
        <item x="518"/>
        <item x="35"/>
        <item x="617"/>
        <item x="499"/>
        <item x="440"/>
        <item x="171"/>
        <item x="349"/>
        <item x="604"/>
        <item x="154"/>
        <item x="291"/>
        <item x="659"/>
        <item x="124"/>
        <item x="202"/>
        <item x="302"/>
        <item x="40"/>
        <item x="278"/>
        <item x="5"/>
        <item x="665"/>
        <item x="74"/>
        <item x="298"/>
        <item x="743"/>
        <item x="748"/>
        <item x="639"/>
        <item x="467"/>
        <item x="558"/>
        <item x="405"/>
        <item x="750"/>
        <item x="556"/>
        <item x="219"/>
        <item x="487"/>
        <item x="657"/>
        <item x="720"/>
        <item x="114"/>
        <item x="264"/>
        <item x="584"/>
        <item x="215"/>
        <item x="567"/>
        <item x="70"/>
        <item x="367"/>
        <item x="561"/>
        <item x="696"/>
        <item x="288"/>
        <item x="602"/>
        <item x="509"/>
        <item x="690"/>
        <item x="478"/>
        <item x="646"/>
        <item x="244"/>
        <item x="486"/>
        <item x="596"/>
        <item x="727"/>
        <item x="536"/>
        <item x="737"/>
        <item x="666"/>
        <item x="625"/>
        <item x="647"/>
        <item x="346"/>
        <item x="454"/>
        <item x="56"/>
        <item x="442"/>
        <item x="725"/>
        <item x="363"/>
        <item x="482"/>
        <item x="691"/>
        <item x="707"/>
        <item x="308"/>
        <item x="46"/>
        <item x="407"/>
        <item x="736"/>
        <item x="692"/>
        <item x="29"/>
        <item x="334"/>
        <item x="605"/>
        <item x="764"/>
        <item x="491"/>
        <item x="338"/>
        <item x="615"/>
        <item x="570"/>
        <item x="445"/>
        <item x="241"/>
        <item x="142"/>
        <item x="218"/>
        <item x="150"/>
        <item x="434"/>
        <item x="678"/>
        <item x="449"/>
        <item x="111"/>
        <item x="344"/>
        <item x="372"/>
        <item x="34"/>
        <item x="546"/>
        <item x="179"/>
        <item x="744"/>
        <item x="632"/>
        <item x="738"/>
        <item x="326"/>
        <item x="2"/>
        <item x="204"/>
        <item x="689"/>
        <item x="730"/>
        <item x="419"/>
        <item x="392"/>
        <item x="498"/>
        <item x="239"/>
        <item x="740"/>
        <item x="57"/>
        <item x="384"/>
        <item x="85"/>
        <item x="78"/>
        <item x="134"/>
        <item x="741"/>
        <item x="33"/>
        <item x="566"/>
        <item x="386"/>
        <item x="253"/>
        <item x="734"/>
        <item x="429"/>
        <item x="341"/>
        <item x="105"/>
        <item x="252"/>
        <item x="189"/>
        <item x="107"/>
        <item x="131"/>
        <item x="190"/>
        <item x="455"/>
        <item x="309"/>
        <item x="420"/>
        <item x="645"/>
        <item x="624"/>
        <item x="64"/>
        <item x="537"/>
        <item x="201"/>
        <item x="569"/>
        <item x="759"/>
        <item x="755"/>
        <item x="495"/>
        <item x="108"/>
        <item x="431"/>
        <item x="146"/>
        <item x="423"/>
        <item x="379"/>
        <item x="568"/>
        <item x="377"/>
        <item x="532"/>
        <item x="531"/>
        <item x="362"/>
        <item x="254"/>
        <item x="711"/>
        <item x="543"/>
        <item x="110"/>
        <item x="560"/>
        <item x="161"/>
        <item x="446"/>
        <item x="515"/>
        <item x="547"/>
        <item x="512"/>
        <item x="729"/>
        <item x="716"/>
        <item x="656"/>
        <item x="511"/>
        <item x="588"/>
        <item x="554"/>
        <item x="340"/>
        <item x="182"/>
        <item x="95"/>
        <item x="618"/>
        <item x="613"/>
        <item x="223"/>
        <item x="756"/>
        <item x="667"/>
        <item x="591"/>
        <item x="270"/>
        <item x="571"/>
        <item x="579"/>
        <item x="289"/>
        <item x="103"/>
        <item x="757"/>
        <item x="544"/>
        <item x="475"/>
        <item x="375"/>
        <item x="714"/>
        <item x="608"/>
        <item x="66"/>
        <item x="545"/>
        <item x="766"/>
        <item x="653"/>
        <item x="469"/>
        <item x="688"/>
        <item x="169"/>
        <item x="457"/>
        <item x="292"/>
        <item x="563"/>
        <item x="118"/>
        <item x="8"/>
        <item x="574"/>
        <item x="447"/>
        <item x="580"/>
        <item x="631"/>
        <item x="699"/>
        <item x="651"/>
        <item x="125"/>
        <item x="658"/>
        <item x="628"/>
        <item x="753"/>
        <item x="361"/>
        <item x="680"/>
        <item x="492"/>
        <item x="248"/>
        <item x="641"/>
        <item x="175"/>
        <item x="418"/>
        <item x="414"/>
        <item x="530"/>
        <item x="577"/>
        <item x="461"/>
        <item x="600"/>
        <item x="719"/>
        <item x="610"/>
        <item x="686"/>
        <item x="351"/>
        <item x="466"/>
        <item x="649"/>
        <item x="702"/>
        <item x="770"/>
        <item x="661"/>
        <item x="421"/>
        <item x="91"/>
        <item x="562"/>
        <item x="510"/>
        <item x="642"/>
        <item x="16"/>
        <item x="68"/>
        <item x="525"/>
        <item x="465"/>
        <item x="722"/>
        <item x="238"/>
        <item x="327"/>
        <item x="451"/>
        <item x="655"/>
        <item x="329"/>
        <item x="234"/>
        <item x="424"/>
        <item x="474"/>
        <item x="256"/>
        <item x="397"/>
        <item x="630"/>
        <item x="102"/>
        <item x="415"/>
        <item x="49"/>
        <item x="14"/>
        <item x="6"/>
        <item x="652"/>
        <item x="255"/>
        <item x="331"/>
        <item x="468"/>
        <item x="224"/>
        <item x="86"/>
        <item x="597"/>
        <item x="316"/>
        <item x="242"/>
        <item x="404"/>
        <item x="354"/>
        <item x="760"/>
        <item x="700"/>
        <item x="668"/>
        <item x="350"/>
        <item x="565"/>
        <item x="138"/>
        <item x="92"/>
        <item x="170"/>
        <item x="162"/>
        <item x="156"/>
        <item x="462"/>
        <item x="616"/>
        <item x="477"/>
        <item x="614"/>
        <item x="279"/>
        <item x="400"/>
        <item x="417"/>
        <item x="677"/>
        <item x="168"/>
        <item x="505"/>
        <item x="348"/>
        <item x="548"/>
        <item x="622"/>
        <item x="378"/>
        <item x="724"/>
        <item x="489"/>
        <item x="768"/>
        <item x="497"/>
        <item x="101"/>
        <item x="277"/>
        <item x="374"/>
        <item x="428"/>
        <item x="145"/>
        <item x="459"/>
        <item x="708"/>
        <item x="113"/>
        <item x="601"/>
        <item x="675"/>
        <item x="195"/>
        <item x="603"/>
        <item x="388"/>
        <item x="206"/>
        <item x="575"/>
        <item x="133"/>
        <item x="553"/>
        <item x="373"/>
        <item x="98"/>
        <item x="528"/>
        <item x="184"/>
        <item x="640"/>
        <item x="67"/>
        <item x="136"/>
        <item x="247"/>
        <item x="106"/>
        <item x="127"/>
        <item x="458"/>
        <item x="139"/>
        <item x="140"/>
        <item x="557"/>
        <item x="629"/>
        <item x="81"/>
        <item x="564"/>
        <item x="371"/>
        <item x="463"/>
        <item x="117"/>
        <item x="285"/>
        <item x="425"/>
        <item x="211"/>
        <item x="246"/>
        <item x="191"/>
        <item x="17"/>
        <item t="default"/>
      </items>
    </pivotField>
    <pivotField showAll="0">
      <items count="838">
        <item x="63"/>
        <item x="18"/>
        <item x="823"/>
        <item x="27"/>
        <item x="588"/>
        <item x="400"/>
        <item x="213"/>
        <item x="429"/>
        <item x="822"/>
        <item x="707"/>
        <item x="237"/>
        <item x="81"/>
        <item x="301"/>
        <item x="33"/>
        <item x="130"/>
        <item x="326"/>
        <item x="193"/>
        <item x="341"/>
        <item x="85"/>
        <item x="286"/>
        <item x="608"/>
        <item x="149"/>
        <item x="348"/>
        <item x="778"/>
        <item x="458"/>
        <item x="518"/>
        <item x="112"/>
        <item x="53"/>
        <item x="803"/>
        <item x="245"/>
        <item x="68"/>
        <item x="529"/>
        <item x="584"/>
        <item x="548"/>
        <item x="95"/>
        <item x="330"/>
        <item x="573"/>
        <item x="794"/>
        <item x="164"/>
        <item x="180"/>
        <item x="45"/>
        <item x="281"/>
        <item x="377"/>
        <item x="44"/>
        <item x="168"/>
        <item x="24"/>
        <item x="26"/>
        <item x="384"/>
        <item x="299"/>
        <item x="250"/>
        <item x="770"/>
        <item x="523"/>
        <item x="41"/>
        <item x="464"/>
        <item x="79"/>
        <item x="66"/>
        <item x="50"/>
        <item x="62"/>
        <item x="154"/>
        <item x="813"/>
        <item x="483"/>
        <item x="439"/>
        <item x="22"/>
        <item x="773"/>
        <item x="815"/>
        <item x="186"/>
        <item x="229"/>
        <item x="207"/>
        <item x="513"/>
        <item x="21"/>
        <item x="482"/>
        <item x="39"/>
        <item x="40"/>
        <item x="712"/>
        <item x="307"/>
        <item x="549"/>
        <item x="140"/>
        <item x="472"/>
        <item x="352"/>
        <item x="538"/>
        <item x="72"/>
        <item x="834"/>
        <item x="303"/>
        <item x="582"/>
        <item x="249"/>
        <item x="242"/>
        <item x="285"/>
        <item x="342"/>
        <item x="338"/>
        <item x="47"/>
        <item x="543"/>
        <item x="228"/>
        <item x="190"/>
        <item x="241"/>
        <item x="418"/>
        <item x="765"/>
        <item x="810"/>
        <item x="555"/>
        <item x="812"/>
        <item x="417"/>
        <item x="7"/>
        <item x="194"/>
        <item x="733"/>
        <item x="210"/>
        <item x="779"/>
        <item x="827"/>
        <item x="343"/>
        <item x="172"/>
        <item x="86"/>
        <item x="551"/>
        <item x="814"/>
        <item x="23"/>
        <item x="335"/>
        <item x="267"/>
        <item x="291"/>
        <item x="191"/>
        <item x="80"/>
        <item x="635"/>
        <item x="432"/>
        <item x="25"/>
        <item x="176"/>
        <item x="436"/>
        <item x="634"/>
        <item x="9"/>
        <item x="732"/>
        <item x="515"/>
        <item x="29"/>
        <item x="754"/>
        <item x="828"/>
        <item x="102"/>
        <item x="821"/>
        <item x="467"/>
        <item x="563"/>
        <item x="355"/>
        <item x="178"/>
        <item x="148"/>
        <item x="729"/>
        <item x="30"/>
        <item x="602"/>
        <item x="284"/>
        <item x="809"/>
        <item x="387"/>
        <item x="221"/>
        <item x="289"/>
        <item x="156"/>
        <item x="251"/>
        <item x="781"/>
        <item x="589"/>
        <item x="742"/>
        <item x="643"/>
        <item x="166"/>
        <item x="811"/>
        <item x="422"/>
        <item x="743"/>
        <item x="801"/>
        <item x="142"/>
        <item x="268"/>
        <item x="227"/>
        <item x="774"/>
        <item x="369"/>
        <item x="84"/>
        <item x="89"/>
        <item x="302"/>
        <item x="101"/>
        <item x="826"/>
        <item x="131"/>
        <item x="570"/>
        <item x="312"/>
        <item x="233"/>
        <item x="451"/>
        <item x="431"/>
        <item x="738"/>
        <item x="214"/>
        <item x="134"/>
        <item x="793"/>
        <item x="4"/>
        <item x="424"/>
        <item x="612"/>
        <item x="306"/>
        <item x="334"/>
        <item x="574"/>
        <item x="735"/>
        <item x="189"/>
        <item x="370"/>
        <item x="138"/>
        <item x="463"/>
        <item x="292"/>
        <item x="52"/>
        <item x="339"/>
        <item x="199"/>
        <item x="75"/>
        <item x="225"/>
        <item x="65"/>
        <item x="253"/>
        <item x="329"/>
        <item x="359"/>
        <item x="77"/>
        <item x="756"/>
        <item x="528"/>
        <item x="247"/>
        <item x="179"/>
        <item x="104"/>
        <item x="792"/>
        <item x="28"/>
        <item x="447"/>
        <item x="805"/>
        <item x="287"/>
        <item x="127"/>
        <item x="674"/>
        <item x="129"/>
        <item x="689"/>
        <item x="605"/>
        <item x="753"/>
        <item x="663"/>
        <item x="723"/>
        <item x="55"/>
        <item x="442"/>
        <item x="344"/>
        <item x="524"/>
        <item x="223"/>
        <item x="445"/>
        <item x="755"/>
        <item x="392"/>
        <item x="10"/>
        <item x="280"/>
        <item x="385"/>
        <item x="435"/>
        <item x="269"/>
        <item x="32"/>
        <item x="446"/>
        <item x="731"/>
        <item x="276"/>
        <item x="800"/>
        <item x="222"/>
        <item x="200"/>
        <item x="248"/>
        <item x="360"/>
        <item x="647"/>
        <item x="623"/>
        <item x="797"/>
        <item x="386"/>
        <item x="428"/>
        <item x="347"/>
        <item x="477"/>
        <item x="351"/>
        <item x="11"/>
        <item x="402"/>
        <item x="162"/>
        <item x="46"/>
        <item x="57"/>
        <item x="478"/>
        <item x="96"/>
        <item x="328"/>
        <item x="331"/>
        <item x="598"/>
        <item x="232"/>
        <item x="659"/>
        <item x="401"/>
        <item x="740"/>
        <item x="757"/>
        <item x="824"/>
        <item x="108"/>
        <item x="38"/>
        <item x="201"/>
        <item x="594"/>
        <item x="790"/>
        <item x="279"/>
        <item x="469"/>
        <item x="161"/>
        <item x="160"/>
        <item x="554"/>
        <item x="521"/>
        <item x="787"/>
        <item x="473"/>
        <item x="786"/>
        <item x="836"/>
        <item x="173"/>
        <item x="196"/>
        <item x="318"/>
        <item x="372"/>
        <item x="546"/>
        <item x="92"/>
        <item x="82"/>
        <item x="16"/>
        <item x="205"/>
        <item x="722"/>
        <item x="676"/>
        <item x="170"/>
        <item x="626"/>
        <item x="187"/>
        <item x="399"/>
        <item x="139"/>
        <item x="583"/>
        <item x="254"/>
        <item x="290"/>
        <item x="500"/>
        <item x="56"/>
        <item x="804"/>
        <item x="638"/>
        <item x="728"/>
        <item x="835"/>
        <item x="219"/>
        <item x="61"/>
        <item x="444"/>
        <item x="541"/>
        <item x="705"/>
        <item x="105"/>
        <item x="363"/>
        <item x="730"/>
        <item x="453"/>
        <item x="397"/>
        <item x="807"/>
        <item x="817"/>
        <item x="94"/>
        <item x="262"/>
        <item x="604"/>
        <item x="744"/>
        <item x="505"/>
        <item x="13"/>
        <item x="526"/>
        <item x="246"/>
        <item x="721"/>
        <item x="278"/>
        <item x="556"/>
        <item x="587"/>
        <item x="98"/>
        <item x="491"/>
        <item x="434"/>
        <item x="816"/>
        <item x="263"/>
        <item x="76"/>
        <item x="591"/>
        <item x="639"/>
        <item x="258"/>
        <item x="212"/>
        <item x="83"/>
        <item x="415"/>
        <item x="475"/>
        <item x="364"/>
        <item x="832"/>
        <item x="398"/>
        <item x="470"/>
        <item x="146"/>
        <item x="323"/>
        <item x="206"/>
        <item x="123"/>
        <item x="177"/>
        <item x="20"/>
        <item x="718"/>
        <item x="361"/>
        <item x="476"/>
        <item x="560"/>
        <item x="277"/>
        <item x="719"/>
        <item x="293"/>
        <item x="124"/>
        <item x="717"/>
        <item x="120"/>
        <item x="568"/>
        <item x="320"/>
        <item x="514"/>
        <item x="724"/>
        <item x="571"/>
        <item x="487"/>
        <item x="688"/>
        <item x="171"/>
        <item x="304"/>
        <item x="235"/>
        <item x="495"/>
        <item x="603"/>
        <item x="324"/>
        <item x="261"/>
        <item x="784"/>
        <item x="808"/>
        <item x="322"/>
        <item x="420"/>
        <item x="48"/>
        <item x="678"/>
        <item x="795"/>
        <item x="357"/>
        <item x="484"/>
        <item x="776"/>
        <item x="1"/>
        <item x="165"/>
        <item x="389"/>
        <item x="371"/>
        <item x="211"/>
        <item x="462"/>
        <item x="597"/>
        <item x="426"/>
        <item x="34"/>
        <item x="701"/>
        <item x="198"/>
        <item x="12"/>
        <item x="692"/>
        <item x="288"/>
        <item x="8"/>
        <item x="672"/>
        <item x="725"/>
        <item x="818"/>
        <item x="673"/>
        <item x="382"/>
        <item x="145"/>
        <item x="35"/>
        <item x="374"/>
        <item x="107"/>
        <item x="665"/>
        <item x="636"/>
        <item x="488"/>
        <item x="202"/>
        <item x="141"/>
        <item x="203"/>
        <item x="565"/>
        <item x="771"/>
        <item x="275"/>
        <item x="798"/>
        <item x="539"/>
        <item x="613"/>
        <item x="132"/>
        <item x="691"/>
        <item x="789"/>
        <item x="209"/>
        <item x="532"/>
        <item x="91"/>
        <item x="631"/>
        <item x="590"/>
        <item x="298"/>
        <item x="5"/>
        <item x="119"/>
        <item x="58"/>
        <item x="715"/>
        <item x="224"/>
        <item x="767"/>
        <item x="503"/>
        <item x="448"/>
        <item x="480"/>
        <item x="393"/>
        <item x="666"/>
        <item x="64"/>
        <item x="122"/>
        <item x="117"/>
        <item x="567"/>
        <item x="625"/>
        <item x="128"/>
        <item x="236"/>
        <item x="195"/>
        <item x="230"/>
        <item x="819"/>
        <item x="37"/>
        <item x="660"/>
        <item x="782"/>
        <item x="791"/>
        <item x="750"/>
        <item x="188"/>
        <item x="378"/>
        <item x="408"/>
        <item x="830"/>
        <item x="337"/>
        <item x="592"/>
        <item x="313"/>
        <item x="3"/>
        <item x="799"/>
        <item x="346"/>
        <item x="492"/>
        <item x="19"/>
        <item x="761"/>
        <item x="585"/>
        <item x="564"/>
        <item x="806"/>
        <item x="59"/>
        <item x="763"/>
        <item x="766"/>
        <item x="126"/>
        <item x="525"/>
        <item x="577"/>
        <item x="534"/>
        <item x="751"/>
        <item x="642"/>
        <item x="441"/>
        <item x="49"/>
        <item x="747"/>
        <item x="31"/>
        <item x="115"/>
        <item x="111"/>
        <item x="648"/>
        <item x="620"/>
        <item x="706"/>
        <item x="69"/>
        <item x="575"/>
        <item x="321"/>
        <item x="78"/>
        <item x="216"/>
        <item x="2"/>
        <item x="282"/>
        <item x="244"/>
        <item x="527"/>
        <item x="700"/>
        <item x="414"/>
        <item x="758"/>
        <item x="704"/>
        <item x="366"/>
        <item x="498"/>
        <item x="90"/>
        <item x="271"/>
        <item x="113"/>
        <item x="234"/>
        <item x="296"/>
        <item x="471"/>
        <item x="270"/>
        <item x="664"/>
        <item x="788"/>
        <item x="694"/>
        <item x="506"/>
        <item x="319"/>
        <item x="157"/>
        <item x="74"/>
        <item x="609"/>
        <item x="566"/>
        <item x="667"/>
        <item x="300"/>
        <item x="481"/>
        <item x="327"/>
        <item x="43"/>
        <item x="272"/>
        <item x="404"/>
        <item x="356"/>
        <item x="325"/>
        <item x="88"/>
        <item x="97"/>
        <item x="438"/>
        <item x="670"/>
        <item x="308"/>
        <item x="362"/>
        <item x="512"/>
        <item x="257"/>
        <item x="255"/>
        <item x="578"/>
        <item x="493"/>
        <item x="682"/>
        <item x="683"/>
        <item x="640"/>
        <item x="93"/>
        <item x="73"/>
        <item x="283"/>
        <item x="259"/>
        <item x="136"/>
        <item x="599"/>
        <item x="637"/>
        <item x="182"/>
        <item x="736"/>
        <item x="67"/>
        <item x="42"/>
        <item x="595"/>
        <item x="802"/>
        <item x="99"/>
        <item x="561"/>
        <item x="615"/>
        <item x="367"/>
        <item x="614"/>
        <item x="680"/>
        <item x="419"/>
        <item x="345"/>
        <item x="350"/>
        <item x="373"/>
        <item x="581"/>
        <item x="681"/>
        <item x="820"/>
        <item x="669"/>
        <item x="340"/>
        <item x="633"/>
        <item x="427"/>
        <item x="465"/>
        <item x="184"/>
        <item x="133"/>
        <item x="530"/>
        <item x="702"/>
        <item x="825"/>
        <item x="536"/>
        <item x="768"/>
        <item x="395"/>
        <item x="531"/>
        <item x="509"/>
        <item x="396"/>
        <item x="159"/>
        <item x="14"/>
        <item x="746"/>
        <item x="829"/>
        <item x="103"/>
        <item x="394"/>
        <item x="192"/>
        <item x="163"/>
        <item x="449"/>
        <item x="540"/>
        <item x="657"/>
        <item x="749"/>
        <item x="433"/>
        <item x="752"/>
        <item x="466"/>
        <item x="686"/>
        <item x="559"/>
        <item x="550"/>
        <item x="607"/>
        <item x="508"/>
        <item x="412"/>
        <item x="651"/>
        <item x="658"/>
        <item x="6"/>
        <item x="629"/>
        <item x="714"/>
        <item x="71"/>
        <item x="708"/>
        <item x="679"/>
        <item x="544"/>
        <item x="627"/>
        <item x="685"/>
        <item x="297"/>
        <item x="653"/>
        <item x="772"/>
        <item x="741"/>
        <item x="0"/>
        <item x="693"/>
        <item x="454"/>
        <item x="499"/>
        <item x="644"/>
        <item x="150"/>
        <item x="151"/>
        <item x="775"/>
        <item x="239"/>
        <item x="759"/>
        <item x="36"/>
        <item x="831"/>
        <item x="586"/>
        <item x="185"/>
        <item x="416"/>
        <item x="15"/>
        <item x="183"/>
        <item x="652"/>
        <item x="336"/>
        <item x="309"/>
        <item x="703"/>
        <item x="316"/>
        <item x="677"/>
        <item x="353"/>
        <item x="748"/>
        <item x="697"/>
        <item x="144"/>
        <item x="646"/>
        <item x="332"/>
        <item x="310"/>
        <item x="365"/>
        <item x="459"/>
        <item x="294"/>
        <item x="273"/>
        <item x="517"/>
        <item x="764"/>
        <item x="649"/>
        <item x="486"/>
        <item x="167"/>
        <item x="745"/>
        <item x="440"/>
        <item x="315"/>
        <item x="711"/>
        <item x="619"/>
        <item x="622"/>
        <item x="135"/>
        <item x="381"/>
        <item x="215"/>
        <item x="274"/>
        <item x="411"/>
        <item x="661"/>
        <item x="690"/>
        <item x="516"/>
        <item x="547"/>
        <item x="762"/>
        <item x="368"/>
        <item x="220"/>
        <item x="537"/>
        <item x="675"/>
        <item x="238"/>
        <item x="579"/>
        <item x="349"/>
        <item x="687"/>
        <item x="520"/>
        <item x="507"/>
        <item x="51"/>
        <item x="720"/>
        <item x="535"/>
        <item x="260"/>
        <item x="169"/>
        <item x="519"/>
        <item x="601"/>
        <item x="501"/>
        <item x="354"/>
        <item x="175"/>
        <item x="769"/>
        <item x="118"/>
        <item x="317"/>
        <item x="490"/>
        <item x="596"/>
        <item x="468"/>
        <item x="443"/>
        <item x="727"/>
        <item x="410"/>
        <item x="621"/>
        <item x="409"/>
        <item x="522"/>
        <item x="552"/>
        <item x="671"/>
        <item x="650"/>
        <item x="137"/>
        <item x="630"/>
        <item x="777"/>
        <item x="553"/>
        <item x="110"/>
        <item x="425"/>
        <item x="217"/>
        <item x="457"/>
        <item x="695"/>
        <item x="662"/>
        <item x="423"/>
        <item x="558"/>
        <item x="739"/>
        <item x="100"/>
        <item x="833"/>
        <item x="737"/>
        <item x="699"/>
        <item x="624"/>
        <item x="698"/>
        <item x="218"/>
        <item x="388"/>
        <item x="628"/>
        <item x="709"/>
        <item x="450"/>
        <item x="379"/>
        <item x="606"/>
        <item x="413"/>
        <item x="655"/>
        <item x="70"/>
        <item x="460"/>
        <item x="266"/>
        <item x="557"/>
        <item x="616"/>
        <item x="147"/>
        <item x="116"/>
        <item x="295"/>
        <item x="632"/>
        <item x="545"/>
        <item x="716"/>
        <item x="496"/>
        <item x="243"/>
        <item x="311"/>
        <item x="641"/>
        <item x="785"/>
        <item x="181"/>
        <item x="252"/>
        <item x="430"/>
        <item x="562"/>
        <item x="391"/>
        <item x="485"/>
        <item x="479"/>
        <item x="713"/>
        <item x="87"/>
        <item x="333"/>
        <item x="152"/>
        <item x="153"/>
        <item x="358"/>
        <item x="569"/>
        <item x="611"/>
        <item x="60"/>
        <item x="155"/>
        <item x="231"/>
        <item x="452"/>
        <item x="610"/>
        <item x="796"/>
        <item x="407"/>
        <item x="405"/>
        <item x="383"/>
        <item x="783"/>
        <item x="106"/>
        <item x="240"/>
        <item x="17"/>
        <item x="572"/>
        <item x="656"/>
        <item x="645"/>
        <item x="174"/>
        <item x="760"/>
        <item x="502"/>
        <item x="456"/>
        <item x="494"/>
        <item x="593"/>
        <item x="668"/>
        <item x="256"/>
        <item x="600"/>
        <item x="437"/>
        <item x="542"/>
        <item x="204"/>
        <item x="265"/>
        <item x="197"/>
        <item x="143"/>
        <item x="710"/>
        <item x="510"/>
        <item x="618"/>
        <item x="511"/>
        <item x="208"/>
        <item x="403"/>
        <item x="158"/>
        <item x="726"/>
        <item x="576"/>
        <item x="264"/>
        <item x="421"/>
        <item x="375"/>
        <item x="376"/>
        <item x="780"/>
        <item x="684"/>
        <item x="617"/>
        <item x="533"/>
        <item x="455"/>
        <item x="114"/>
        <item x="54"/>
        <item x="461"/>
        <item x="474"/>
        <item x="305"/>
        <item x="734"/>
        <item x="226"/>
        <item x="406"/>
        <item x="121"/>
        <item x="580"/>
        <item x="497"/>
        <item x="390"/>
        <item x="380"/>
        <item x="314"/>
        <item x="125"/>
        <item x="504"/>
        <item x="654"/>
        <item x="696"/>
        <item x="109"/>
        <item x="489"/>
        <item t="default"/>
      </items>
    </pivotField>
    <pivotField axis="axisRow" showAll="0">
      <items count="11">
        <item x="0"/>
        <item x="1"/>
        <item x="2"/>
        <item x="3"/>
        <item x="4"/>
        <item x="5"/>
        <item x="6"/>
        <item x="7"/>
        <item x="8"/>
        <item x="9"/>
        <item t="default"/>
      </items>
    </pivotField>
    <pivotField showAll="0">
      <items count="8">
        <item x="0"/>
        <item h="1" x="3"/>
        <item h="1" x="2"/>
        <item h="1" x="5"/>
        <item h="1" x="1"/>
        <item h="1" x="4"/>
        <item h="1" x="6"/>
        <item t="default"/>
      </items>
    </pivotField>
    <pivotField showAll="0">
      <items count="11">
        <item x="8"/>
        <item x="0"/>
        <item x="5"/>
        <item x="3"/>
        <item x="7"/>
        <item x="6"/>
        <item x="2"/>
        <item x="4"/>
        <item x="1"/>
        <item x="9"/>
        <item t="default"/>
      </items>
    </pivotField>
    <pivotField showAll="0">
      <items count="11">
        <item x="8"/>
        <item x="5"/>
        <item x="3"/>
        <item x="1"/>
        <item x="6"/>
        <item x="0"/>
        <item x="7"/>
        <item x="2"/>
        <item x="4"/>
        <item x="9"/>
        <item t="default"/>
      </items>
    </pivotField>
    <pivotField showAll="0">
      <items count="9">
        <item h="1" x="0"/>
        <item h="1" x="3"/>
        <item h="1" x="2"/>
        <item h="1" x="7"/>
        <item h="1" x="5"/>
        <item x="1"/>
        <item h="1" x="4"/>
        <item h="1" x="6"/>
        <item t="default"/>
      </items>
    </pivotField>
    <pivotField showAll="0"/>
    <pivotField showAll="0">
      <items count="4">
        <item x="0"/>
        <item x="1"/>
        <item x="2"/>
        <item t="default"/>
      </items>
    </pivotField>
    <pivotField dataField="1" showAll="0">
      <items count="8">
        <item h="1" x="5"/>
        <item h="1" x="3"/>
        <item x="0"/>
        <item h="1" x="2"/>
        <item h="1" x="1"/>
        <item h="1" x="4"/>
        <item h="1" x="6"/>
        <item t="default"/>
      </items>
    </pivotField>
    <pivotField showAll="0">
      <items count="3">
        <item x="0"/>
        <item x="1"/>
        <item t="default"/>
      </items>
    </pivotField>
    <pivotField showAll="0">
      <items count="4">
        <item x="1"/>
        <item x="2"/>
        <item x="0"/>
        <item t="default"/>
      </items>
    </pivotField>
  </pivotFields>
  <rowFields count="1">
    <field x="14"/>
  </rowFields>
  <rowItems count="11">
    <i>
      <x/>
    </i>
    <i>
      <x v="1"/>
    </i>
    <i>
      <x v="2"/>
    </i>
    <i>
      <x v="3"/>
    </i>
    <i>
      <x v="4"/>
    </i>
    <i>
      <x v="5"/>
    </i>
    <i>
      <x v="6"/>
    </i>
    <i>
      <x v="7"/>
    </i>
    <i>
      <x v="8"/>
    </i>
    <i>
      <x v="9"/>
    </i>
    <i t="grand">
      <x/>
    </i>
  </rowItems>
  <colItems count="1">
    <i/>
  </colItems>
  <dataFields count="1">
    <dataField name="Sum of Average Disc.%age by Prod. Categ. " fld="21" baseField="0" baseItem="0"/>
  </dataFields>
  <formats count="3">
    <format dxfId="6">
      <pivotArea collapsedLevelsAreSubtotals="1" fieldPosition="0">
        <references count="1">
          <reference field="14" count="1">
            <x v="0"/>
          </reference>
        </references>
      </pivotArea>
    </format>
    <format dxfId="7">
      <pivotArea collapsedLevelsAreSubtotals="1" fieldPosition="0">
        <references count="1">
          <reference field="14" count="7">
            <x v="1"/>
            <x v="2"/>
            <x v="3"/>
            <x v="4"/>
            <x v="5"/>
            <x v="6"/>
            <x v="7"/>
          </reference>
        </references>
      </pivotArea>
    </format>
    <format dxfId="8">
      <pivotArea grandRow="1"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28AF64C-F33E-4741-ABF0-432BC7A76AC8}" name="PivotTable58"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A17:B19"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showAll="0"/>
    <pivotField axis="axisRow" showAll="0">
      <items count="11">
        <item h="1" x="0"/>
        <item h="1" x="1"/>
        <item h="1" x="2"/>
        <item h="1" x="3"/>
        <item h="1" x="4"/>
        <item h="1" x="5"/>
        <item h="1" x="6"/>
        <item h="1" x="7"/>
        <item x="8"/>
        <item h="1" x="9"/>
        <item t="default"/>
      </items>
    </pivotField>
    <pivotField dataField="1" showAll="0"/>
    <pivotField showAll="0"/>
    <pivotField showAll="0"/>
    <pivotField showAll="0"/>
    <pivotField showAll="0"/>
    <pivotField showAll="0"/>
    <pivotField showAll="0"/>
    <pivotField showAll="0"/>
    <pivotField showAll="0"/>
  </pivotFields>
  <rowFields count="1">
    <field x="14"/>
  </rowFields>
  <rowItems count="2">
    <i>
      <x v="8"/>
    </i>
    <i t="grand">
      <x/>
    </i>
  </rowItems>
  <colItems count="1">
    <i/>
  </colItems>
  <dataFields count="1">
    <dataField name="Sum of No. of Products Under Category" fld="1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F69207-2C56-48F6-9AAC-F44AE13660AB}" name="PivotTable11"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E51:F54"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showAll="0"/>
    <pivotField axis="axisRow" showAll="0">
      <items count="11">
        <item h="1" x="0"/>
        <item x="1"/>
        <item h="1" x="2"/>
        <item h="1" x="3"/>
        <item x="4"/>
        <item h="1" x="5"/>
        <item h="1" x="6"/>
        <item h="1" x="7"/>
        <item h="1" x="8"/>
        <item h="1" x="9"/>
        <item t="default"/>
      </items>
    </pivotField>
    <pivotField showAll="0"/>
    <pivotField showAll="0"/>
    <pivotField showAll="0"/>
    <pivotField showAll="0"/>
    <pivotField showAll="0"/>
    <pivotField showAll="0"/>
    <pivotField showAll="0"/>
    <pivotField showAll="0"/>
    <pivotField dataField="1" showAll="0"/>
  </pivotFields>
  <rowFields count="1">
    <field x="14"/>
  </rowFields>
  <rowItems count="3">
    <i>
      <x v="1"/>
    </i>
    <i>
      <x v="4"/>
    </i>
    <i t="grand">
      <x/>
    </i>
  </rowItems>
  <colItems count="1">
    <i/>
  </colItems>
  <dataFields count="1">
    <dataField name="Sum of Categories with Highest Disc" fld="23" baseField="0" baseItem="0"/>
  </dataFields>
  <formats count="4">
    <format dxfId="1">
      <pivotArea outline="0" collapsedLevelsAreSubtotals="1" fieldPosition="0"/>
    </format>
    <format dxfId="2">
      <pivotArea collapsedLevelsAreSubtotals="1" fieldPosition="0">
        <references count="1">
          <reference field="14" count="9">
            <x v="0"/>
            <x v="1"/>
            <x v="2"/>
            <x v="3"/>
            <x v="4"/>
            <x v="5"/>
            <x v="6"/>
            <x v="7"/>
            <x v="8"/>
          </reference>
        </references>
      </pivotArea>
    </format>
    <format dxfId="3">
      <pivotArea collapsedLevelsAreSubtotals="1" fieldPosition="0">
        <references count="1">
          <reference field="14" count="9">
            <x v="1"/>
            <x v="2"/>
            <x v="3"/>
            <x v="4"/>
            <x v="5"/>
            <x v="6"/>
            <x v="7"/>
            <x v="8"/>
            <x v="9"/>
          </reference>
        </references>
      </pivotArea>
    </format>
    <format dxfId="4">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0D46B-4166-4C73-9479-F7BD25876797}" name="PivotTable10"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E45:F47"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axis="axisRow" showAll="0">
      <items count="9">
        <item x="3"/>
        <item x="5"/>
        <item x="2"/>
        <item x="1"/>
        <item n="Products" x="0"/>
        <item x="4"/>
        <item x="6"/>
        <item x="7"/>
        <item t="default"/>
      </items>
    </pivotField>
    <pivotField showAll="0"/>
    <pivotField showAll="0"/>
    <pivotField showAll="0"/>
    <pivotField showAll="0">
      <items count="11">
        <item h="1" x="0"/>
        <item h="1" x="1"/>
        <item h="1" x="2"/>
        <item h="1" x="3"/>
        <item h="1" x="4"/>
        <item h="1" x="5"/>
        <item h="1" x="6"/>
        <item h="1" x="7"/>
        <item x="8"/>
        <item h="1" x="9"/>
        <item t="default"/>
      </items>
    </pivotField>
    <pivotField showAll="0"/>
    <pivotField showAll="0"/>
    <pivotField showAll="0"/>
    <pivotField showAll="0"/>
    <pivotField showAll="0"/>
    <pivotField showAll="0"/>
    <pivotField showAll="0"/>
    <pivotField dataField="1" showAll="0"/>
    <pivotField showAll="0"/>
  </pivotFields>
  <rowFields count="1">
    <field x="10"/>
  </rowFields>
  <rowItems count="2">
    <i>
      <x v="7"/>
    </i>
    <i t="grand">
      <x/>
    </i>
  </rowItems>
  <colItems count="1">
    <i/>
  </colItems>
  <dataFields count="1">
    <dataField name="Sum of products with &lt;1000 reviews " fld="22" baseField="11" baseItem="4"/>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979331-0D07-4535-91F8-B983C5475493}" name="PivotTable9"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45:C55" firstHeaderRow="0" firstDataRow="1" firstDataCol="1"/>
  <pivotFields count="24">
    <pivotField showAll="0"/>
    <pivotField showAll="0"/>
    <pivotField showAll="0"/>
    <pivotField showAll="0"/>
    <pivotField showAll="0"/>
    <pivotField numFmtId="3" showAll="0"/>
    <pivotField dataField="1" numFmtId="9" showAll="0"/>
    <pivotField showAll="0"/>
    <pivotField showAll="0"/>
    <pivotField showAll="0"/>
    <pivotField showAll="0">
      <items count="9">
        <item x="3"/>
        <item x="5"/>
        <item x="2"/>
        <item x="1"/>
        <item x="0"/>
        <item x="4"/>
        <item x="6"/>
        <item x="7"/>
        <item t="default"/>
      </items>
    </pivotField>
    <pivotField showAll="0"/>
    <pivotField dataField="1" showAll="0"/>
    <pivotField showAll="0"/>
    <pivotField axis="axisRow" showAll="0">
      <items count="11">
        <item x="0"/>
        <item x="1"/>
        <item x="2"/>
        <item x="3"/>
        <item x="4"/>
        <item x="5"/>
        <item x="6"/>
        <item x="7"/>
        <item x="8"/>
        <item h="1" x="9"/>
        <item t="default"/>
      </items>
    </pivotField>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Fields count="1">
    <field x="-2"/>
  </colFields>
  <colItems count="2">
    <i>
      <x/>
    </i>
    <i i="1">
      <x v="1"/>
    </i>
  </colItems>
  <dataFields count="2">
    <dataField name="Sum of discount_percentage" fld="6" baseField="0" baseItem="0"/>
    <dataField name="Sum of rating_count" fld="12" baseField="0" baseItem="0" numFmtId="1"/>
  </dataFields>
  <formats count="3">
    <format dxfId="205">
      <pivotArea outline="0" collapsedLevelsAreSubtotals="1" fieldPosition="0"/>
    </format>
    <format dxfId="204">
      <pivotArea collapsedLevelsAreSubtotals="1" fieldPosition="0">
        <references count="1">
          <reference field="14" count="9">
            <x v="0"/>
            <x v="1"/>
            <x v="2"/>
            <x v="3"/>
            <x v="4"/>
            <x v="5"/>
            <x v="6"/>
            <x v="7"/>
            <x v="8"/>
          </reference>
        </references>
      </pivotArea>
    </format>
    <format dxfId="203">
      <pivotArea outline="0" collapsedLevelsAreSubtotals="1" fieldPosition="0">
        <references count="1">
          <reference field="4294967294" count="1" selected="0">
            <x v="1"/>
          </reference>
        </references>
      </pivotArea>
    </format>
  </format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479EEE-0B7D-4DD4-ACFC-00CC2D9D36A0}" name="PivotTable8"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ange Bucket">
  <location ref="G32:H36" firstHeaderRow="1" firstDataRow="1" firstDataCol="1"/>
  <pivotFields count="24">
    <pivotField showAll="0"/>
    <pivotField showAll="0"/>
    <pivotField axis="axisRow" showAll="0">
      <items count="5">
        <item x="0"/>
        <item x="2"/>
        <item x="1"/>
        <item h="1" x="3"/>
        <item t="default"/>
      </items>
    </pivotField>
    <pivotField dataField="1"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Unique per price range bucket" fld="3" baseField="0" baseItem="0"/>
  </dataFields>
  <formats count="1">
    <format dxfId="191">
      <pivotArea outline="0" collapsedLevelsAreSubtotals="1" fieldPosition="0"/>
    </format>
  </format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C4F32-D72D-42A8-AEC7-56D587805802}" name="PivotTable7"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ategory">
  <location ref="G18:H28"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dataField="1" showAll="0"/>
    <pivotField axis="axisRow" showAll="0">
      <items count="11">
        <item x="0"/>
        <item x="1"/>
        <item x="2"/>
        <item x="3"/>
        <item x="4"/>
        <item x="5"/>
        <item x="6"/>
        <item x="7"/>
        <item x="8"/>
        <item h="1" x="9"/>
        <item t="default"/>
      </items>
    </pivotField>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Sum of Total potential Revenue" fld="13" baseField="0" baseItem="0" numFmtId="43"/>
  </dataFields>
  <formats count="11">
    <format dxfId="192">
      <pivotArea outline="0" collapsedLevelsAreSubtotals="1" fieldPosition="0"/>
    </format>
    <format dxfId="193">
      <pivotArea collapsedLevelsAreSubtotals="1" fieldPosition="0">
        <references count="1">
          <reference field="14" count="1">
            <x v="0"/>
          </reference>
        </references>
      </pivotArea>
    </format>
    <format dxfId="194">
      <pivotArea collapsedLevelsAreSubtotals="1" fieldPosition="0">
        <references count="1">
          <reference field="14" count="1">
            <x v="1"/>
          </reference>
        </references>
      </pivotArea>
    </format>
    <format dxfId="195">
      <pivotArea collapsedLevelsAreSubtotals="1" fieldPosition="0">
        <references count="1">
          <reference field="14" count="1">
            <x v="2"/>
          </reference>
        </references>
      </pivotArea>
    </format>
    <format dxfId="196">
      <pivotArea collapsedLevelsAreSubtotals="1" fieldPosition="0">
        <references count="1">
          <reference field="14" count="1">
            <x v="3"/>
          </reference>
        </references>
      </pivotArea>
    </format>
    <format dxfId="197">
      <pivotArea collapsedLevelsAreSubtotals="1" fieldPosition="0">
        <references count="1">
          <reference field="14" count="1">
            <x v="5"/>
          </reference>
        </references>
      </pivotArea>
    </format>
    <format dxfId="198">
      <pivotArea collapsedLevelsAreSubtotals="1" fieldPosition="0">
        <references count="1">
          <reference field="14" count="1">
            <x v="7"/>
          </reference>
        </references>
      </pivotArea>
    </format>
    <format dxfId="199">
      <pivotArea collapsedLevelsAreSubtotals="1" fieldPosition="0">
        <references count="1">
          <reference field="14" count="1">
            <x v="6"/>
          </reference>
        </references>
      </pivotArea>
    </format>
    <format dxfId="200">
      <pivotArea collapsedLevelsAreSubtotals="1" fieldPosition="0">
        <references count="1">
          <reference field="14" count="1">
            <x v="4"/>
          </reference>
        </references>
      </pivotArea>
    </format>
    <format dxfId="201">
      <pivotArea collapsedLevelsAreSubtotals="1" fieldPosition="0">
        <references count="1">
          <reference field="14" count="1">
            <x v="8"/>
          </reference>
        </references>
      </pivotArea>
    </format>
    <format dxfId="202">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53A558-A83C-4AFC-A1C8-FBA83C52000B}" name="PivotTable6"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G10:H14" firstHeaderRow="1" firstDataRow="1" firstDataCol="1"/>
  <pivotFields count="24">
    <pivotField showAll="0"/>
    <pivotField showAll="0"/>
    <pivotField showAll="0"/>
    <pivotField showAll="0"/>
    <pivotField showAll="0"/>
    <pivotField numFmtId="3" showAll="0"/>
    <pivotField numFmtId="9" showAll="0"/>
    <pivotField axis="axisRow" showAll="0">
      <items count="5">
        <item x="0"/>
        <item x="1"/>
        <item x="2"/>
        <item h="1" x="3"/>
        <item t="default"/>
      </items>
    </pivotField>
    <pivotField dataField="1" showAll="0"/>
    <pivotField showAll="0"/>
    <pivotField showAll="0">
      <items count="9">
        <item x="3"/>
        <item x="5"/>
        <item x="2"/>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Sum of Product rating 3.0&gt;" fld="8" baseField="0" baseItem="0"/>
  </dataFields>
  <formats count="3">
    <format dxfId="188">
      <pivotArea dataOnly="0" labelOnly="1" fieldPosition="0">
        <references count="1">
          <reference field="7" count="1">
            <x v="0"/>
          </reference>
        </references>
      </pivotArea>
    </format>
    <format dxfId="189">
      <pivotArea dataOnly="0" labelOnly="1" fieldPosition="0">
        <references count="1">
          <reference field="7" count="1">
            <x v="1"/>
          </reference>
        </references>
      </pivotArea>
    </format>
    <format dxfId="190">
      <pivotArea dataOnly="0" labelOnly="1" fieldPosition="0">
        <references count="1">
          <reference field="7" count="1">
            <x v="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79859A-4804-4F20-8549-CF278BCF698A}" name="PivotTable5"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G3:H6"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showAll="0">
      <items count="9">
        <item x="3"/>
        <item x="5"/>
        <item x="2"/>
        <item x="1"/>
        <item x="0"/>
        <item x="4"/>
        <item x="6"/>
        <item x="7"/>
        <item t="default"/>
      </items>
    </pivotField>
    <pivotField showAll="0"/>
    <pivotField showAll="0"/>
    <pivotField showAll="0"/>
    <pivotField showAll="0"/>
    <pivotField showAll="0"/>
    <pivotField showAll="0"/>
    <pivotField showAll="0"/>
    <pivotField showAll="0"/>
    <pivotField axis="axisRow" showAll="0">
      <items count="4">
        <item x="1"/>
        <item x="0"/>
        <item h="1" x="2"/>
        <item t="default"/>
      </items>
    </pivotField>
    <pivotField dataField="1" showAll="0"/>
    <pivotField showAll="0"/>
    <pivotField showAll="0"/>
    <pivotField showAll="0"/>
  </pivotFields>
  <rowFields count="1">
    <field x="19"/>
  </rowFields>
  <rowItems count="3">
    <i>
      <x/>
    </i>
    <i>
      <x v="1"/>
    </i>
    <i t="grand">
      <x/>
    </i>
  </rowItems>
  <colItems count="1">
    <i/>
  </colItems>
  <dataFields count="1">
    <dataField name="Sum of Range 50%&gt;" fld="20"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9" count="1" selected="0">
            <x v="0"/>
          </reference>
        </references>
      </pivotArea>
    </chartFormat>
    <chartFormat chart="2" format="4">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ECF91F-9D71-44B1-ACA0-2A9B3D32D344}" name="PivotTable4"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D32:E41" firstHeaderRow="1" firstDataRow="1" firstDataCol="1"/>
  <pivotFields count="24">
    <pivotField showAll="0"/>
    <pivotField showAll="0"/>
    <pivotField showAll="0"/>
    <pivotField showAll="0"/>
    <pivotField showAll="0"/>
    <pivotField numFmtId="3" showAll="0"/>
    <pivotField numFmtId="9" showAll="0"/>
    <pivotField showAll="0"/>
    <pivotField showAll="0"/>
    <pivotField showAll="0"/>
    <pivotField axis="axisRow" showAll="0">
      <items count="9">
        <item x="3"/>
        <item x="5"/>
        <item x="2"/>
        <item x="1"/>
        <item x="0"/>
        <item x="4"/>
        <item x="6"/>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9">
    <i>
      <x/>
    </i>
    <i>
      <x v="1"/>
    </i>
    <i>
      <x v="2"/>
    </i>
    <i>
      <x v="3"/>
    </i>
    <i>
      <x v="4"/>
    </i>
    <i>
      <x v="5"/>
    </i>
    <i>
      <x v="6"/>
    </i>
    <i>
      <x v="7"/>
    </i>
    <i t="grand">
      <x/>
    </i>
  </rowItems>
  <colItems count="1">
    <i/>
  </colItems>
  <dataFields count="1">
    <dataField name="Sum of Highest No. of Review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950B4583-6D2F-431D-9176-5CD4B3FA6793}" sourceName="Products">
  <pivotTables>
    <pivotTable tabId="37" name="PivotTable57"/>
    <pivotTable tabId="37" name="PivotTable1"/>
    <pivotTable tabId="37" name="PivotTable11"/>
    <pivotTable tabId="37" name="PivotTable2"/>
  </pivotTables>
  <data>
    <tabular pivotCacheId="1900482763">
      <items count="8">
        <i x="3" s="1"/>
        <i x="5" s="1"/>
        <i x="2" s="1"/>
        <i x="1" s="1"/>
        <i x="0" s="1"/>
        <i x="4"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E231072-3BC3-43D6-9802-0D077F9E8FFF}" sourceName="Category ">
  <pivotTables>
    <pivotTable tabId="37" name="PivotTable57"/>
  </pivotTables>
  <data>
    <tabular pivotCacheId="1900482763">
      <items count="10">
        <i x="0" s="1"/>
        <i x="1" s="1"/>
        <i x="2" s="1"/>
        <i x="3" s="1"/>
        <i x="4" s="1"/>
        <i x="5" s="1"/>
        <i x="6" s="1"/>
        <i x="7" s="1"/>
        <i x="8"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73E81EEE-6948-4E7D-B47B-E516A50FF1FB}" cache="Slicer_Products" caption="Products" columnCount="3" rowHeight="257175"/>
  <slicer name="Category " xr10:uid="{35313A0B-7B0F-4C63-91AA-4E85EBEAFEE5}" cache="Slicer_Category" caption="Category " columnCoun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F186" workbookViewId="0">
      <selection activeCell="H211" sqref="H211"/>
    </sheetView>
  </sheetViews>
  <sheetFormatPr defaultColWidth="11.5546875" defaultRowHeight="15"/>
  <cols>
    <col min="2" max="2" width="16.21875" customWidth="1"/>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3250</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3260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3265</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3269</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3273</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3280</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3290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3302</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3316</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3319</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3323</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3333</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3343</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3354</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3358</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3368</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3378</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3388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3398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3403</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3411</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3421</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3431</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3441</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3451</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3461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3466</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3471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3476</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3493</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3503</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3513</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3517</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3528</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3538</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3542</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3552</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3554</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3564</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3574</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3578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3588</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3592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3603</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3607</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3616</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3624</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3634</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3636</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3647</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3658</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3663</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3673</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3683</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3693</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3703</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3707</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3711</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3715</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3725</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3735</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3745</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3750</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3755</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3761</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3766</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3770</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3775</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3786</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3796</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3799</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3809</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3819</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3829</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3835</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3847</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3851</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3855</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3865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3876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3886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3895</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3908</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3912</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3924</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3933</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3938</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3956</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3961</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3971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3982</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3992</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4004</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4009</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4019</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4021</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4026</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4036</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4040</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4050</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4054</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4064</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4074</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4077</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4087</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4097</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4102</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4112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4122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4132</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4136</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4140</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4150</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4160</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4164</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4169</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4188</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4198</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4203</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4208</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4211</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4214</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4224</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4229</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4239</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4251</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4261</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4266</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4273</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4283</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4293</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4298</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4307</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4312</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4322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4327</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4338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4348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4358</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4368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4378</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4388</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4393</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4403</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4413</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4423</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4434</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4438</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4448</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4461</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4471</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4481</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4491</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4501</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4511</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4521</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4531</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4541</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4551</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4561</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4571</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4582</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4592</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4594</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4604</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4609</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4620</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4630</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4635</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4645</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4657</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4668</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4673</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4677</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4687</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4701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4711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4721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4731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4735</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4745</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4755</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4765</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4776</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4785</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4790</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4794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4804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4814</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4818</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4832</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4843</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4854</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4865</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4874</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4889</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4899</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4910</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4922</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4939</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4949</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4960</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4970</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4980</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4994</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5004</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5022</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5032</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5045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5056</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5067</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5078</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5090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5100</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5120</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5131</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5142</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5154</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5164</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5175</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5187</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5201</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5211</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5221</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5232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5242</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5260</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5273</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5284</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5294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5304</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5314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5324</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5334</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5345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5356</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5367</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5378</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5388</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5400</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5410</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5421</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5430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5441</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5452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5463</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5472</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5482</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5493</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5503</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5513</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5529</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5540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5550</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5561</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5571</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5581</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5591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5600</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5610</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5621</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5635</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5645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5657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5667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5679</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5696</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5707</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5717</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5727</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5743</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5753</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5764</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5777</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5787</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5796</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5806</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5816</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5827</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5838</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5848</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5861</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5871</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5881</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5892</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5902</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5913</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5923</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5937</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5947</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5952</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5963</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5973</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5983</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5994</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6005</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6016</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6028</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6038</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6048</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6058</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6071</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6081</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6091</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6101</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6112</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6117</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6127</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6137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6148</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6158</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6168</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6178</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6187</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6198</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6209</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6220</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6230</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6241</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6251</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6261</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6271</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6282</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6292</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6302</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6312</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6326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6338</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6349</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6360</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6370</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6379</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6388</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6398</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6409</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6420</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6430</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6440</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6450</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6460</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6470</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6482</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6492</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6502</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6513</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6524</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6535</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6545</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6555</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6565</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6575</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6585</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6595</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6604</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6615</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6625</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6635</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6645</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6658</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6669</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6679</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6690</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6700</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6710</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6721</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6731</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6742</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6752</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6762</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6772</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6782</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6792</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6803</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6814</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6823</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6833</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6843</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6855</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6865</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6875</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6885</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6895</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6906</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6917</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6927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6937</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6950</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6960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6971</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6980</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6994</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7004</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7014</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7024</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7035</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7045</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7055</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7066</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7077</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7087</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7101</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7111</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7122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7132</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7142</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7152</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7162</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7172</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7182</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7192</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7203</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7213</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7223</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7233</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7242</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7254</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7264</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7274</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7284</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7295</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7305</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7315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7325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7335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7345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7355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7367</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7377</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7386</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7397</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7407</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7419</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7429</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7439</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7449</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7459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7470</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7481</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7491</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7503</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7513</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7524</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7529</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7539</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7549</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7559</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7569</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7580</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7593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7603</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7608</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7619</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7629</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7639</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7649</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7659</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7668</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7680</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7690</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7701</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7712</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7722</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7732</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7744</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7753</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7764</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7774</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7784</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7794</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7805</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7815</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7825</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7836</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7846</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7853</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7863</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7873</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7884</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7895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7900</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7910</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7920</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7930</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7941</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7952</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7962</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7972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7985</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7995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8005</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8016</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8028</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8038</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8051</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8061</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8071</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8081</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8091</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8102</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8111</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8122</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8132</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8142</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8153</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8163</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8174</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8184</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8197</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8207</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8217</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8229</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8241</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8251</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8262</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8272</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8284</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8296</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8307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8317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8327</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8337</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8346</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8356</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8367</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8377</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8387</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8397</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8407</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8418</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8431</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8441</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8453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8463</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8473</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8483</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8494</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8504</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8519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8529</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8539</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8550</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8561</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8572</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8583</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8594</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8604</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8615</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8625</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8635</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8645</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8656</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8666</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8676</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8686</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8697</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8708</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8719</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8730</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8741</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8751</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8760</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8771</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8782</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8792</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8802</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8812</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8822</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8832</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8842</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8853</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8863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8873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8884</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8895</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8906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8916</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8926</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8936</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8947</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8957</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8967</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8978</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8988</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8998</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9008</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9018</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9028</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9039</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9049</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9059</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9070</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9080</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9090</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9100</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9110</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9120</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9130</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9140</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9150</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9160</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9170</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9180</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9190</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9201</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9211</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9221</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9231</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9241</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9252</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9262</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9272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9282</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9293</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9304</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9314</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9324</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9335</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9345</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9355</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9365</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9375</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9384</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9395</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9406</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9416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9426</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9436</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9446</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9456</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9467</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9477</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9488</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9498</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9508</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9518</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9529</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9539</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9549</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9559</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9569</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9579</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9589</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9600</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9610</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9621</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9631</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9642</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9653</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9663</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9673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9683</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9693</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9704</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9714</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9724</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9734</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9744</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9754</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9764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9774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9784</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9794</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9804</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9814</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9824</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9833</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9843</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9853</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9863</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9873</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9883</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9893</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9901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9911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9921</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9932</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9942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9953</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9963</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9973</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9982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9992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10002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10011</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10021</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10031</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10041</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10051</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10061</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10071</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10081</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10092</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10103</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10113</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10124</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10134</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10144</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10154</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10164</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10174</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10184</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10194</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10204</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10214</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10224</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10234</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10244</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10254</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10264</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10275</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10285</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10295</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10305</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10315</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10325</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10336</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10346</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10356</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10367</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10377</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10387</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10397</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10407</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10418</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10429</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10439</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10449</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10459</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10469</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10479</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10489</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10499</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10509</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10519</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10529</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10539</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10549</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10559</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10569</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10580</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10590</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10600</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10611</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10621</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10631</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10641</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10651</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10660</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10670</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10680</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10690</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10700</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10710</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10720</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10730</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10740</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10750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10760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10770</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10779</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10789</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10799</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10809</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10819</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10829</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10840</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10850</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10860</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10870</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10880</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10890</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10900</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10910</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10920</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10930</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10940</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10950</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10960</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10971</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10981</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10991</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11002</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11012</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11022</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11032</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11042</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11052</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11062</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11073</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11083</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11093</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11103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11114</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11124</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11134</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11144</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11154</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11165</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11175</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11185</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11195</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11205</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11215</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11225</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11235</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11245</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11255</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11265</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11275</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11285</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11295</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11305</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11315</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11325</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11335</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11345</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11355</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11365</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11375</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11385</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11395</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11405</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11416</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11426</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11437</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11447</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11457</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11467</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11477</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11486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11496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11506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11516</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11526</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11536</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11546</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11556</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11566</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11576</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11586</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11596</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11606</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11616</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11626</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11636</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11646</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11656</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11666</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11676</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11686</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11696</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11706</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11716</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11727</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11738</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11746</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11756</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11766</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11776</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11786</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11796</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11806</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11816</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11826</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11836</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11846</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11856</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11866</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11876</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11886</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11896</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11906</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11917</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11927</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11937</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11947</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11958</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11968</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11978</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11988</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11999</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12009</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12019</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12029</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12039</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12049</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12059</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12070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12080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12090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12100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12110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12120</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12131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12141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12151</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12161</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12171</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12181</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12191</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12201</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12211</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12221</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12231</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12241</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12251</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12261</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12271</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12281</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12291</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12301</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12311</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12321</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12331</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12341</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12351</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12361</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12372</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12382</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12392</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12402</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12412</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12422</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12432</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12442</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12452</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12462</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12472</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12482</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12492</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12502</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12512</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12522</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12532</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12542</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12552</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12563</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12573</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12583</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12593</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12604</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12614</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12623</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12633</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12643</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12653</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12663</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12673</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12683</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12693</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12704</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12714</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12724</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12734</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12742</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12752</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12762</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12773</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12783</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12793</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12803</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12813</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12824</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12834</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12844</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12854</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12864</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12874</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12884</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12894</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12904</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12914</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12924</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12934</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12944</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12954</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12964</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12974</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12984</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12994</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13004</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13014</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2:16">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2:16">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2:16">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2:16">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2:16">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2:16">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2:16">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2:16">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2:16">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2:16">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2:16">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2:16">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2:16">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2:16">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2:16">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2:16">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2:16">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2:16">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2:16">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2:16">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2:16">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2:16">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2:16">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2:16">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2:16">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2:16">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2:16">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2:16">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2:16">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2:16">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2:16">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2:16">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2:16">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2:16">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2:16">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2:16">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2:16">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2:16">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2:16">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2:16">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2:16">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2:16">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2:16">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2:16">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2:16">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2:16">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2:16">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2:16">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2:16">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2:16">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2:16">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2:16">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2:16">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2:16">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2:16">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2:16">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2:16">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2:16">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2:16">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2:16">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2:16">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2:16">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2:16">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2:16">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2:16">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2:16">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2:16">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2:16">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2:16">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2:16">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2:16">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2:16">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2:16">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2:16">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2:16">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2:16">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2:16">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2:16">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2:16">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2:16">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2:16">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2:16">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2:16">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2:16">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2:16">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2:16">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2:16">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2:16">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2:16">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2:16">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2:16">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2:16">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2:16">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2:16">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2:16">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2:16">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2:16">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2:16">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2:16">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2:16">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2:16">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2:16">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2:16">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2:16">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2:16">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2:16">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A197-D8B7-4DE1-9DB6-53ED35C1BFC4}">
  <dimension ref="A1:CN1365"/>
  <sheetViews>
    <sheetView topLeftCell="H1" workbookViewId="0">
      <pane ySplit="1" topLeftCell="A2" activePane="bottomLeft" state="frozen"/>
      <selection pane="bottomLeft" activeCell="Q1" sqref="Q1"/>
    </sheetView>
  </sheetViews>
  <sheetFormatPr defaultRowHeight="15"/>
  <cols>
    <col min="3" max="3" width="22.33203125" customWidth="1"/>
    <col min="6" max="6" width="24.21875" customWidth="1"/>
    <col min="10" max="10" width="11.88671875" customWidth="1"/>
    <col min="14" max="14" width="15.77734375" customWidth="1"/>
    <col min="15" max="15" width="10" bestFit="1" customWidth="1"/>
    <col min="16" max="16" width="15.21875" customWidth="1"/>
    <col min="17" max="17" width="13.77734375" customWidth="1"/>
    <col min="19" max="20" width="15.44140625" customWidth="1"/>
  </cols>
  <sheetData>
    <row r="1" spans="1:92" s="5" customFormat="1" ht="15.75">
      <c r="A1" s="5" t="s">
        <v>1</v>
      </c>
      <c r="C1" s="5" t="s">
        <v>13076</v>
      </c>
      <c r="D1" s="5" t="s">
        <v>3</v>
      </c>
      <c r="E1" s="5" t="s">
        <v>13113</v>
      </c>
      <c r="F1" s="5" t="s">
        <v>13109</v>
      </c>
      <c r="G1" s="5" t="s">
        <v>4</v>
      </c>
      <c r="H1" s="5" t="s">
        <v>13116</v>
      </c>
      <c r="I1" s="5" t="s">
        <v>5</v>
      </c>
      <c r="J1" s="5" t="s">
        <v>13103</v>
      </c>
      <c r="K1" s="5" t="s">
        <v>13104</v>
      </c>
      <c r="L1" s="5" t="s">
        <v>6</v>
      </c>
      <c r="M1" s="5" t="s">
        <v>13092</v>
      </c>
      <c r="N1" s="5" t="s">
        <v>13099</v>
      </c>
      <c r="O1" s="6" t="s">
        <v>7</v>
      </c>
      <c r="P1" s="6" t="s">
        <v>13105</v>
      </c>
      <c r="Q1" s="6" t="s">
        <v>13106</v>
      </c>
      <c r="R1" s="5" t="s">
        <v>13079</v>
      </c>
      <c r="S1" s="6" t="s">
        <v>13108</v>
      </c>
      <c r="T1" s="5" t="s">
        <v>13107</v>
      </c>
      <c r="U1" s="6" t="s">
        <v>13119</v>
      </c>
      <c r="V1" s="5" t="s">
        <v>13100</v>
      </c>
      <c r="W1" s="5" t="s">
        <v>13117</v>
      </c>
      <c r="X1" s="5" t="s">
        <v>13091</v>
      </c>
      <c r="Y1" s="5" t="s">
        <v>13114</v>
      </c>
      <c r="Z1" s="5" t="s">
        <v>13115</v>
      </c>
      <c r="CN1" s="9"/>
    </row>
    <row r="2" spans="1:92">
      <c r="A2" t="s">
        <v>5697</v>
      </c>
      <c r="C2" t="s">
        <v>13080</v>
      </c>
      <c r="D2">
        <v>294</v>
      </c>
      <c r="E2" t="s">
        <v>13110</v>
      </c>
      <c r="F2">
        <f>COUNTIF(D2:D862, "&lt;200")</f>
        <v>118</v>
      </c>
      <c r="G2" s="2">
        <v>4999</v>
      </c>
      <c r="H2" s="2">
        <f t="shared" ref="H2:H65" si="0">AVERAGE(D2,G2)</f>
        <v>2646.5</v>
      </c>
      <c r="I2" s="1">
        <v>0.94</v>
      </c>
      <c r="J2" s="12">
        <v>3</v>
      </c>
      <c r="K2" s="13">
        <v>2</v>
      </c>
      <c r="L2" s="12">
        <v>4.3</v>
      </c>
      <c r="M2" t="s">
        <v>13095</v>
      </c>
      <c r="N2">
        <v>290135</v>
      </c>
      <c r="O2" s="4">
        <v>4426</v>
      </c>
      <c r="P2" s="4">
        <f>G2*O2</f>
        <v>22125574</v>
      </c>
      <c r="Q2" s="4" t="s">
        <v>13081</v>
      </c>
      <c r="R2">
        <v>1</v>
      </c>
      <c r="S2" s="4">
        <v>4472000</v>
      </c>
      <c r="T2" s="4">
        <v>3170</v>
      </c>
      <c r="U2" s="4">
        <v>1</v>
      </c>
      <c r="V2" t="s">
        <v>13101</v>
      </c>
      <c r="W2">
        <v>401</v>
      </c>
      <c r="X2" s="1">
        <v>0.42</v>
      </c>
      <c r="Y2">
        <v>214</v>
      </c>
    </row>
    <row r="3" spans="1:92">
      <c r="A3" t="s">
        <v>8584</v>
      </c>
      <c r="C3" t="s">
        <v>13083</v>
      </c>
      <c r="D3">
        <v>199</v>
      </c>
      <c r="E3" t="s">
        <v>13111</v>
      </c>
      <c r="F3">
        <f>COUNTIFS(D2:D862, "&gt;200", D2:D862, "&lt;500")</f>
        <v>225</v>
      </c>
      <c r="G3" s="2">
        <v>1999</v>
      </c>
      <c r="H3" s="2">
        <f t="shared" si="0"/>
        <v>1099</v>
      </c>
      <c r="I3" s="1">
        <v>0.9</v>
      </c>
      <c r="J3" s="12">
        <v>4</v>
      </c>
      <c r="K3" s="13">
        <v>103</v>
      </c>
      <c r="L3" s="12">
        <v>3.7</v>
      </c>
      <c r="M3" t="s">
        <v>13096</v>
      </c>
      <c r="N3">
        <v>504066</v>
      </c>
      <c r="O3" s="4">
        <v>2031</v>
      </c>
      <c r="P3" s="4">
        <f>PRODUCT(G3,O3)</f>
        <v>4059969</v>
      </c>
      <c r="Q3" s="4" t="s">
        <v>13080</v>
      </c>
      <c r="R3">
        <v>374</v>
      </c>
      <c r="S3" s="4">
        <v>11623112095</v>
      </c>
      <c r="T3" s="4">
        <f>524232/374</f>
        <v>1401.6898395721926</v>
      </c>
      <c r="U3" s="4">
        <v>374</v>
      </c>
      <c r="V3" t="s">
        <v>13102</v>
      </c>
      <c r="W3">
        <v>496</v>
      </c>
      <c r="X3" s="1">
        <v>0.53</v>
      </c>
      <c r="Y3" s="1"/>
      <c r="Z3">
        <v>354209.4</v>
      </c>
    </row>
    <row r="4" spans="1:92">
      <c r="A4" t="s">
        <v>4950</v>
      </c>
      <c r="C4" t="s">
        <v>13080</v>
      </c>
      <c r="D4">
        <v>99</v>
      </c>
      <c r="E4" t="s">
        <v>13112</v>
      </c>
      <c r="F4">
        <f>COUNTIF(D3:D863, "&gt;500")</f>
        <v>518</v>
      </c>
      <c r="G4">
        <v>999</v>
      </c>
      <c r="H4" s="2">
        <f t="shared" si="0"/>
        <v>549</v>
      </c>
      <c r="I4" s="1">
        <v>0.9</v>
      </c>
      <c r="J4" s="12">
        <v>5</v>
      </c>
      <c r="K4" s="13">
        <v>2</v>
      </c>
      <c r="L4" s="12">
        <v>4.0999999999999996</v>
      </c>
      <c r="M4" t="s">
        <v>13094</v>
      </c>
      <c r="N4">
        <v>336020</v>
      </c>
      <c r="O4" s="4">
        <v>8751</v>
      </c>
      <c r="P4" s="4">
        <f>G4*O4</f>
        <v>8742249</v>
      </c>
      <c r="Q4" s="4" t="s">
        <v>13078</v>
      </c>
      <c r="R4">
        <v>9</v>
      </c>
      <c r="S4" s="4">
        <v>529868017</v>
      </c>
      <c r="T4" s="4">
        <v>18529</v>
      </c>
      <c r="U4" s="4">
        <v>9</v>
      </c>
      <c r="X4" s="1">
        <v>0.53</v>
      </c>
      <c r="Y4" s="1"/>
    </row>
    <row r="5" spans="1:92">
      <c r="A5" t="s">
        <v>3518</v>
      </c>
      <c r="C5" t="s">
        <v>13080</v>
      </c>
      <c r="D5">
        <v>99</v>
      </c>
      <c r="G5">
        <v>999</v>
      </c>
      <c r="H5" s="2">
        <f t="shared" si="0"/>
        <v>549</v>
      </c>
      <c r="I5" s="1">
        <v>0.9</v>
      </c>
      <c r="J5" s="1"/>
      <c r="K5" s="1"/>
      <c r="L5" s="12">
        <v>4</v>
      </c>
      <c r="M5" t="s">
        <v>13093</v>
      </c>
      <c r="N5">
        <v>952914</v>
      </c>
      <c r="O5" s="4">
        <v>1396</v>
      </c>
      <c r="P5" s="4">
        <f>G2*O5</f>
        <v>6978604</v>
      </c>
      <c r="Q5" s="4" t="s">
        <v>13082</v>
      </c>
      <c r="R5">
        <v>2</v>
      </c>
      <c r="S5" s="4">
        <v>6959700</v>
      </c>
      <c r="T5" s="4">
        <v>1400</v>
      </c>
      <c r="U5" s="4">
        <v>2</v>
      </c>
      <c r="X5" s="1">
        <v>0.5</v>
      </c>
      <c r="Y5" s="1"/>
    </row>
    <row r="6" spans="1:92">
      <c r="A6" t="s">
        <v>2182</v>
      </c>
      <c r="C6" t="s">
        <v>13080</v>
      </c>
      <c r="D6">
        <v>89</v>
      </c>
      <c r="G6">
        <v>800</v>
      </c>
      <c r="H6" s="2">
        <f t="shared" si="0"/>
        <v>444.5</v>
      </c>
      <c r="I6" s="1">
        <v>0.89</v>
      </c>
      <c r="J6" s="1"/>
      <c r="K6" s="1"/>
      <c r="L6" s="12">
        <v>3.9</v>
      </c>
      <c r="M6" t="s">
        <v>13097</v>
      </c>
      <c r="N6">
        <v>102148</v>
      </c>
      <c r="O6" s="4">
        <v>1075</v>
      </c>
      <c r="P6" s="4">
        <f t="shared" ref="P6:P37" si="1">PRODUCT(G6,O6)</f>
        <v>860000</v>
      </c>
      <c r="Q6" s="4" t="s">
        <v>13083</v>
      </c>
      <c r="R6">
        <v>437</v>
      </c>
      <c r="S6" s="4">
        <v>10449189892</v>
      </c>
      <c r="T6" s="4">
        <v>1452503</v>
      </c>
      <c r="U6" s="4">
        <v>437</v>
      </c>
      <c r="X6" s="1">
        <v>0.41</v>
      </c>
      <c r="Y6" s="1"/>
      <c r="Z6">
        <v>1042524</v>
      </c>
    </row>
    <row r="7" spans="1:92">
      <c r="A7" t="s">
        <v>7255</v>
      </c>
      <c r="C7" t="s">
        <v>13080</v>
      </c>
      <c r="D7">
        <v>115</v>
      </c>
      <c r="G7">
        <v>999</v>
      </c>
      <c r="H7" s="2">
        <f t="shared" si="0"/>
        <v>557</v>
      </c>
      <c r="I7" s="1">
        <v>0.88</v>
      </c>
      <c r="J7" s="1"/>
      <c r="K7" s="1"/>
      <c r="L7" s="12">
        <v>3.3</v>
      </c>
      <c r="M7" t="s">
        <v>13077</v>
      </c>
      <c r="N7">
        <v>636914</v>
      </c>
      <c r="O7" s="4">
        <v>5692</v>
      </c>
      <c r="P7" s="4">
        <f t="shared" si="1"/>
        <v>5686308</v>
      </c>
      <c r="Q7" s="4" t="s">
        <v>13084</v>
      </c>
      <c r="R7">
        <v>2</v>
      </c>
      <c r="S7" s="4">
        <v>6163434</v>
      </c>
      <c r="T7" s="4">
        <v>1136</v>
      </c>
      <c r="U7" s="4">
        <v>2</v>
      </c>
      <c r="X7" s="1">
        <v>0.5</v>
      </c>
      <c r="Y7" s="1"/>
    </row>
    <row r="8" spans="1:92">
      <c r="A8" t="s">
        <v>2502</v>
      </c>
      <c r="C8" t="s">
        <v>13080</v>
      </c>
      <c r="D8">
        <v>99</v>
      </c>
      <c r="G8">
        <v>800</v>
      </c>
      <c r="H8" s="2">
        <f t="shared" si="0"/>
        <v>449.5</v>
      </c>
      <c r="I8" s="1">
        <v>0.88</v>
      </c>
      <c r="J8" s="1"/>
      <c r="K8" s="1"/>
      <c r="L8" s="12">
        <v>3.9</v>
      </c>
      <c r="M8" t="s">
        <v>13098</v>
      </c>
      <c r="N8">
        <v>1224813</v>
      </c>
      <c r="O8" s="4">
        <v>1075</v>
      </c>
      <c r="P8" s="4">
        <f t="shared" si="1"/>
        <v>860000</v>
      </c>
      <c r="Q8" s="4" t="s">
        <v>13085</v>
      </c>
      <c r="R8">
        <v>2</v>
      </c>
      <c r="S8" s="4">
        <v>151117062</v>
      </c>
      <c r="T8" s="4">
        <v>1985</v>
      </c>
      <c r="U8" s="4">
        <v>2</v>
      </c>
      <c r="X8" s="1">
        <v>0.76</v>
      </c>
      <c r="Y8" s="1"/>
    </row>
    <row r="9" spans="1:92">
      <c r="A9" t="s">
        <v>996</v>
      </c>
      <c r="C9" t="s">
        <v>13080</v>
      </c>
      <c r="D9">
        <v>99</v>
      </c>
      <c r="G9">
        <v>800</v>
      </c>
      <c r="H9" s="2">
        <f t="shared" si="0"/>
        <v>449.5</v>
      </c>
      <c r="I9" s="1">
        <v>0.88</v>
      </c>
      <c r="J9" s="1"/>
      <c r="K9" s="1"/>
      <c r="L9" s="12">
        <v>3.9</v>
      </c>
      <c r="O9" s="4">
        <v>24871</v>
      </c>
      <c r="P9" s="4">
        <f t="shared" si="1"/>
        <v>19896800</v>
      </c>
      <c r="Q9" s="4" t="s">
        <v>13089</v>
      </c>
      <c r="R9">
        <v>30</v>
      </c>
      <c r="S9" s="4">
        <v>60778817</v>
      </c>
      <c r="T9" s="4">
        <v>10831</v>
      </c>
      <c r="U9" s="4">
        <v>356</v>
      </c>
      <c r="X9" s="1">
        <v>0.13</v>
      </c>
      <c r="Y9" s="1"/>
    </row>
    <row r="10" spans="1:92">
      <c r="A10" t="s">
        <v>2192</v>
      </c>
      <c r="C10" t="s">
        <v>13080</v>
      </c>
      <c r="D10">
        <v>129</v>
      </c>
      <c r="G10" s="2">
        <v>1000</v>
      </c>
      <c r="H10" s="2">
        <f t="shared" si="0"/>
        <v>564.5</v>
      </c>
      <c r="I10" s="1">
        <v>0.87</v>
      </c>
      <c r="J10" s="1"/>
      <c r="K10" s="1"/>
      <c r="L10" s="12">
        <v>3.9</v>
      </c>
      <c r="O10" s="4">
        <v>295</v>
      </c>
      <c r="P10" s="4">
        <f t="shared" si="1"/>
        <v>295000</v>
      </c>
      <c r="Q10" s="4" t="s">
        <v>13090</v>
      </c>
      <c r="R10">
        <v>1</v>
      </c>
      <c r="S10" s="4">
        <v>2380050</v>
      </c>
      <c r="T10" s="4">
        <v>150</v>
      </c>
      <c r="U10" s="4">
        <v>1</v>
      </c>
    </row>
    <row r="11" spans="1:92">
      <c r="A11" t="s">
        <v>5274</v>
      </c>
      <c r="C11" t="s">
        <v>13080</v>
      </c>
      <c r="D11">
        <v>39</v>
      </c>
      <c r="G11">
        <v>299</v>
      </c>
      <c r="H11" s="2">
        <f t="shared" si="0"/>
        <v>169</v>
      </c>
      <c r="I11" s="1">
        <v>0.87</v>
      </c>
      <c r="J11" s="1"/>
      <c r="K11" s="1"/>
      <c r="L11" s="12">
        <v>3.5</v>
      </c>
      <c r="O11" s="4">
        <v>15233</v>
      </c>
      <c r="P11" s="4">
        <f t="shared" si="1"/>
        <v>4554667</v>
      </c>
      <c r="Q11" s="4"/>
      <c r="S11" s="4"/>
      <c r="T11" s="4"/>
      <c r="U11" s="4"/>
    </row>
    <row r="12" spans="1:92">
      <c r="A12" t="s">
        <v>5357</v>
      </c>
      <c r="C12" t="s">
        <v>13080</v>
      </c>
      <c r="D12">
        <v>129</v>
      </c>
      <c r="G12">
        <v>999</v>
      </c>
      <c r="H12" s="2">
        <f t="shared" si="0"/>
        <v>564</v>
      </c>
      <c r="I12" s="1">
        <v>0.87</v>
      </c>
      <c r="J12" s="1"/>
      <c r="K12" s="1"/>
      <c r="L12" s="12">
        <v>4.2</v>
      </c>
      <c r="O12" s="4">
        <v>491</v>
      </c>
      <c r="P12" s="4">
        <f t="shared" si="1"/>
        <v>490509</v>
      </c>
      <c r="Q12" s="4"/>
      <c r="S12" s="4"/>
      <c r="T12" s="4"/>
      <c r="U12" s="4"/>
    </row>
    <row r="13" spans="1:92">
      <c r="A13" t="s">
        <v>587</v>
      </c>
      <c r="C13" t="s">
        <v>13080</v>
      </c>
      <c r="D13">
        <v>139</v>
      </c>
      <c r="G13">
        <v>999</v>
      </c>
      <c r="H13" s="2">
        <f t="shared" si="0"/>
        <v>569</v>
      </c>
      <c r="I13" s="1">
        <v>0.86</v>
      </c>
      <c r="J13" s="1"/>
      <c r="K13" s="1"/>
      <c r="L13" s="12">
        <v>4</v>
      </c>
      <c r="O13" s="4">
        <v>1313</v>
      </c>
      <c r="P13" s="4">
        <f t="shared" si="1"/>
        <v>1311687</v>
      </c>
      <c r="Q13" s="4"/>
      <c r="S13" s="4"/>
      <c r="T13" s="4"/>
      <c r="U13" s="4"/>
    </row>
    <row r="14" spans="1:92">
      <c r="A14" t="s">
        <v>12132</v>
      </c>
      <c r="C14" t="s">
        <v>13083</v>
      </c>
      <c r="D14">
        <v>215</v>
      </c>
      <c r="G14" s="2">
        <v>1499</v>
      </c>
      <c r="H14" s="2">
        <f t="shared" si="0"/>
        <v>857</v>
      </c>
      <c r="I14" s="1">
        <v>0.86</v>
      </c>
      <c r="J14" s="1"/>
      <c r="K14" s="1"/>
      <c r="L14" s="12">
        <v>3.9</v>
      </c>
      <c r="O14" s="4">
        <v>1004</v>
      </c>
      <c r="P14" s="4">
        <f t="shared" si="1"/>
        <v>1504996</v>
      </c>
      <c r="U14" s="4"/>
    </row>
    <row r="15" spans="1:92">
      <c r="A15" t="s">
        <v>6072</v>
      </c>
      <c r="C15" t="s">
        <v>13080</v>
      </c>
      <c r="D15">
        <v>599</v>
      </c>
      <c r="G15" s="2">
        <v>3999</v>
      </c>
      <c r="H15" s="2">
        <f t="shared" si="0"/>
        <v>2299</v>
      </c>
      <c r="I15" s="1">
        <v>0.85</v>
      </c>
      <c r="J15" s="1"/>
      <c r="K15" s="1"/>
      <c r="L15" s="12">
        <v>3.9</v>
      </c>
      <c r="O15" s="4">
        <v>1087</v>
      </c>
      <c r="P15" s="4">
        <f t="shared" si="1"/>
        <v>4346913</v>
      </c>
      <c r="Q15" s="4"/>
      <c r="S15" s="4"/>
      <c r="T15" s="4"/>
      <c r="U15" s="4"/>
    </row>
    <row r="16" spans="1:92">
      <c r="A16" t="s">
        <v>1072</v>
      </c>
      <c r="C16" t="s">
        <v>13080</v>
      </c>
      <c r="D16">
        <v>149</v>
      </c>
      <c r="G16">
        <v>999</v>
      </c>
      <c r="H16" s="2">
        <f t="shared" si="0"/>
        <v>574</v>
      </c>
      <c r="I16" s="1">
        <v>0.85</v>
      </c>
      <c r="J16" s="1"/>
      <c r="K16" s="1"/>
      <c r="L16" s="12">
        <v>4</v>
      </c>
      <c r="O16" s="4">
        <v>1313</v>
      </c>
      <c r="P16" s="4">
        <f t="shared" si="1"/>
        <v>1311687</v>
      </c>
      <c r="Q16" s="4"/>
      <c r="S16" s="4"/>
      <c r="T16" s="4"/>
      <c r="U16" s="4"/>
    </row>
    <row r="17" spans="1:21">
      <c r="A17" t="s">
        <v>6995</v>
      </c>
      <c r="C17" t="s">
        <v>13080</v>
      </c>
      <c r="D17">
        <v>149</v>
      </c>
      <c r="G17">
        <v>999</v>
      </c>
      <c r="H17" s="2">
        <f t="shared" si="0"/>
        <v>574</v>
      </c>
      <c r="I17" s="1">
        <v>0.85</v>
      </c>
      <c r="J17" s="1"/>
      <c r="K17" s="1"/>
      <c r="L17" s="12">
        <v>3.5</v>
      </c>
      <c r="O17" s="4">
        <v>2523</v>
      </c>
      <c r="P17" s="4">
        <f t="shared" si="1"/>
        <v>2520477</v>
      </c>
      <c r="Q17" s="4"/>
      <c r="S17" s="4"/>
      <c r="T17" s="4"/>
      <c r="U17" s="4"/>
    </row>
    <row r="18" spans="1:21">
      <c r="A18" t="s">
        <v>351</v>
      </c>
      <c r="C18" t="s">
        <v>13080</v>
      </c>
      <c r="D18">
        <v>99</v>
      </c>
      <c r="G18">
        <v>666.66</v>
      </c>
      <c r="H18" s="2">
        <f t="shared" si="0"/>
        <v>382.83</v>
      </c>
      <c r="I18" s="1">
        <v>0.85</v>
      </c>
      <c r="J18" s="1"/>
      <c r="K18" s="1"/>
      <c r="L18" s="12">
        <v>3.9</v>
      </c>
      <c r="O18" s="4">
        <v>24870</v>
      </c>
      <c r="P18" s="4">
        <f t="shared" si="1"/>
        <v>16579834.199999999</v>
      </c>
      <c r="Q18" s="4"/>
      <c r="S18" s="4"/>
      <c r="T18" s="4"/>
      <c r="U18" s="4"/>
    </row>
    <row r="19" spans="1:21">
      <c r="A19" t="s">
        <v>67</v>
      </c>
      <c r="C19" t="s">
        <v>13080</v>
      </c>
      <c r="D19">
        <v>149</v>
      </c>
      <c r="G19" s="2">
        <v>1000</v>
      </c>
      <c r="H19" s="2">
        <f t="shared" si="0"/>
        <v>574.5</v>
      </c>
      <c r="I19" s="1">
        <v>0.85</v>
      </c>
      <c r="J19" s="1"/>
      <c r="K19" s="1"/>
      <c r="L19" s="12">
        <v>3.9</v>
      </c>
      <c r="O19" s="4">
        <v>24870</v>
      </c>
      <c r="P19" s="4">
        <f t="shared" si="1"/>
        <v>24870000</v>
      </c>
      <c r="Q19" s="4"/>
      <c r="S19" s="4"/>
      <c r="T19" s="4"/>
      <c r="U19" s="4"/>
    </row>
    <row r="20" spans="1:21">
      <c r="A20" t="s">
        <v>6451</v>
      </c>
      <c r="C20" t="s">
        <v>13080</v>
      </c>
      <c r="D20">
        <v>235</v>
      </c>
      <c r="G20" s="2">
        <v>1599</v>
      </c>
      <c r="H20" s="2">
        <f t="shared" si="0"/>
        <v>917</v>
      </c>
      <c r="I20" s="1">
        <v>0.85</v>
      </c>
      <c r="J20" s="1"/>
      <c r="K20" s="1"/>
      <c r="L20" s="12">
        <v>3.8</v>
      </c>
      <c r="O20" s="4">
        <v>1173</v>
      </c>
      <c r="P20" s="4">
        <f t="shared" si="1"/>
        <v>1875627</v>
      </c>
      <c r="Q20" s="4"/>
      <c r="S20" s="4"/>
      <c r="T20" s="4"/>
      <c r="U20" s="4"/>
    </row>
    <row r="21" spans="1:21">
      <c r="A21" t="s">
        <v>6049</v>
      </c>
      <c r="C21" t="s">
        <v>13080</v>
      </c>
      <c r="D21">
        <v>849</v>
      </c>
      <c r="G21" s="2">
        <v>4999</v>
      </c>
      <c r="H21" s="2">
        <f t="shared" si="0"/>
        <v>2924</v>
      </c>
      <c r="I21" s="1">
        <v>0.83</v>
      </c>
      <c r="J21" s="1"/>
      <c r="K21" s="1"/>
      <c r="L21" s="12">
        <v>4</v>
      </c>
      <c r="O21" s="4">
        <v>20457</v>
      </c>
      <c r="P21" s="4">
        <f t="shared" si="1"/>
        <v>102264543</v>
      </c>
      <c r="Q21" s="4"/>
      <c r="S21" s="4"/>
      <c r="T21" s="4"/>
      <c r="U21" s="4"/>
    </row>
    <row r="22" spans="1:21">
      <c r="A22" t="s">
        <v>2478</v>
      </c>
      <c r="C22" t="s">
        <v>13080</v>
      </c>
      <c r="D22">
        <v>199</v>
      </c>
      <c r="G22">
        <v>999</v>
      </c>
      <c r="H22" s="2">
        <f t="shared" si="0"/>
        <v>599</v>
      </c>
      <c r="I22" s="1">
        <v>0.8</v>
      </c>
      <c r="J22" s="1"/>
      <c r="K22" s="1"/>
      <c r="L22" s="12">
        <v>3</v>
      </c>
      <c r="O22" s="4"/>
      <c r="P22" s="4">
        <f t="shared" si="1"/>
        <v>999</v>
      </c>
      <c r="Q22" s="4"/>
      <c r="S22" s="4"/>
      <c r="T22" s="4"/>
      <c r="U22" s="4"/>
    </row>
    <row r="23" spans="1:21">
      <c r="A23" t="s">
        <v>12533</v>
      </c>
      <c r="C23" t="s">
        <v>13083</v>
      </c>
      <c r="D23" s="2">
        <v>4999</v>
      </c>
      <c r="E23" s="2"/>
      <c r="F23" s="2"/>
      <c r="G23" s="2">
        <v>24999</v>
      </c>
      <c r="H23" s="2">
        <f t="shared" si="0"/>
        <v>14999</v>
      </c>
      <c r="I23" s="1">
        <v>0.8</v>
      </c>
      <c r="J23" s="1"/>
      <c r="K23" s="1"/>
      <c r="L23" s="12">
        <v>4.5</v>
      </c>
      <c r="O23" s="4">
        <v>287</v>
      </c>
      <c r="P23" s="4">
        <f t="shared" si="1"/>
        <v>7174713</v>
      </c>
      <c r="Q23" s="4"/>
      <c r="S23" s="4"/>
      <c r="T23" s="4"/>
      <c r="U23" s="4"/>
    </row>
    <row r="24" spans="1:21">
      <c r="A24" t="s">
        <v>11256</v>
      </c>
      <c r="C24" t="s">
        <v>13083</v>
      </c>
      <c r="D24" s="2">
        <v>4999</v>
      </c>
      <c r="E24" s="2"/>
      <c r="F24" s="2"/>
      <c r="G24" s="2">
        <v>24999</v>
      </c>
      <c r="H24" s="2">
        <f t="shared" si="0"/>
        <v>14999</v>
      </c>
      <c r="I24" s="1">
        <v>0.8</v>
      </c>
      <c r="J24" s="1"/>
      <c r="K24" s="1"/>
      <c r="L24" s="12">
        <v>4.5999999999999996</v>
      </c>
      <c r="O24" s="4">
        <v>124</v>
      </c>
      <c r="P24" s="4">
        <f t="shared" si="1"/>
        <v>3099876</v>
      </c>
      <c r="Q24" s="4"/>
      <c r="S24" s="4"/>
      <c r="T24" s="4"/>
      <c r="U24" s="4"/>
    </row>
    <row r="25" spans="1:21">
      <c r="A25" t="s">
        <v>8185</v>
      </c>
      <c r="C25" t="s">
        <v>13080</v>
      </c>
      <c r="D25">
        <v>398</v>
      </c>
      <c r="G25" s="2">
        <v>1949</v>
      </c>
      <c r="H25" s="2">
        <f t="shared" si="0"/>
        <v>1173.5</v>
      </c>
      <c r="I25" s="1">
        <v>0.8</v>
      </c>
      <c r="J25" s="1"/>
      <c r="K25" s="1"/>
      <c r="L25" s="12">
        <v>4</v>
      </c>
      <c r="O25" s="4">
        <v>75</v>
      </c>
      <c r="P25" s="4">
        <f t="shared" si="1"/>
        <v>146175</v>
      </c>
      <c r="Q25" s="4"/>
      <c r="S25" s="4"/>
      <c r="T25" s="4"/>
      <c r="U25" s="4"/>
    </row>
    <row r="26" spans="1:21">
      <c r="A26" t="s">
        <v>814</v>
      </c>
      <c r="C26" t="s">
        <v>13080</v>
      </c>
      <c r="D26">
        <v>199</v>
      </c>
      <c r="G26">
        <v>999</v>
      </c>
      <c r="H26" s="2">
        <f t="shared" si="0"/>
        <v>599</v>
      </c>
      <c r="I26" s="1">
        <v>0.8</v>
      </c>
      <c r="J26" s="1"/>
      <c r="K26" s="1"/>
      <c r="L26" s="12">
        <v>4.5</v>
      </c>
      <c r="O26" s="4">
        <v>127</v>
      </c>
      <c r="P26" s="4">
        <f t="shared" si="1"/>
        <v>126873</v>
      </c>
      <c r="Q26" s="4"/>
      <c r="S26" s="4"/>
      <c r="T26" s="4"/>
      <c r="U26" s="4"/>
    </row>
    <row r="27" spans="1:21">
      <c r="A27" t="s">
        <v>7193</v>
      </c>
      <c r="C27" t="s">
        <v>13080</v>
      </c>
      <c r="D27">
        <v>199</v>
      </c>
      <c r="G27">
        <v>999</v>
      </c>
      <c r="H27" s="2">
        <f t="shared" si="0"/>
        <v>599</v>
      </c>
      <c r="I27" s="1">
        <v>0.8</v>
      </c>
      <c r="J27" s="1"/>
      <c r="K27" s="1"/>
      <c r="L27" s="12">
        <v>4.2</v>
      </c>
      <c r="O27" s="4">
        <v>362</v>
      </c>
      <c r="P27" s="4">
        <f t="shared" si="1"/>
        <v>361638</v>
      </c>
      <c r="Q27" s="4"/>
      <c r="S27" s="4"/>
      <c r="T27" s="4"/>
      <c r="U27" s="4"/>
    </row>
    <row r="28" spans="1:21">
      <c r="A28" t="s">
        <v>2336</v>
      </c>
      <c r="C28" t="s">
        <v>13080</v>
      </c>
      <c r="D28">
        <v>199</v>
      </c>
      <c r="G28">
        <v>999</v>
      </c>
      <c r="H28" s="2">
        <f t="shared" si="0"/>
        <v>599</v>
      </c>
      <c r="I28" s="1">
        <v>0.8</v>
      </c>
      <c r="J28" s="1"/>
      <c r="K28" s="1"/>
      <c r="L28" s="12">
        <v>4.2</v>
      </c>
      <c r="O28" s="4">
        <v>85</v>
      </c>
      <c r="P28" s="4">
        <f t="shared" si="1"/>
        <v>84915</v>
      </c>
      <c r="Q28" s="4"/>
      <c r="S28" s="4"/>
      <c r="T28" s="4"/>
      <c r="U28" s="4"/>
    </row>
    <row r="29" spans="1:21">
      <c r="A29" t="s">
        <v>848</v>
      </c>
      <c r="C29" t="s">
        <v>13080</v>
      </c>
      <c r="D29">
        <v>199</v>
      </c>
      <c r="G29">
        <v>999</v>
      </c>
      <c r="H29" s="2">
        <f t="shared" si="0"/>
        <v>599</v>
      </c>
      <c r="I29" s="1">
        <v>0.8</v>
      </c>
      <c r="J29" s="1"/>
      <c r="K29" s="1"/>
      <c r="L29" s="12">
        <v>4.0999999999999996</v>
      </c>
      <c r="O29" s="4">
        <v>425</v>
      </c>
      <c r="P29" s="4">
        <f t="shared" si="1"/>
        <v>424575</v>
      </c>
      <c r="Q29" s="4"/>
      <c r="S29" s="4"/>
      <c r="T29" s="4"/>
      <c r="U29" s="4"/>
    </row>
    <row r="30" spans="1:21">
      <c r="A30" t="s">
        <v>2668</v>
      </c>
      <c r="C30" t="s">
        <v>13080</v>
      </c>
      <c r="D30">
        <v>199</v>
      </c>
      <c r="G30">
        <v>999</v>
      </c>
      <c r="H30" s="2">
        <f t="shared" si="0"/>
        <v>599</v>
      </c>
      <c r="I30" s="1">
        <v>0.8</v>
      </c>
      <c r="J30" s="1"/>
      <c r="K30" s="1"/>
      <c r="L30" s="12">
        <v>4.3</v>
      </c>
      <c r="O30" s="4">
        <v>87</v>
      </c>
      <c r="P30" s="4">
        <f t="shared" si="1"/>
        <v>86913</v>
      </c>
      <c r="Q30" s="4"/>
      <c r="S30" s="4"/>
      <c r="T30" s="4"/>
      <c r="U30" s="4"/>
    </row>
    <row r="31" spans="1:21">
      <c r="A31" t="s">
        <v>12965</v>
      </c>
      <c r="C31" t="s">
        <v>13083</v>
      </c>
      <c r="D31">
        <v>199</v>
      </c>
      <c r="G31">
        <v>999</v>
      </c>
      <c r="H31" s="2">
        <f t="shared" si="0"/>
        <v>599</v>
      </c>
      <c r="I31" s="1">
        <v>0.8</v>
      </c>
      <c r="J31" s="1"/>
      <c r="K31" s="1"/>
      <c r="L31" s="12">
        <v>3.1</v>
      </c>
      <c r="O31" s="4">
        <v>2</v>
      </c>
      <c r="P31" s="4">
        <f t="shared" si="1"/>
        <v>1998</v>
      </c>
      <c r="Q31" s="4"/>
      <c r="S31" s="4"/>
      <c r="T31" s="4"/>
      <c r="U31" s="4"/>
    </row>
    <row r="32" spans="1:21">
      <c r="A32" t="s">
        <v>341</v>
      </c>
      <c r="C32" t="s">
        <v>13080</v>
      </c>
      <c r="D32">
        <v>199</v>
      </c>
      <c r="G32">
        <v>999</v>
      </c>
      <c r="H32" s="2">
        <f t="shared" si="0"/>
        <v>599</v>
      </c>
      <c r="I32" s="1">
        <v>0.8</v>
      </c>
      <c r="J32" s="1"/>
      <c r="K32" s="1"/>
      <c r="L32" s="12">
        <v>3.9</v>
      </c>
      <c r="O32" s="4">
        <v>1075</v>
      </c>
      <c r="P32" s="4">
        <f t="shared" si="1"/>
        <v>1073925</v>
      </c>
      <c r="Q32" s="4"/>
      <c r="S32" s="4"/>
      <c r="T32" s="4"/>
      <c r="U32" s="4"/>
    </row>
    <row r="33" spans="1:21">
      <c r="A33" t="s">
        <v>8833</v>
      </c>
      <c r="C33" t="s">
        <v>13083</v>
      </c>
      <c r="D33">
        <v>398</v>
      </c>
      <c r="G33" s="2">
        <v>1999</v>
      </c>
      <c r="H33" s="2">
        <f t="shared" si="0"/>
        <v>1198.5</v>
      </c>
      <c r="I33" s="1">
        <v>0.8</v>
      </c>
      <c r="J33" s="1"/>
      <c r="K33" s="1"/>
      <c r="L33" s="12">
        <v>4.0999999999999996</v>
      </c>
      <c r="O33" s="4">
        <v>257</v>
      </c>
      <c r="P33" s="4">
        <f t="shared" si="1"/>
        <v>513743</v>
      </c>
      <c r="Q33" s="4"/>
      <c r="S33" s="4"/>
      <c r="T33" s="4"/>
      <c r="U33" s="4"/>
    </row>
    <row r="34" spans="1:21">
      <c r="A34" t="s">
        <v>367</v>
      </c>
      <c r="C34" t="s">
        <v>13080</v>
      </c>
      <c r="D34">
        <v>199</v>
      </c>
      <c r="G34">
        <v>999</v>
      </c>
      <c r="H34" s="2">
        <f t="shared" si="0"/>
        <v>599</v>
      </c>
      <c r="I34" s="1">
        <v>0.8</v>
      </c>
      <c r="J34" s="1"/>
      <c r="K34" s="1"/>
      <c r="L34" s="12">
        <v>4</v>
      </c>
      <c r="O34" s="4">
        <v>575</v>
      </c>
      <c r="P34" s="4">
        <f t="shared" si="1"/>
        <v>574425</v>
      </c>
      <c r="Q34" s="4"/>
      <c r="S34" s="4"/>
      <c r="T34" s="4"/>
      <c r="U34" s="4"/>
    </row>
    <row r="35" spans="1:21">
      <c r="A35" t="s">
        <v>38</v>
      </c>
      <c r="C35" t="s">
        <v>13080</v>
      </c>
      <c r="D35">
        <v>199</v>
      </c>
      <c r="G35">
        <v>999</v>
      </c>
      <c r="H35" s="2">
        <f t="shared" si="0"/>
        <v>599</v>
      </c>
      <c r="I35" s="1">
        <v>0.8</v>
      </c>
      <c r="J35" s="1"/>
      <c r="K35" s="1"/>
      <c r="L35" s="12">
        <v>3.9</v>
      </c>
      <c r="O35" s="4">
        <v>7928</v>
      </c>
      <c r="P35" s="4">
        <f t="shared" si="1"/>
        <v>7920072</v>
      </c>
      <c r="Q35" s="4"/>
      <c r="S35" s="4"/>
      <c r="T35" s="4"/>
      <c r="U35" s="4"/>
    </row>
    <row r="36" spans="1:21">
      <c r="A36" t="s">
        <v>6242</v>
      </c>
      <c r="C36" t="s">
        <v>13080</v>
      </c>
      <c r="D36">
        <v>299</v>
      </c>
      <c r="G36" s="2">
        <v>1499</v>
      </c>
      <c r="H36" s="2">
        <f t="shared" si="0"/>
        <v>899</v>
      </c>
      <c r="I36" s="1">
        <v>0.8</v>
      </c>
      <c r="J36" s="1"/>
      <c r="K36" s="1"/>
      <c r="L36" s="12">
        <v>4.2</v>
      </c>
      <c r="O36" s="4">
        <v>903</v>
      </c>
      <c r="P36" s="4">
        <f t="shared" si="1"/>
        <v>1353597</v>
      </c>
      <c r="Q36" s="4"/>
      <c r="S36" s="4"/>
      <c r="T36" s="4"/>
      <c r="U36" s="4"/>
    </row>
    <row r="37" spans="1:21">
      <c r="A37" t="s">
        <v>1551</v>
      </c>
      <c r="C37" t="s">
        <v>13080</v>
      </c>
      <c r="D37">
        <v>399</v>
      </c>
      <c r="G37" s="2">
        <v>1999</v>
      </c>
      <c r="H37" s="2">
        <f t="shared" si="0"/>
        <v>1199</v>
      </c>
      <c r="I37" s="1">
        <v>0.8</v>
      </c>
      <c r="J37" s="1"/>
      <c r="K37" s="1"/>
      <c r="L37" s="12">
        <v>5</v>
      </c>
      <c r="O37" s="4">
        <v>5</v>
      </c>
      <c r="P37" s="4">
        <f t="shared" si="1"/>
        <v>9995</v>
      </c>
      <c r="Q37" s="4"/>
      <c r="S37" s="4"/>
      <c r="T37" s="4"/>
      <c r="U37" s="4"/>
    </row>
    <row r="38" spans="1:21">
      <c r="A38" t="s">
        <v>7911</v>
      </c>
      <c r="C38" t="s">
        <v>13080</v>
      </c>
      <c r="D38">
        <v>299</v>
      </c>
      <c r="G38" s="2">
        <v>1499</v>
      </c>
      <c r="H38" s="2">
        <f t="shared" si="0"/>
        <v>899</v>
      </c>
      <c r="I38" s="1">
        <v>0.8</v>
      </c>
      <c r="J38" s="1"/>
      <c r="K38" s="1"/>
      <c r="L38" s="12">
        <v>4.2</v>
      </c>
      <c r="O38" s="4">
        <v>2868</v>
      </c>
      <c r="P38" s="4">
        <f t="shared" ref="P38:P69" si="2">PRODUCT(G38,O38)</f>
        <v>4299132</v>
      </c>
      <c r="Q38" s="4"/>
      <c r="S38" s="4"/>
      <c r="T38" s="4"/>
      <c r="U38" s="4"/>
    </row>
    <row r="39" spans="1:21">
      <c r="A39" t="s">
        <v>5473</v>
      </c>
      <c r="C39" t="s">
        <v>13080</v>
      </c>
      <c r="D39">
        <v>100</v>
      </c>
      <c r="G39">
        <v>499</v>
      </c>
      <c r="H39" s="2">
        <f t="shared" si="0"/>
        <v>299.5</v>
      </c>
      <c r="I39" s="1">
        <v>0.8</v>
      </c>
      <c r="J39" s="1"/>
      <c r="K39" s="1"/>
      <c r="L39" s="12">
        <v>3.5</v>
      </c>
      <c r="O39" s="4">
        <v>9638</v>
      </c>
      <c r="P39" s="4">
        <f t="shared" si="2"/>
        <v>4809362</v>
      </c>
      <c r="Q39" s="4"/>
      <c r="S39" s="4"/>
      <c r="T39" s="4"/>
      <c r="U39" s="4"/>
    </row>
    <row r="40" spans="1:21">
      <c r="A40" t="s">
        <v>7133</v>
      </c>
      <c r="C40" t="s">
        <v>13080</v>
      </c>
      <c r="D40">
        <v>575</v>
      </c>
      <c r="G40" s="2">
        <v>2799</v>
      </c>
      <c r="H40" s="2">
        <f t="shared" si="0"/>
        <v>1687</v>
      </c>
      <c r="I40" s="1">
        <v>0.79</v>
      </c>
      <c r="J40" s="1"/>
      <c r="K40" s="1"/>
      <c r="L40" s="12">
        <v>4.2</v>
      </c>
      <c r="O40" s="4">
        <v>8537</v>
      </c>
      <c r="P40" s="4">
        <f t="shared" si="2"/>
        <v>23895063</v>
      </c>
      <c r="Q40" s="4"/>
      <c r="S40" s="4"/>
      <c r="T40" s="4"/>
      <c r="U40" s="4"/>
    </row>
    <row r="41" spans="1:21">
      <c r="A41" t="s">
        <v>8208</v>
      </c>
      <c r="C41" t="s">
        <v>13078</v>
      </c>
      <c r="D41">
        <v>279</v>
      </c>
      <c r="G41" s="2">
        <v>1299</v>
      </c>
      <c r="H41" s="2">
        <f t="shared" si="0"/>
        <v>789</v>
      </c>
      <c r="I41" s="1">
        <v>0.79</v>
      </c>
      <c r="J41" s="1"/>
      <c r="K41" s="1"/>
      <c r="L41" s="12">
        <v>4</v>
      </c>
      <c r="O41" s="4">
        <v>5072</v>
      </c>
      <c r="P41" s="4">
        <f t="shared" si="2"/>
        <v>6588528</v>
      </c>
      <c r="Q41" s="4"/>
      <c r="S41" s="4"/>
      <c r="T41" s="4"/>
      <c r="U41" s="4"/>
    </row>
    <row r="42" spans="1:21">
      <c r="A42" t="s">
        <v>10155</v>
      </c>
      <c r="C42" t="s">
        <v>13083</v>
      </c>
      <c r="D42">
        <v>599</v>
      </c>
      <c r="G42" s="2">
        <v>2799</v>
      </c>
      <c r="H42" s="2">
        <f t="shared" si="0"/>
        <v>1699</v>
      </c>
      <c r="I42" s="1">
        <v>0.79</v>
      </c>
      <c r="J42" s="1"/>
      <c r="K42" s="1"/>
      <c r="L42" s="12">
        <v>3.9</v>
      </c>
      <c r="O42" s="4">
        <v>578</v>
      </c>
      <c r="P42" s="4">
        <f t="shared" si="2"/>
        <v>1617822</v>
      </c>
      <c r="Q42" s="4"/>
      <c r="S42" s="4"/>
      <c r="T42" s="4"/>
      <c r="U42" s="4"/>
    </row>
    <row r="43" spans="1:21">
      <c r="A43" t="s">
        <v>2753</v>
      </c>
      <c r="C43" t="s">
        <v>13080</v>
      </c>
      <c r="D43">
        <v>129</v>
      </c>
      <c r="G43">
        <v>599</v>
      </c>
      <c r="H43" s="2">
        <f t="shared" si="0"/>
        <v>364</v>
      </c>
      <c r="I43" s="1">
        <v>0.78</v>
      </c>
      <c r="J43" s="1"/>
      <c r="K43" s="1"/>
      <c r="L43" s="12">
        <v>4.0999999999999996</v>
      </c>
      <c r="O43" s="4">
        <v>265</v>
      </c>
      <c r="P43" s="4">
        <f t="shared" si="2"/>
        <v>158735</v>
      </c>
      <c r="Q43" s="4"/>
      <c r="S43" s="4"/>
      <c r="T43" s="4"/>
      <c r="U43" s="4"/>
    </row>
    <row r="44" spans="1:21">
      <c r="A44" t="s">
        <v>2658</v>
      </c>
      <c r="C44" t="s">
        <v>13080</v>
      </c>
      <c r="D44">
        <v>218</v>
      </c>
      <c r="G44">
        <v>999</v>
      </c>
      <c r="H44" s="2">
        <f t="shared" si="0"/>
        <v>608.5</v>
      </c>
      <c r="I44" s="1">
        <v>0.78</v>
      </c>
      <c r="J44" s="1"/>
      <c r="K44" s="1"/>
      <c r="L44" s="12">
        <v>4.2</v>
      </c>
      <c r="O44" s="4">
        <v>163</v>
      </c>
      <c r="P44" s="4">
        <f t="shared" si="2"/>
        <v>162837</v>
      </c>
      <c r="Q44" s="4"/>
      <c r="S44" s="4"/>
      <c r="T44" s="4"/>
      <c r="U44" s="4"/>
    </row>
    <row r="45" spans="1:21">
      <c r="A45" t="s">
        <v>9884</v>
      </c>
      <c r="C45" t="s">
        <v>13083</v>
      </c>
      <c r="D45">
        <v>179</v>
      </c>
      <c r="G45">
        <v>799</v>
      </c>
      <c r="H45" s="2">
        <f t="shared" si="0"/>
        <v>489</v>
      </c>
      <c r="I45" s="1">
        <v>0.78</v>
      </c>
      <c r="J45" s="1"/>
      <c r="K45" s="1"/>
      <c r="L45" s="12">
        <v>3.5</v>
      </c>
      <c r="O45" s="4">
        <v>132</v>
      </c>
      <c r="P45" s="4">
        <f t="shared" si="2"/>
        <v>105468</v>
      </c>
      <c r="Q45" s="4"/>
      <c r="S45" s="4"/>
      <c r="T45" s="4"/>
      <c r="U45" s="4"/>
    </row>
    <row r="46" spans="1:21">
      <c r="A46" t="s">
        <v>7387</v>
      </c>
      <c r="C46" t="s">
        <v>13080</v>
      </c>
      <c r="D46">
        <v>549</v>
      </c>
      <c r="G46" s="2">
        <v>2499</v>
      </c>
      <c r="H46" s="2">
        <f t="shared" si="0"/>
        <v>1524</v>
      </c>
      <c r="I46" s="1">
        <v>0.78</v>
      </c>
      <c r="J46" s="1"/>
      <c r="K46" s="1"/>
      <c r="L46" s="12">
        <v>4.3</v>
      </c>
      <c r="O46" s="4">
        <v>5556</v>
      </c>
      <c r="P46" s="4">
        <f t="shared" si="2"/>
        <v>13884444</v>
      </c>
      <c r="Q46" s="4"/>
      <c r="S46" s="4"/>
      <c r="T46" s="4"/>
      <c r="U46" s="4"/>
    </row>
    <row r="47" spans="1:21">
      <c r="A47" t="s">
        <v>7795</v>
      </c>
      <c r="C47" t="s">
        <v>13080</v>
      </c>
      <c r="D47" s="2">
        <v>1199</v>
      </c>
      <c r="E47" s="2"/>
      <c r="F47" s="2"/>
      <c r="G47" s="2">
        <v>5499</v>
      </c>
      <c r="H47" s="2">
        <f t="shared" si="0"/>
        <v>3349</v>
      </c>
      <c r="I47" s="1">
        <v>0.78</v>
      </c>
      <c r="J47" s="1"/>
      <c r="K47" s="1"/>
      <c r="L47" s="12">
        <v>3.8</v>
      </c>
      <c r="O47" s="4">
        <v>2043</v>
      </c>
      <c r="P47" s="4">
        <f t="shared" si="2"/>
        <v>11234457</v>
      </c>
      <c r="Q47" s="4"/>
      <c r="S47" s="4"/>
      <c r="T47" s="4"/>
      <c r="U47" s="4"/>
    </row>
    <row r="48" spans="1:21">
      <c r="A48" t="s">
        <v>12453</v>
      </c>
      <c r="C48" t="s">
        <v>13083</v>
      </c>
      <c r="D48">
        <v>179</v>
      </c>
      <c r="G48">
        <v>799</v>
      </c>
      <c r="H48" s="2">
        <f t="shared" si="0"/>
        <v>489</v>
      </c>
      <c r="I48" s="1">
        <v>0.78</v>
      </c>
      <c r="J48" s="1"/>
      <c r="K48" s="1"/>
      <c r="L48" s="12">
        <v>3.6</v>
      </c>
      <c r="O48" s="4">
        <v>101</v>
      </c>
      <c r="P48" s="4">
        <f t="shared" si="2"/>
        <v>80699</v>
      </c>
      <c r="Q48" s="4"/>
      <c r="S48" s="4"/>
      <c r="T48" s="4"/>
      <c r="U48" s="4"/>
    </row>
    <row r="49" spans="1:21">
      <c r="A49" t="s">
        <v>6616</v>
      </c>
      <c r="C49" t="s">
        <v>13080</v>
      </c>
      <c r="D49">
        <v>69</v>
      </c>
      <c r="G49">
        <v>299</v>
      </c>
      <c r="H49" s="2">
        <f t="shared" si="0"/>
        <v>184</v>
      </c>
      <c r="I49" s="1">
        <v>0.77</v>
      </c>
      <c r="J49" s="1"/>
      <c r="K49" s="1"/>
      <c r="L49" s="12">
        <v>4.3</v>
      </c>
      <c r="O49" s="4">
        <v>255</v>
      </c>
      <c r="P49" s="4">
        <f t="shared" si="2"/>
        <v>76245</v>
      </c>
      <c r="Q49" s="4"/>
      <c r="S49" s="4"/>
      <c r="T49" s="4"/>
      <c r="U49" s="4"/>
    </row>
    <row r="50" spans="1:21">
      <c r="A50" t="s">
        <v>6493</v>
      </c>
      <c r="C50" t="s">
        <v>13080</v>
      </c>
      <c r="D50">
        <v>230</v>
      </c>
      <c r="G50">
        <v>999</v>
      </c>
      <c r="H50" s="2">
        <f t="shared" si="0"/>
        <v>614.5</v>
      </c>
      <c r="I50" s="1">
        <v>0.77</v>
      </c>
      <c r="J50" s="1"/>
      <c r="K50" s="1"/>
      <c r="L50" s="12">
        <v>4.2</v>
      </c>
      <c r="O50" s="4">
        <v>1528</v>
      </c>
      <c r="P50" s="4">
        <f t="shared" si="2"/>
        <v>1526472</v>
      </c>
      <c r="Q50" s="4"/>
      <c r="S50" s="4"/>
      <c r="T50" s="4"/>
      <c r="U50" s="4"/>
    </row>
    <row r="51" spans="1:21">
      <c r="A51" t="s">
        <v>11226</v>
      </c>
      <c r="C51" t="s">
        <v>13083</v>
      </c>
      <c r="D51">
        <v>499</v>
      </c>
      <c r="G51" s="2">
        <v>2199</v>
      </c>
      <c r="H51" s="2">
        <f t="shared" si="0"/>
        <v>1349</v>
      </c>
      <c r="I51" s="1">
        <v>0.77</v>
      </c>
      <c r="J51" s="1"/>
      <c r="K51" s="1"/>
      <c r="L51" s="12">
        <v>2.8</v>
      </c>
      <c r="O51" s="4">
        <v>109</v>
      </c>
      <c r="P51" s="4">
        <f t="shared" si="2"/>
        <v>239691</v>
      </c>
      <c r="Q51" s="4"/>
      <c r="S51" s="4"/>
      <c r="T51" s="4"/>
      <c r="U51" s="4"/>
    </row>
    <row r="52" spans="1:21">
      <c r="A52" t="s">
        <v>688</v>
      </c>
      <c r="C52" t="s">
        <v>13080</v>
      </c>
      <c r="D52">
        <v>115</v>
      </c>
      <c r="G52">
        <v>499</v>
      </c>
      <c r="H52" s="2">
        <f t="shared" si="0"/>
        <v>307</v>
      </c>
      <c r="I52" s="1">
        <v>0.77</v>
      </c>
      <c r="J52" s="1"/>
      <c r="K52" s="1"/>
      <c r="L52" s="12">
        <v>4</v>
      </c>
      <c r="O52" s="4">
        <v>7732</v>
      </c>
      <c r="P52" s="4">
        <f t="shared" si="2"/>
        <v>3858268</v>
      </c>
      <c r="Q52" s="4"/>
      <c r="S52" s="4"/>
      <c r="T52" s="4"/>
      <c r="U52" s="4"/>
    </row>
    <row r="53" spans="1:21">
      <c r="A53" t="s">
        <v>11507</v>
      </c>
      <c r="C53" t="s">
        <v>13083</v>
      </c>
      <c r="D53">
        <v>499</v>
      </c>
      <c r="G53" s="2">
        <v>2199</v>
      </c>
      <c r="H53" s="2">
        <f t="shared" si="0"/>
        <v>1349</v>
      </c>
      <c r="I53" s="1">
        <v>0.77</v>
      </c>
      <c r="J53" s="1"/>
      <c r="K53" s="1"/>
      <c r="L53" s="12">
        <v>3.1</v>
      </c>
      <c r="O53" s="4">
        <v>3527</v>
      </c>
      <c r="P53" s="4">
        <f t="shared" si="2"/>
        <v>7755873</v>
      </c>
      <c r="Q53" s="4"/>
      <c r="S53" s="4"/>
      <c r="T53" s="4"/>
      <c r="U53" s="4"/>
    </row>
    <row r="54" spans="1:21">
      <c r="A54" t="s">
        <v>10470</v>
      </c>
      <c r="C54" t="s">
        <v>13083</v>
      </c>
      <c r="D54">
        <v>499</v>
      </c>
      <c r="G54" s="2">
        <v>2199</v>
      </c>
      <c r="H54" s="2">
        <f t="shared" si="0"/>
        <v>1349</v>
      </c>
      <c r="I54" s="1">
        <v>0.77</v>
      </c>
      <c r="J54" s="1"/>
      <c r="K54" s="1"/>
      <c r="L54" s="12">
        <v>3.7</v>
      </c>
      <c r="O54" s="4">
        <v>53</v>
      </c>
      <c r="P54" s="4">
        <f t="shared" si="2"/>
        <v>116547</v>
      </c>
      <c r="Q54" s="4"/>
      <c r="S54" s="4"/>
      <c r="T54" s="4"/>
      <c r="U54" s="4"/>
    </row>
    <row r="55" spans="1:21">
      <c r="A55" t="s">
        <v>4900</v>
      </c>
      <c r="C55" t="s">
        <v>13080</v>
      </c>
      <c r="D55">
        <v>349</v>
      </c>
      <c r="G55" s="2">
        <v>1499</v>
      </c>
      <c r="H55" s="2">
        <f t="shared" si="0"/>
        <v>924</v>
      </c>
      <c r="I55" s="1">
        <v>0.77</v>
      </c>
      <c r="J55" s="1"/>
      <c r="K55" s="1"/>
      <c r="L55" s="12">
        <v>4.3</v>
      </c>
      <c r="O55" s="4">
        <v>24791</v>
      </c>
      <c r="P55" s="4">
        <f t="shared" si="2"/>
        <v>37161709</v>
      </c>
      <c r="Q55" s="4"/>
      <c r="S55" s="4"/>
      <c r="T55" s="4"/>
      <c r="U55" s="4"/>
    </row>
    <row r="56" spans="1:21">
      <c r="A56" t="s">
        <v>547</v>
      </c>
      <c r="C56" t="s">
        <v>13080</v>
      </c>
      <c r="D56">
        <v>348</v>
      </c>
      <c r="G56" s="2">
        <v>1499</v>
      </c>
      <c r="H56" s="2">
        <f t="shared" si="0"/>
        <v>923.5</v>
      </c>
      <c r="I56" s="1">
        <v>0.77</v>
      </c>
      <c r="J56" s="1"/>
      <c r="K56" s="1"/>
      <c r="L56" s="12">
        <v>4.2</v>
      </c>
      <c r="O56" s="4">
        <v>656</v>
      </c>
      <c r="P56" s="4">
        <f t="shared" si="2"/>
        <v>983344</v>
      </c>
      <c r="Q56" s="4"/>
      <c r="S56" s="4"/>
      <c r="T56" s="4"/>
      <c r="U56" s="4"/>
    </row>
    <row r="57" spans="1:21">
      <c r="A57" t="s">
        <v>2086</v>
      </c>
      <c r="C57" t="s">
        <v>13080</v>
      </c>
      <c r="D57">
        <v>128.31</v>
      </c>
      <c r="G57">
        <v>549</v>
      </c>
      <c r="H57" s="2">
        <f t="shared" si="0"/>
        <v>338.65499999999997</v>
      </c>
      <c r="I57" s="1">
        <v>0.77</v>
      </c>
      <c r="J57" s="1"/>
      <c r="K57" s="1"/>
      <c r="L57" s="12">
        <v>3.9</v>
      </c>
      <c r="O57" s="4">
        <v>61</v>
      </c>
      <c r="P57" s="4">
        <f t="shared" si="2"/>
        <v>33489</v>
      </c>
      <c r="Q57" s="4"/>
      <c r="S57" s="4"/>
      <c r="T57" s="4"/>
      <c r="U57" s="4"/>
    </row>
    <row r="58" spans="1:21">
      <c r="A58" t="s">
        <v>10175</v>
      </c>
      <c r="C58" t="s">
        <v>13083</v>
      </c>
      <c r="D58" s="2">
        <v>14400</v>
      </c>
      <c r="E58" s="2"/>
      <c r="F58" s="2"/>
      <c r="G58" s="2">
        <v>59900</v>
      </c>
      <c r="H58" s="2">
        <f t="shared" si="0"/>
        <v>37150</v>
      </c>
      <c r="I58" s="1">
        <v>0.76</v>
      </c>
      <c r="J58" s="1"/>
      <c r="K58" s="1"/>
      <c r="L58" s="12">
        <v>4.4000000000000004</v>
      </c>
      <c r="O58" s="4">
        <v>3837</v>
      </c>
      <c r="P58" s="4">
        <f t="shared" si="2"/>
        <v>229836300</v>
      </c>
      <c r="Q58" s="4"/>
      <c r="S58" s="4"/>
      <c r="T58" s="4"/>
      <c r="U58" s="4"/>
    </row>
    <row r="59" spans="1:21">
      <c r="A59" t="s">
        <v>7986</v>
      </c>
      <c r="C59" t="s">
        <v>13080</v>
      </c>
      <c r="D59">
        <v>269</v>
      </c>
      <c r="G59" s="2">
        <v>1099</v>
      </c>
      <c r="H59" s="2">
        <f t="shared" si="0"/>
        <v>684</v>
      </c>
      <c r="I59" s="1">
        <v>0.76</v>
      </c>
      <c r="J59" s="1"/>
      <c r="K59" s="1"/>
      <c r="L59" s="12">
        <v>4.0999999999999996</v>
      </c>
      <c r="O59" s="4">
        <v>1092</v>
      </c>
      <c r="P59" s="4">
        <f t="shared" si="2"/>
        <v>1200108</v>
      </c>
      <c r="Q59" s="4"/>
      <c r="S59" s="4"/>
      <c r="T59" s="4"/>
      <c r="U59" s="4"/>
    </row>
    <row r="60" spans="1:21">
      <c r="A60" t="s">
        <v>12020</v>
      </c>
      <c r="C60" t="s">
        <v>13083</v>
      </c>
      <c r="D60">
        <v>479</v>
      </c>
      <c r="G60" s="2">
        <v>1999</v>
      </c>
      <c r="H60" s="2">
        <f t="shared" si="0"/>
        <v>1239</v>
      </c>
      <c r="I60" s="1">
        <v>0.76</v>
      </c>
      <c r="J60" s="1"/>
      <c r="K60" s="1"/>
      <c r="L60" s="12">
        <v>3.4</v>
      </c>
      <c r="O60" s="4">
        <v>1066</v>
      </c>
      <c r="P60" s="4">
        <f t="shared" si="2"/>
        <v>2130934</v>
      </c>
      <c r="Q60" s="4"/>
      <c r="S60" s="4"/>
      <c r="T60" s="4"/>
      <c r="U60" s="4"/>
    </row>
    <row r="61" spans="1:21">
      <c r="A61" t="s">
        <v>7785</v>
      </c>
      <c r="C61" t="s">
        <v>13080</v>
      </c>
      <c r="D61">
        <v>354</v>
      </c>
      <c r="G61" s="2">
        <v>1500</v>
      </c>
      <c r="H61" s="2">
        <f t="shared" si="0"/>
        <v>927</v>
      </c>
      <c r="I61" s="1">
        <v>0.76</v>
      </c>
      <c r="J61" s="1"/>
      <c r="K61" s="1"/>
      <c r="L61" s="12">
        <v>4</v>
      </c>
      <c r="O61" s="4">
        <v>1026</v>
      </c>
      <c r="P61" s="4">
        <f t="shared" si="2"/>
        <v>1539000</v>
      </c>
      <c r="Q61" s="4"/>
      <c r="S61" s="4"/>
      <c r="T61" s="4"/>
      <c r="U61" s="4"/>
    </row>
    <row r="62" spans="1:21">
      <c r="A62" t="s">
        <v>8419</v>
      </c>
      <c r="C62" t="s">
        <v>13080</v>
      </c>
      <c r="D62">
        <v>199</v>
      </c>
      <c r="G62">
        <v>799</v>
      </c>
      <c r="H62" s="2">
        <f t="shared" si="0"/>
        <v>499</v>
      </c>
      <c r="I62" s="1">
        <v>0.75</v>
      </c>
      <c r="J62" s="1"/>
      <c r="K62" s="1"/>
      <c r="L62" s="12">
        <v>4.0999999999999996</v>
      </c>
      <c r="O62" s="4">
        <v>7333</v>
      </c>
      <c r="P62" s="4">
        <f t="shared" si="2"/>
        <v>5859067</v>
      </c>
      <c r="Q62" s="4"/>
      <c r="S62" s="4"/>
      <c r="T62" s="4"/>
      <c r="U62" s="4"/>
    </row>
    <row r="63" spans="1:21">
      <c r="A63" t="s">
        <v>5754</v>
      </c>
      <c r="C63" t="s">
        <v>13086</v>
      </c>
      <c r="D63">
        <v>198</v>
      </c>
      <c r="G63">
        <v>800</v>
      </c>
      <c r="H63" s="2">
        <f t="shared" si="0"/>
        <v>499</v>
      </c>
      <c r="I63" s="1">
        <v>0.75</v>
      </c>
      <c r="J63" s="1"/>
      <c r="K63" s="1"/>
      <c r="L63" s="12">
        <v>4.0999999999999996</v>
      </c>
      <c r="O63" s="4">
        <v>9344</v>
      </c>
      <c r="P63" s="4">
        <f t="shared" si="2"/>
        <v>7475200</v>
      </c>
      <c r="Q63" s="4"/>
      <c r="S63" s="4"/>
      <c r="T63" s="4"/>
      <c r="U63" s="4"/>
    </row>
    <row r="64" spans="1:21">
      <c r="A64" t="s">
        <v>11356</v>
      </c>
      <c r="C64" t="s">
        <v>13083</v>
      </c>
      <c r="D64" s="2">
        <v>4995</v>
      </c>
      <c r="E64" s="2"/>
      <c r="F64" s="2"/>
      <c r="G64" s="2">
        <v>20049</v>
      </c>
      <c r="H64" s="2">
        <f t="shared" si="0"/>
        <v>12522</v>
      </c>
      <c r="I64" s="1">
        <v>0.75</v>
      </c>
      <c r="J64" s="1"/>
      <c r="K64" s="1"/>
      <c r="L64" s="12">
        <v>4.8</v>
      </c>
      <c r="O64" s="4">
        <v>3964</v>
      </c>
      <c r="P64" s="4">
        <f t="shared" si="2"/>
        <v>79474236</v>
      </c>
      <c r="Q64" s="4"/>
      <c r="S64" s="4"/>
      <c r="T64" s="4"/>
      <c r="U64" s="4"/>
    </row>
    <row r="65" spans="1:21">
      <c r="A65" t="s">
        <v>1834</v>
      </c>
      <c r="C65" t="s">
        <v>13080</v>
      </c>
      <c r="D65">
        <v>252</v>
      </c>
      <c r="G65">
        <v>999</v>
      </c>
      <c r="H65" s="2">
        <f t="shared" si="0"/>
        <v>625.5</v>
      </c>
      <c r="I65" s="1">
        <v>0.75</v>
      </c>
      <c r="J65" s="1"/>
      <c r="K65" s="1"/>
      <c r="L65" s="12">
        <v>3.7</v>
      </c>
      <c r="O65" s="4">
        <v>2249</v>
      </c>
      <c r="P65" s="4">
        <f t="shared" si="2"/>
        <v>2246751</v>
      </c>
      <c r="Q65" s="4"/>
      <c r="S65" s="4"/>
      <c r="T65" s="4"/>
      <c r="U65" s="4"/>
    </row>
    <row r="66" spans="1:21">
      <c r="A66" t="s">
        <v>1077</v>
      </c>
      <c r="C66" t="s">
        <v>13080</v>
      </c>
      <c r="D66">
        <v>228</v>
      </c>
      <c r="G66">
        <v>899</v>
      </c>
      <c r="H66" s="2">
        <f t="shared" ref="H66:H129" si="3">AVERAGE(D66,G66)</f>
        <v>563.5</v>
      </c>
      <c r="I66" s="1">
        <v>0.75</v>
      </c>
      <c r="J66" s="1"/>
      <c r="K66" s="1"/>
      <c r="L66" s="12">
        <v>3.8</v>
      </c>
      <c r="O66" s="4">
        <v>132</v>
      </c>
      <c r="P66" s="4">
        <f t="shared" si="2"/>
        <v>118668</v>
      </c>
      <c r="Q66" s="4"/>
      <c r="S66" s="4"/>
      <c r="T66" s="4"/>
      <c r="U66" s="4"/>
    </row>
    <row r="67" spans="1:21">
      <c r="A67" t="s">
        <v>2862</v>
      </c>
      <c r="C67" t="s">
        <v>13080</v>
      </c>
      <c r="D67">
        <v>249</v>
      </c>
      <c r="G67">
        <v>999</v>
      </c>
      <c r="H67" s="2">
        <f t="shared" si="3"/>
        <v>624</v>
      </c>
      <c r="I67" s="1">
        <v>0.75</v>
      </c>
      <c r="J67" s="1"/>
      <c r="K67" s="1"/>
      <c r="L67" s="12">
        <v>5</v>
      </c>
      <c r="O67" s="4">
        <v>0</v>
      </c>
      <c r="P67" s="4">
        <v>0</v>
      </c>
      <c r="Q67" s="4"/>
      <c r="S67" s="4"/>
      <c r="T67" s="4"/>
      <c r="U67" s="4"/>
    </row>
    <row r="68" spans="1:21">
      <c r="A68" t="s">
        <v>7806</v>
      </c>
      <c r="C68" t="s">
        <v>13080</v>
      </c>
      <c r="D68">
        <v>379</v>
      </c>
      <c r="G68" s="2">
        <v>1499</v>
      </c>
      <c r="H68" s="2">
        <f t="shared" si="3"/>
        <v>939</v>
      </c>
      <c r="I68" s="1">
        <v>0.75</v>
      </c>
      <c r="J68" s="1"/>
      <c r="K68" s="1"/>
      <c r="L68" s="12">
        <v>4.2</v>
      </c>
      <c r="O68" s="4">
        <v>4149</v>
      </c>
      <c r="P68" s="4">
        <f t="shared" ref="P68:P131" si="4">PRODUCT(G68,O68)</f>
        <v>6219351</v>
      </c>
      <c r="Q68" s="4"/>
      <c r="S68" s="4"/>
      <c r="T68" s="4"/>
      <c r="U68" s="4"/>
    </row>
    <row r="69" spans="1:21">
      <c r="A69" t="s">
        <v>7921</v>
      </c>
      <c r="C69" t="s">
        <v>13080</v>
      </c>
      <c r="D69">
        <v>379</v>
      </c>
      <c r="G69" s="2">
        <v>1499</v>
      </c>
      <c r="H69" s="2">
        <f t="shared" si="3"/>
        <v>939</v>
      </c>
      <c r="I69" s="1">
        <v>0.75</v>
      </c>
      <c r="J69" s="1"/>
      <c r="K69" s="1"/>
      <c r="L69" s="12">
        <v>4.0999999999999996</v>
      </c>
      <c r="O69" s="4">
        <v>670</v>
      </c>
      <c r="P69" s="4">
        <f t="shared" si="4"/>
        <v>1004330</v>
      </c>
      <c r="Q69" s="4"/>
      <c r="S69" s="4"/>
      <c r="T69" s="4"/>
      <c r="U69" s="4"/>
    </row>
    <row r="70" spans="1:21">
      <c r="A70" t="s">
        <v>2517</v>
      </c>
      <c r="C70" t="s">
        <v>13080</v>
      </c>
      <c r="D70">
        <v>249</v>
      </c>
      <c r="G70">
        <v>999</v>
      </c>
      <c r="H70" s="2">
        <f t="shared" si="3"/>
        <v>624</v>
      </c>
      <c r="I70" s="1">
        <v>0.75</v>
      </c>
      <c r="J70" s="1"/>
      <c r="K70" s="1"/>
      <c r="L70" s="12">
        <v>4.3</v>
      </c>
      <c r="O70" s="4">
        <v>112</v>
      </c>
      <c r="P70" s="4">
        <f t="shared" si="4"/>
        <v>111888</v>
      </c>
      <c r="Q70" s="4"/>
      <c r="S70" s="4"/>
      <c r="T70" s="4"/>
      <c r="U70" s="4"/>
    </row>
    <row r="71" spans="1:21">
      <c r="A71" t="s">
        <v>789</v>
      </c>
      <c r="C71" t="s">
        <v>13080</v>
      </c>
      <c r="D71">
        <v>325</v>
      </c>
      <c r="G71" s="2">
        <v>1299</v>
      </c>
      <c r="H71" s="2">
        <f t="shared" si="3"/>
        <v>812</v>
      </c>
      <c r="I71" s="1">
        <v>0.75</v>
      </c>
      <c r="J71" s="1"/>
      <c r="K71" s="1"/>
      <c r="L71" s="12">
        <v>4.2</v>
      </c>
      <c r="O71" s="4">
        <v>10576</v>
      </c>
      <c r="P71" s="4">
        <f t="shared" si="4"/>
        <v>13738224</v>
      </c>
      <c r="Q71" s="4"/>
      <c r="S71" s="4"/>
      <c r="T71" s="4"/>
      <c r="U71" s="4"/>
    </row>
    <row r="72" spans="1:21">
      <c r="A72" t="s">
        <v>1715</v>
      </c>
      <c r="C72" t="s">
        <v>13080</v>
      </c>
      <c r="D72">
        <v>139</v>
      </c>
      <c r="G72">
        <v>549</v>
      </c>
      <c r="H72" s="2">
        <f t="shared" si="3"/>
        <v>344</v>
      </c>
      <c r="I72" s="1">
        <v>0.75</v>
      </c>
      <c r="J72" s="1"/>
      <c r="K72" s="1"/>
      <c r="L72" s="12">
        <v>3.9</v>
      </c>
      <c r="O72" s="4">
        <v>61</v>
      </c>
      <c r="P72" s="4">
        <f t="shared" si="4"/>
        <v>33489</v>
      </c>
      <c r="Q72" s="4"/>
      <c r="S72" s="4"/>
      <c r="T72" s="4"/>
      <c r="U72" s="4"/>
    </row>
    <row r="73" spans="1:21">
      <c r="A73" t="s">
        <v>10296</v>
      </c>
      <c r="C73" t="s">
        <v>13083</v>
      </c>
      <c r="D73">
        <v>259</v>
      </c>
      <c r="G73">
        <v>999</v>
      </c>
      <c r="H73" s="2">
        <f t="shared" si="3"/>
        <v>629</v>
      </c>
      <c r="I73" s="1">
        <v>0.74</v>
      </c>
      <c r="J73" s="1"/>
      <c r="K73" s="1"/>
      <c r="L73" s="12">
        <v>4</v>
      </c>
      <c r="O73" s="4">
        <v>43</v>
      </c>
      <c r="P73" s="4">
        <f t="shared" si="4"/>
        <v>42957</v>
      </c>
      <c r="Q73" s="4"/>
      <c r="S73" s="4"/>
      <c r="T73" s="4"/>
      <c r="U73" s="4"/>
    </row>
    <row r="74" spans="1:21">
      <c r="A74" t="s">
        <v>2035</v>
      </c>
      <c r="C74" t="s">
        <v>13080</v>
      </c>
      <c r="D74">
        <v>159</v>
      </c>
      <c r="G74">
        <v>595</v>
      </c>
      <c r="H74" s="2">
        <f t="shared" si="3"/>
        <v>377</v>
      </c>
      <c r="I74" s="1">
        <v>0.73</v>
      </c>
      <c r="J74" s="1"/>
      <c r="K74" s="1"/>
      <c r="L74" s="12">
        <v>4.3</v>
      </c>
      <c r="O74" s="4">
        <v>14184</v>
      </c>
      <c r="P74" s="4">
        <f t="shared" si="4"/>
        <v>8439480</v>
      </c>
      <c r="Q74" s="4"/>
      <c r="S74" s="4"/>
      <c r="T74" s="4"/>
      <c r="U74" s="4"/>
    </row>
    <row r="75" spans="1:21">
      <c r="A75" t="s">
        <v>303</v>
      </c>
      <c r="C75" t="s">
        <v>13080</v>
      </c>
      <c r="D75">
        <v>199</v>
      </c>
      <c r="G75">
        <v>750</v>
      </c>
      <c r="H75" s="2">
        <f t="shared" si="3"/>
        <v>474.5</v>
      </c>
      <c r="I75" s="1">
        <v>0.73</v>
      </c>
      <c r="J75" s="1"/>
      <c r="K75" s="1"/>
      <c r="L75" s="12">
        <v>4.5</v>
      </c>
      <c r="O75" s="4">
        <v>74976</v>
      </c>
      <c r="P75" s="4">
        <f t="shared" si="4"/>
        <v>56232000</v>
      </c>
      <c r="Q75" s="4"/>
      <c r="S75" s="4"/>
      <c r="T75" s="4"/>
      <c r="U75" s="4"/>
    </row>
    <row r="76" spans="1:21">
      <c r="A76" t="s">
        <v>1012</v>
      </c>
      <c r="C76" t="s">
        <v>13080</v>
      </c>
      <c r="D76">
        <v>273.10000000000002</v>
      </c>
      <c r="G76">
        <v>999</v>
      </c>
      <c r="H76" s="2">
        <f t="shared" si="3"/>
        <v>636.04999999999995</v>
      </c>
      <c r="I76" s="1">
        <v>0.73</v>
      </c>
      <c r="J76" s="1"/>
      <c r="K76" s="1"/>
      <c r="L76" s="12">
        <v>4.3</v>
      </c>
      <c r="O76" s="4">
        <v>20850</v>
      </c>
      <c r="P76" s="4">
        <f t="shared" si="4"/>
        <v>20829150</v>
      </c>
      <c r="Q76" s="4"/>
      <c r="S76" s="4"/>
      <c r="T76" s="4"/>
      <c r="U76" s="4"/>
    </row>
    <row r="77" spans="1:21">
      <c r="A77" t="s">
        <v>11033</v>
      </c>
      <c r="C77" t="s">
        <v>13083</v>
      </c>
      <c r="D77">
        <v>799</v>
      </c>
      <c r="G77" s="2">
        <v>2999</v>
      </c>
      <c r="H77" s="2">
        <f t="shared" si="3"/>
        <v>1899</v>
      </c>
      <c r="I77" s="1">
        <v>0.73</v>
      </c>
      <c r="J77" s="1"/>
      <c r="K77" s="1"/>
      <c r="L77" s="12">
        <v>4.5</v>
      </c>
      <c r="O77" s="4">
        <v>63</v>
      </c>
      <c r="P77" s="4">
        <f t="shared" si="4"/>
        <v>188937</v>
      </c>
      <c r="Q77" s="4"/>
      <c r="S77" s="4"/>
      <c r="T77" s="4"/>
      <c r="U77" s="4"/>
    </row>
    <row r="78" spans="1:21">
      <c r="A78" t="s">
        <v>6461</v>
      </c>
      <c r="C78" t="s">
        <v>13080</v>
      </c>
      <c r="D78">
        <v>549</v>
      </c>
      <c r="G78" s="2">
        <v>1999</v>
      </c>
      <c r="H78" s="2">
        <f t="shared" si="3"/>
        <v>1274</v>
      </c>
      <c r="I78" s="1">
        <v>0.73</v>
      </c>
      <c r="J78" s="1"/>
      <c r="K78" s="1"/>
      <c r="L78" s="12">
        <v>3.6</v>
      </c>
      <c r="O78" s="4">
        <v>6422</v>
      </c>
      <c r="P78" s="4">
        <f t="shared" si="4"/>
        <v>12837578</v>
      </c>
      <c r="Q78" s="4"/>
      <c r="S78" s="4"/>
      <c r="T78" s="4"/>
      <c r="U78" s="4"/>
    </row>
    <row r="79" spans="1:21">
      <c r="A79" t="s">
        <v>11537</v>
      </c>
      <c r="C79" t="s">
        <v>13083</v>
      </c>
      <c r="D79" s="2">
        <v>5395</v>
      </c>
      <c r="E79" s="2"/>
      <c r="F79" s="2"/>
      <c r="G79" s="2">
        <v>19990</v>
      </c>
      <c r="H79" s="2">
        <f t="shared" si="3"/>
        <v>12692.5</v>
      </c>
      <c r="I79" s="1">
        <v>0.73</v>
      </c>
      <c r="J79" s="1"/>
      <c r="K79" s="1"/>
      <c r="L79" s="12">
        <v>4.4000000000000004</v>
      </c>
      <c r="O79" s="4">
        <v>535</v>
      </c>
      <c r="P79" s="4">
        <f t="shared" si="4"/>
        <v>10694650</v>
      </c>
      <c r="Q79" s="4"/>
      <c r="S79" s="4"/>
      <c r="T79" s="4"/>
      <c r="U79" s="4"/>
    </row>
    <row r="80" spans="1:21">
      <c r="A80" t="s">
        <v>1233</v>
      </c>
      <c r="C80" t="s">
        <v>13080</v>
      </c>
      <c r="D80">
        <v>249</v>
      </c>
      <c r="G80">
        <v>931</v>
      </c>
      <c r="H80" s="2">
        <f t="shared" si="3"/>
        <v>590</v>
      </c>
      <c r="I80" s="1">
        <v>0.73</v>
      </c>
      <c r="J80" s="1"/>
      <c r="K80" s="1"/>
      <c r="L80" s="12">
        <v>3.9</v>
      </c>
      <c r="O80" s="4">
        <v>1075</v>
      </c>
      <c r="P80" s="4">
        <f t="shared" si="4"/>
        <v>1000825</v>
      </c>
      <c r="Q80" s="4"/>
      <c r="S80" s="4"/>
      <c r="T80" s="4"/>
      <c r="U80" s="4"/>
    </row>
    <row r="81" spans="1:21">
      <c r="A81" t="s">
        <v>7874</v>
      </c>
      <c r="C81" t="s">
        <v>13080</v>
      </c>
      <c r="D81">
        <v>549</v>
      </c>
      <c r="G81" s="2">
        <v>1999</v>
      </c>
      <c r="H81" s="2">
        <f t="shared" si="3"/>
        <v>1274</v>
      </c>
      <c r="I81" s="1">
        <v>0.73</v>
      </c>
      <c r="J81" s="1"/>
      <c r="K81" s="1"/>
      <c r="L81" s="12">
        <v>4.3</v>
      </c>
      <c r="O81" s="4">
        <v>1367</v>
      </c>
      <c r="P81" s="4">
        <f t="shared" si="4"/>
        <v>2732633</v>
      </c>
      <c r="Q81" s="4"/>
      <c r="S81" s="4"/>
      <c r="T81" s="4"/>
      <c r="U81" s="4"/>
    </row>
    <row r="82" spans="1:21">
      <c r="A82" t="s">
        <v>8263</v>
      </c>
      <c r="C82" t="s">
        <v>13080</v>
      </c>
      <c r="D82">
        <v>399</v>
      </c>
      <c r="G82" s="2">
        <v>1499</v>
      </c>
      <c r="H82" s="2">
        <f t="shared" si="3"/>
        <v>949</v>
      </c>
      <c r="I82" s="1">
        <v>0.73</v>
      </c>
      <c r="J82" s="1"/>
      <c r="K82" s="1"/>
      <c r="L82" s="12">
        <v>4</v>
      </c>
      <c r="O82" s="4">
        <v>691</v>
      </c>
      <c r="P82" s="4">
        <f t="shared" si="4"/>
        <v>1035809</v>
      </c>
      <c r="Q82" s="4"/>
      <c r="S82" s="4"/>
      <c r="T82" s="4"/>
      <c r="U82" s="4"/>
    </row>
    <row r="83" spans="1:21">
      <c r="A83" t="s">
        <v>5995</v>
      </c>
      <c r="C83" t="s">
        <v>13080</v>
      </c>
      <c r="D83">
        <v>399</v>
      </c>
      <c r="G83" s="2">
        <v>1499</v>
      </c>
      <c r="H83" s="2">
        <f t="shared" si="3"/>
        <v>949</v>
      </c>
      <c r="I83" s="1">
        <v>0.73</v>
      </c>
      <c r="J83" s="1"/>
      <c r="K83" s="1"/>
      <c r="L83" s="12">
        <v>4.0999999999999996</v>
      </c>
      <c r="O83" s="4">
        <v>5730</v>
      </c>
      <c r="P83" s="4">
        <f t="shared" si="4"/>
        <v>8589270</v>
      </c>
      <c r="Q83" s="4"/>
      <c r="S83" s="4"/>
      <c r="T83" s="4"/>
      <c r="U83" s="4"/>
    </row>
    <row r="84" spans="1:21">
      <c r="A84" t="s">
        <v>12865</v>
      </c>
      <c r="C84" t="s">
        <v>13083</v>
      </c>
      <c r="D84">
        <v>199</v>
      </c>
      <c r="G84">
        <v>699</v>
      </c>
      <c r="H84" s="2">
        <f t="shared" si="3"/>
        <v>449</v>
      </c>
      <c r="I84" s="1">
        <v>0.72</v>
      </c>
      <c r="J84" s="1"/>
      <c r="K84" s="1"/>
      <c r="L84" s="12">
        <v>2.9</v>
      </c>
      <c r="O84" s="4">
        <v>159</v>
      </c>
      <c r="P84" s="4">
        <f t="shared" si="4"/>
        <v>111141</v>
      </c>
      <c r="Q84" s="4"/>
      <c r="S84" s="4"/>
      <c r="T84" s="4"/>
      <c r="U84" s="4"/>
    </row>
    <row r="85" spans="1:21">
      <c r="A85" t="s">
        <v>6092</v>
      </c>
      <c r="C85" t="s">
        <v>13080</v>
      </c>
      <c r="D85">
        <v>289</v>
      </c>
      <c r="G85">
        <v>999</v>
      </c>
      <c r="H85" s="2">
        <f t="shared" si="3"/>
        <v>644</v>
      </c>
      <c r="I85" s="1">
        <v>0.71</v>
      </c>
      <c r="J85" s="1"/>
      <c r="K85" s="1"/>
      <c r="L85" s="12">
        <v>4.0999999999999996</v>
      </c>
      <c r="O85" s="4">
        <v>401</v>
      </c>
      <c r="P85" s="4">
        <f t="shared" si="4"/>
        <v>400599</v>
      </c>
      <c r="Q85" s="4"/>
      <c r="S85" s="4"/>
      <c r="T85" s="4"/>
      <c r="U85" s="4"/>
    </row>
    <row r="86" spans="1:21">
      <c r="A86" t="s">
        <v>9560</v>
      </c>
      <c r="C86" t="s">
        <v>13083</v>
      </c>
      <c r="D86">
        <v>469</v>
      </c>
      <c r="G86" s="2">
        <v>1599</v>
      </c>
      <c r="H86" s="2">
        <f t="shared" si="3"/>
        <v>1034</v>
      </c>
      <c r="I86" s="1">
        <v>0.71</v>
      </c>
      <c r="J86" s="1"/>
      <c r="K86" s="1"/>
      <c r="L86" s="12">
        <v>3.7</v>
      </c>
      <c r="O86" s="4">
        <v>6</v>
      </c>
      <c r="P86" s="4">
        <f t="shared" si="4"/>
        <v>9594</v>
      </c>
      <c r="Q86" s="4"/>
      <c r="S86" s="4"/>
      <c r="T86" s="4"/>
      <c r="U86" s="4"/>
    </row>
    <row r="87" spans="1:21">
      <c r="A87" t="s">
        <v>1582</v>
      </c>
      <c r="C87" t="s">
        <v>13080</v>
      </c>
      <c r="D87">
        <v>57.89</v>
      </c>
      <c r="G87">
        <v>199</v>
      </c>
      <c r="H87" s="2">
        <f t="shared" si="3"/>
        <v>128.44499999999999</v>
      </c>
      <c r="I87" s="1">
        <v>0.71</v>
      </c>
      <c r="J87" s="1"/>
      <c r="K87" s="1"/>
      <c r="L87" s="12">
        <v>4</v>
      </c>
      <c r="O87" s="4">
        <v>9378</v>
      </c>
      <c r="P87" s="4">
        <f t="shared" si="4"/>
        <v>1866222</v>
      </c>
      <c r="Q87" s="4"/>
      <c r="S87" s="4"/>
      <c r="T87" s="4"/>
      <c r="U87" s="4"/>
    </row>
    <row r="88" spans="1:21">
      <c r="A88" t="s">
        <v>1571</v>
      </c>
      <c r="C88" t="s">
        <v>13080</v>
      </c>
      <c r="D88">
        <v>88</v>
      </c>
      <c r="G88">
        <v>299</v>
      </c>
      <c r="H88" s="2">
        <f t="shared" si="3"/>
        <v>193.5</v>
      </c>
      <c r="I88" s="1">
        <v>0.71</v>
      </c>
      <c r="J88" s="1"/>
      <c r="K88" s="1"/>
      <c r="L88" s="12">
        <v>4</v>
      </c>
      <c r="O88" s="4">
        <v>9378</v>
      </c>
      <c r="P88" s="4">
        <f t="shared" si="4"/>
        <v>2804022</v>
      </c>
      <c r="Q88" s="4"/>
      <c r="S88" s="4"/>
      <c r="T88" s="4"/>
      <c r="U88" s="4"/>
    </row>
    <row r="89" spans="1:21">
      <c r="A89" t="s">
        <v>9417</v>
      </c>
      <c r="C89" t="s">
        <v>13083</v>
      </c>
      <c r="D89">
        <v>353</v>
      </c>
      <c r="G89" s="2">
        <v>1199</v>
      </c>
      <c r="H89" s="2">
        <f t="shared" si="3"/>
        <v>776</v>
      </c>
      <c r="I89" s="1">
        <v>0.71</v>
      </c>
      <c r="J89" s="1"/>
      <c r="K89" s="1"/>
      <c r="L89" s="12">
        <v>4.3</v>
      </c>
      <c r="O89" s="4">
        <v>629</v>
      </c>
      <c r="P89" s="4">
        <f t="shared" si="4"/>
        <v>754171</v>
      </c>
      <c r="Q89" s="4"/>
      <c r="S89" s="4"/>
      <c r="T89" s="4"/>
      <c r="U89" s="4"/>
    </row>
    <row r="90" spans="1:21">
      <c r="A90" t="s">
        <v>2633</v>
      </c>
      <c r="C90" t="s">
        <v>13080</v>
      </c>
      <c r="D90">
        <v>129</v>
      </c>
      <c r="G90">
        <v>449</v>
      </c>
      <c r="H90" s="2">
        <f t="shared" si="3"/>
        <v>289</v>
      </c>
      <c r="I90" s="1">
        <v>0.71</v>
      </c>
      <c r="J90" s="1"/>
      <c r="K90" s="1"/>
      <c r="L90" s="12">
        <v>3.7</v>
      </c>
      <c r="O90" s="4">
        <v>41</v>
      </c>
      <c r="P90" s="4">
        <f t="shared" si="4"/>
        <v>18409</v>
      </c>
      <c r="Q90" s="4"/>
      <c r="S90" s="4"/>
      <c r="T90" s="4"/>
      <c r="U90" s="4"/>
    </row>
    <row r="91" spans="1:21">
      <c r="A91" t="s">
        <v>12152</v>
      </c>
      <c r="C91" t="s">
        <v>13083</v>
      </c>
      <c r="D91" s="2">
        <v>1449</v>
      </c>
      <c r="E91" s="2"/>
      <c r="F91" s="2"/>
      <c r="G91" s="2">
        <v>4999</v>
      </c>
      <c r="H91" s="2">
        <f t="shared" si="3"/>
        <v>3224</v>
      </c>
      <c r="I91" s="1">
        <v>0.71</v>
      </c>
      <c r="J91" s="1"/>
      <c r="K91" s="1"/>
      <c r="L91" s="12">
        <v>3.6</v>
      </c>
      <c r="O91" s="4">
        <v>63</v>
      </c>
      <c r="P91" s="4">
        <f t="shared" si="4"/>
        <v>314937</v>
      </c>
      <c r="Q91" s="4"/>
      <c r="S91" s="4"/>
      <c r="T91" s="4"/>
      <c r="U91" s="4"/>
    </row>
    <row r="92" spans="1:21">
      <c r="A92" t="s">
        <v>397</v>
      </c>
      <c r="C92" t="s">
        <v>13080</v>
      </c>
      <c r="D92">
        <v>209</v>
      </c>
      <c r="G92">
        <v>695</v>
      </c>
      <c r="H92" s="2">
        <f t="shared" si="3"/>
        <v>452</v>
      </c>
      <c r="I92" s="1">
        <v>0.7</v>
      </c>
      <c r="J92" s="1"/>
      <c r="K92" s="1"/>
      <c r="L92" s="12">
        <v>4.5</v>
      </c>
      <c r="O92" s="4">
        <v>107686</v>
      </c>
      <c r="P92" s="4">
        <f t="shared" si="4"/>
        <v>74841770</v>
      </c>
      <c r="Q92" s="4"/>
      <c r="S92" s="4"/>
      <c r="T92" s="4"/>
      <c r="U92" s="4"/>
    </row>
    <row r="93" spans="1:21">
      <c r="A93" t="s">
        <v>293</v>
      </c>
      <c r="C93" t="s">
        <v>13080</v>
      </c>
      <c r="D93">
        <v>299</v>
      </c>
      <c r="G93">
        <v>999</v>
      </c>
      <c r="H93" s="2">
        <f t="shared" si="3"/>
        <v>649</v>
      </c>
      <c r="I93" s="1">
        <v>0.7</v>
      </c>
      <c r="J93" s="1"/>
      <c r="K93" s="1"/>
      <c r="L93" s="12">
        <v>4.3</v>
      </c>
      <c r="O93" s="4">
        <v>20850</v>
      </c>
      <c r="P93" s="4">
        <f t="shared" si="4"/>
        <v>20829150</v>
      </c>
      <c r="Q93" s="4"/>
      <c r="S93" s="4"/>
      <c r="T93" s="4"/>
      <c r="U93" s="4"/>
    </row>
    <row r="94" spans="1:21">
      <c r="A94" t="s">
        <v>8357</v>
      </c>
      <c r="C94" t="s">
        <v>13078</v>
      </c>
      <c r="D94" s="2">
        <v>1199</v>
      </c>
      <c r="E94" s="2"/>
      <c r="F94" s="2"/>
      <c r="G94" s="2">
        <v>3990</v>
      </c>
      <c r="H94" s="2">
        <f t="shared" si="3"/>
        <v>2594.5</v>
      </c>
      <c r="I94" s="1">
        <v>0.7</v>
      </c>
      <c r="J94" s="1"/>
      <c r="K94" s="1"/>
      <c r="L94" s="12">
        <v>4.2</v>
      </c>
      <c r="O94" s="4">
        <v>2908</v>
      </c>
      <c r="P94" s="4">
        <f t="shared" si="4"/>
        <v>11602920</v>
      </c>
      <c r="Q94" s="4"/>
      <c r="S94" s="4"/>
      <c r="T94" s="4"/>
      <c r="U94" s="4"/>
    </row>
    <row r="95" spans="1:21">
      <c r="A95" t="s">
        <v>976</v>
      </c>
      <c r="C95" t="s">
        <v>13080</v>
      </c>
      <c r="D95">
        <v>299</v>
      </c>
      <c r="G95">
        <v>999</v>
      </c>
      <c r="H95" s="2">
        <f t="shared" si="3"/>
        <v>649</v>
      </c>
      <c r="I95" s="1">
        <v>0.7</v>
      </c>
      <c r="J95" s="1"/>
      <c r="K95" s="1"/>
      <c r="L95" s="12">
        <v>4.3</v>
      </c>
      <c r="O95" s="4">
        <v>766</v>
      </c>
      <c r="P95" s="4">
        <f t="shared" si="4"/>
        <v>765234</v>
      </c>
      <c r="Q95" s="4"/>
      <c r="S95" s="4"/>
      <c r="T95" s="4"/>
      <c r="U95" s="4"/>
    </row>
    <row r="96" spans="1:21">
      <c r="A96" t="s">
        <v>6556</v>
      </c>
      <c r="C96" t="s">
        <v>13080</v>
      </c>
      <c r="D96">
        <v>599</v>
      </c>
      <c r="G96" s="2">
        <v>1999</v>
      </c>
      <c r="H96" s="2">
        <f t="shared" si="3"/>
        <v>1299</v>
      </c>
      <c r="I96" s="1">
        <v>0.7</v>
      </c>
      <c r="J96" s="1"/>
      <c r="K96" s="1"/>
      <c r="L96" s="12">
        <v>4.4000000000000004</v>
      </c>
      <c r="O96" s="4">
        <v>4736</v>
      </c>
      <c r="P96" s="4">
        <f t="shared" si="4"/>
        <v>9467264</v>
      </c>
      <c r="Q96" s="4"/>
      <c r="S96" s="4"/>
      <c r="T96" s="4"/>
      <c r="U96" s="4"/>
    </row>
    <row r="97" spans="1:21">
      <c r="A97" t="s">
        <v>431</v>
      </c>
      <c r="C97" t="s">
        <v>13080</v>
      </c>
      <c r="D97">
        <v>59</v>
      </c>
      <c r="G97">
        <v>199</v>
      </c>
      <c r="H97" s="2">
        <f t="shared" si="3"/>
        <v>129</v>
      </c>
      <c r="I97" s="1">
        <v>0.7</v>
      </c>
      <c r="J97" s="1"/>
      <c r="K97" s="1"/>
      <c r="L97" s="12">
        <v>4</v>
      </c>
      <c r="O97" s="4">
        <v>9378</v>
      </c>
      <c r="P97" s="4">
        <f t="shared" si="4"/>
        <v>1866222</v>
      </c>
      <c r="Q97" s="4"/>
      <c r="S97" s="4"/>
      <c r="T97" s="4"/>
      <c r="U97" s="4"/>
    </row>
    <row r="98" spans="1:21">
      <c r="A98" t="s">
        <v>2242</v>
      </c>
      <c r="C98" t="s">
        <v>13080</v>
      </c>
      <c r="D98">
        <v>182</v>
      </c>
      <c r="G98">
        <v>599</v>
      </c>
      <c r="H98" s="2">
        <f t="shared" si="3"/>
        <v>390.5</v>
      </c>
      <c r="I98" s="1">
        <v>0.7</v>
      </c>
      <c r="J98" s="1"/>
      <c r="K98" s="1"/>
      <c r="L98" s="12">
        <v>4</v>
      </c>
      <c r="O98" s="4">
        <v>9378</v>
      </c>
      <c r="P98" s="4">
        <f t="shared" si="4"/>
        <v>5617422</v>
      </c>
      <c r="Q98" s="4"/>
      <c r="S98" s="4"/>
      <c r="T98" s="4"/>
      <c r="U98" s="4"/>
    </row>
    <row r="99" spans="1:21">
      <c r="A99" t="s">
        <v>234</v>
      </c>
      <c r="C99" t="s">
        <v>13080</v>
      </c>
      <c r="D99">
        <v>59</v>
      </c>
      <c r="G99">
        <v>199</v>
      </c>
      <c r="H99" s="2">
        <f t="shared" si="3"/>
        <v>129</v>
      </c>
      <c r="I99" s="1">
        <v>0.7</v>
      </c>
      <c r="J99" s="1"/>
      <c r="K99" s="1"/>
      <c r="L99" s="12">
        <v>4</v>
      </c>
      <c r="O99" s="4">
        <v>9377</v>
      </c>
      <c r="P99" s="4">
        <f t="shared" si="4"/>
        <v>1866023</v>
      </c>
      <c r="Q99" s="4"/>
      <c r="S99" s="4"/>
      <c r="T99" s="4"/>
      <c r="U99" s="4"/>
    </row>
    <row r="100" spans="1:21">
      <c r="A100" t="s">
        <v>6659</v>
      </c>
      <c r="C100" t="s">
        <v>13080</v>
      </c>
      <c r="D100">
        <v>149</v>
      </c>
      <c r="G100">
        <v>499</v>
      </c>
      <c r="H100" s="2">
        <f t="shared" si="3"/>
        <v>324</v>
      </c>
      <c r="I100" s="1">
        <v>0.7</v>
      </c>
      <c r="J100" s="1"/>
      <c r="K100" s="1"/>
      <c r="L100" s="12">
        <v>4.0999999999999996</v>
      </c>
      <c r="O100" s="4">
        <v>25607</v>
      </c>
      <c r="P100" s="4">
        <f t="shared" si="4"/>
        <v>12777893</v>
      </c>
      <c r="Q100" s="4"/>
      <c r="S100" s="4"/>
      <c r="T100" s="4"/>
      <c r="U100" s="4"/>
    </row>
    <row r="101" spans="1:21">
      <c r="A101" t="s">
        <v>1453</v>
      </c>
      <c r="C101" t="s">
        <v>13080</v>
      </c>
      <c r="D101">
        <v>149</v>
      </c>
      <c r="G101">
        <v>499</v>
      </c>
      <c r="H101" s="2">
        <f t="shared" si="3"/>
        <v>324</v>
      </c>
      <c r="I101" s="1">
        <v>0.7</v>
      </c>
      <c r="J101" s="1"/>
      <c r="K101" s="1"/>
      <c r="L101" s="12">
        <v>4</v>
      </c>
      <c r="O101" s="4">
        <v>7732</v>
      </c>
      <c r="P101" s="4">
        <f t="shared" si="4"/>
        <v>3858268</v>
      </c>
      <c r="Q101" s="4"/>
      <c r="S101" s="4"/>
      <c r="T101" s="4"/>
      <c r="U101" s="4"/>
    </row>
    <row r="102" spans="1:21">
      <c r="A102" t="s">
        <v>7306</v>
      </c>
      <c r="C102" t="s">
        <v>13080</v>
      </c>
      <c r="D102">
        <v>299</v>
      </c>
      <c r="G102">
        <v>990</v>
      </c>
      <c r="H102" s="2">
        <f t="shared" si="3"/>
        <v>644.5</v>
      </c>
      <c r="I102" s="1">
        <v>0.7</v>
      </c>
      <c r="J102" s="1"/>
      <c r="K102" s="1"/>
      <c r="L102" s="12">
        <v>4.5</v>
      </c>
      <c r="O102" s="4">
        <v>2453</v>
      </c>
      <c r="P102" s="4">
        <f t="shared" si="4"/>
        <v>2428470</v>
      </c>
      <c r="Q102" s="4"/>
      <c r="S102" s="4"/>
      <c r="T102" s="4"/>
      <c r="U102" s="4"/>
    </row>
    <row r="103" spans="1:21">
      <c r="A103" t="s">
        <v>10691</v>
      </c>
      <c r="C103" t="s">
        <v>13083</v>
      </c>
      <c r="D103">
        <v>210</v>
      </c>
      <c r="G103">
        <v>699</v>
      </c>
      <c r="H103" s="2">
        <f t="shared" si="3"/>
        <v>454.5</v>
      </c>
      <c r="I103" s="1">
        <v>0.7</v>
      </c>
      <c r="J103" s="1"/>
      <c r="K103" s="1"/>
      <c r="L103" s="12">
        <v>3.7</v>
      </c>
      <c r="O103" s="4">
        <v>74</v>
      </c>
      <c r="P103" s="4">
        <f t="shared" si="4"/>
        <v>51726</v>
      </c>
      <c r="Q103" s="4"/>
      <c r="S103" s="4"/>
      <c r="T103" s="4"/>
      <c r="U103" s="4"/>
    </row>
    <row r="104" spans="1:21">
      <c r="A104" t="s">
        <v>8520</v>
      </c>
      <c r="C104" t="s">
        <v>13080</v>
      </c>
      <c r="D104">
        <v>298</v>
      </c>
      <c r="G104">
        <v>999</v>
      </c>
      <c r="H104" s="2">
        <f t="shared" si="3"/>
        <v>648.5</v>
      </c>
      <c r="I104" s="1">
        <v>0.7</v>
      </c>
      <c r="J104" s="1"/>
      <c r="K104" s="1"/>
      <c r="L104" s="12">
        <v>4.3</v>
      </c>
      <c r="O104" s="4">
        <v>1552</v>
      </c>
      <c r="P104" s="4">
        <f t="shared" si="4"/>
        <v>1550448</v>
      </c>
      <c r="Q104" s="4"/>
      <c r="S104" s="4"/>
      <c r="T104" s="4"/>
      <c r="U104" s="4"/>
    </row>
    <row r="105" spans="1:21">
      <c r="A105" t="s">
        <v>2300</v>
      </c>
      <c r="C105" t="s">
        <v>13080</v>
      </c>
      <c r="D105">
        <v>325</v>
      </c>
      <c r="G105" s="2">
        <v>1099</v>
      </c>
      <c r="H105" s="2">
        <f t="shared" si="3"/>
        <v>712</v>
      </c>
      <c r="I105" s="1">
        <v>0.7</v>
      </c>
      <c r="J105" s="1"/>
      <c r="K105" s="1"/>
      <c r="L105" s="12">
        <v>4.2</v>
      </c>
      <c r="O105" s="4">
        <v>10576</v>
      </c>
      <c r="P105" s="4">
        <f t="shared" si="4"/>
        <v>11623024</v>
      </c>
      <c r="Q105" s="4"/>
      <c r="S105" s="4"/>
      <c r="T105" s="4"/>
      <c r="U105" s="4"/>
    </row>
    <row r="106" spans="1:21">
      <c r="A106" t="s">
        <v>2271</v>
      </c>
      <c r="C106" t="s">
        <v>13080</v>
      </c>
      <c r="D106">
        <v>299</v>
      </c>
      <c r="G106">
        <v>999</v>
      </c>
      <c r="H106" s="2">
        <f t="shared" si="3"/>
        <v>649</v>
      </c>
      <c r="I106" s="1">
        <v>0.7</v>
      </c>
      <c r="J106" s="1"/>
      <c r="K106" s="1"/>
      <c r="L106" s="12">
        <v>4.3</v>
      </c>
      <c r="O106" s="4">
        <v>2651</v>
      </c>
      <c r="P106" s="4">
        <f t="shared" si="4"/>
        <v>2648349</v>
      </c>
      <c r="Q106" s="4"/>
      <c r="S106" s="4"/>
      <c r="T106" s="4"/>
      <c r="U106" s="4"/>
    </row>
    <row r="107" spans="1:21">
      <c r="A107" t="s">
        <v>653</v>
      </c>
      <c r="C107" t="s">
        <v>13080</v>
      </c>
      <c r="D107">
        <v>219</v>
      </c>
      <c r="G107">
        <v>700</v>
      </c>
      <c r="H107" s="2">
        <f t="shared" si="3"/>
        <v>459.5</v>
      </c>
      <c r="I107" s="1">
        <v>0.69</v>
      </c>
      <c r="J107" s="1"/>
      <c r="K107" s="1"/>
      <c r="L107" s="12">
        <v>4.3</v>
      </c>
      <c r="O107" s="4">
        <v>20053</v>
      </c>
      <c r="P107" s="4">
        <f t="shared" si="4"/>
        <v>14037100</v>
      </c>
      <c r="Q107" s="4"/>
      <c r="S107" s="4"/>
      <c r="T107" s="4"/>
      <c r="U107" s="4"/>
    </row>
    <row r="108" spans="1:21">
      <c r="A108" t="s">
        <v>5005</v>
      </c>
      <c r="C108" t="s">
        <v>13080</v>
      </c>
      <c r="D108">
        <v>549</v>
      </c>
      <c r="G108" s="2">
        <v>1799</v>
      </c>
      <c r="H108" s="2">
        <f t="shared" si="3"/>
        <v>1174</v>
      </c>
      <c r="I108" s="1">
        <v>0.69</v>
      </c>
      <c r="J108" s="1"/>
      <c r="K108" s="1"/>
      <c r="L108" s="12">
        <v>4.3</v>
      </c>
      <c r="O108" s="4">
        <v>28829</v>
      </c>
      <c r="P108" s="4">
        <f t="shared" si="4"/>
        <v>51863371</v>
      </c>
      <c r="Q108" s="4"/>
      <c r="S108" s="4"/>
      <c r="T108" s="4"/>
      <c r="U108" s="4"/>
    </row>
    <row r="109" spans="1:21">
      <c r="A109" t="s">
        <v>12101</v>
      </c>
      <c r="C109" t="s">
        <v>13083</v>
      </c>
      <c r="D109">
        <v>185</v>
      </c>
      <c r="G109">
        <v>599</v>
      </c>
      <c r="H109" s="2">
        <f t="shared" si="3"/>
        <v>392</v>
      </c>
      <c r="I109" s="1">
        <v>0.69</v>
      </c>
      <c r="J109" s="1"/>
      <c r="K109" s="1"/>
      <c r="L109" s="12">
        <v>3.9</v>
      </c>
      <c r="O109" s="4">
        <v>1306</v>
      </c>
      <c r="P109" s="4">
        <f t="shared" si="4"/>
        <v>782294</v>
      </c>
      <c r="Q109" s="4"/>
      <c r="S109" s="4"/>
      <c r="T109" s="4"/>
      <c r="U109" s="4"/>
    </row>
    <row r="110" spans="1:21">
      <c r="A110" t="s">
        <v>7005</v>
      </c>
      <c r="C110" t="s">
        <v>13080</v>
      </c>
      <c r="D110">
        <v>469</v>
      </c>
      <c r="G110" s="2">
        <v>1499</v>
      </c>
      <c r="H110" s="2">
        <f t="shared" si="3"/>
        <v>984</v>
      </c>
      <c r="I110" s="1">
        <v>0.69</v>
      </c>
      <c r="J110" s="1"/>
      <c r="K110" s="1"/>
      <c r="L110" s="12">
        <v>4.0999999999999996</v>
      </c>
      <c r="O110" s="4">
        <v>352</v>
      </c>
      <c r="P110" s="4">
        <f t="shared" si="4"/>
        <v>527648</v>
      </c>
      <c r="Q110" s="4"/>
      <c r="S110" s="4"/>
      <c r="T110" s="4"/>
      <c r="U110" s="4"/>
    </row>
    <row r="111" spans="1:21">
      <c r="A111" t="s">
        <v>1487</v>
      </c>
      <c r="C111" t="s">
        <v>13080</v>
      </c>
      <c r="D111">
        <v>399</v>
      </c>
      <c r="G111" s="2">
        <v>1299</v>
      </c>
      <c r="H111" s="2">
        <f t="shared" si="3"/>
        <v>849</v>
      </c>
      <c r="I111" s="1">
        <v>0.69</v>
      </c>
      <c r="J111" s="1"/>
      <c r="K111" s="1"/>
      <c r="L111" s="12">
        <v>4.2</v>
      </c>
      <c r="O111" s="4">
        <v>13120</v>
      </c>
      <c r="P111" s="4">
        <f t="shared" si="4"/>
        <v>17042880</v>
      </c>
      <c r="Q111" s="4"/>
      <c r="S111" s="4"/>
      <c r="T111" s="4"/>
      <c r="U111" s="4"/>
    </row>
    <row r="112" spans="1:21">
      <c r="A112" t="s">
        <v>1363</v>
      </c>
      <c r="C112" t="s">
        <v>13080</v>
      </c>
      <c r="D112">
        <v>339</v>
      </c>
      <c r="G112" s="2">
        <v>1099</v>
      </c>
      <c r="H112" s="2">
        <f t="shared" si="3"/>
        <v>719</v>
      </c>
      <c r="I112" s="1">
        <v>0.69</v>
      </c>
      <c r="J112" s="1"/>
      <c r="K112" s="1"/>
      <c r="L112" s="12">
        <v>4.3</v>
      </c>
      <c r="O112" s="4">
        <v>974</v>
      </c>
      <c r="P112" s="4">
        <f t="shared" si="4"/>
        <v>1070426</v>
      </c>
      <c r="Q112" s="4"/>
      <c r="S112" s="4"/>
      <c r="T112" s="4"/>
      <c r="U112" s="4"/>
    </row>
    <row r="113" spans="1:21">
      <c r="A113" t="s">
        <v>2119</v>
      </c>
      <c r="C113" t="s">
        <v>13080</v>
      </c>
      <c r="D113">
        <v>254</v>
      </c>
      <c r="G113">
        <v>799</v>
      </c>
      <c r="H113" s="2">
        <f t="shared" si="3"/>
        <v>526.5</v>
      </c>
      <c r="I113" s="1">
        <v>0.68</v>
      </c>
      <c r="J113" s="1"/>
      <c r="K113" s="1"/>
      <c r="L113" s="12">
        <v>4</v>
      </c>
      <c r="O113" s="4">
        <v>2905</v>
      </c>
      <c r="P113" s="4">
        <f t="shared" si="4"/>
        <v>2321095</v>
      </c>
      <c r="Q113" s="4"/>
      <c r="S113" s="4"/>
      <c r="T113" s="4"/>
      <c r="U113" s="4"/>
    </row>
    <row r="114" spans="1:21">
      <c r="A114" t="s">
        <v>4961</v>
      </c>
      <c r="C114" t="s">
        <v>13080</v>
      </c>
      <c r="D114">
        <v>475</v>
      </c>
      <c r="G114" s="2">
        <v>1500</v>
      </c>
      <c r="H114" s="2">
        <f t="shared" si="3"/>
        <v>987.5</v>
      </c>
      <c r="I114" s="1">
        <v>0.68</v>
      </c>
      <c r="J114" s="1"/>
      <c r="K114" s="1"/>
      <c r="L114" s="12">
        <v>4.2</v>
      </c>
      <c r="O114" s="4">
        <v>64273</v>
      </c>
      <c r="P114" s="4">
        <f t="shared" si="4"/>
        <v>96409500</v>
      </c>
      <c r="Q114" s="4"/>
      <c r="S114" s="4"/>
      <c r="T114" s="4"/>
      <c r="U114" s="4"/>
    </row>
    <row r="115" spans="1:21">
      <c r="A115" t="s">
        <v>11607</v>
      </c>
      <c r="C115" t="s">
        <v>13083</v>
      </c>
      <c r="D115" s="2">
        <v>1474</v>
      </c>
      <c r="E115" s="2"/>
      <c r="F115" s="2"/>
      <c r="G115" s="2">
        <v>4650</v>
      </c>
      <c r="H115" s="2">
        <f t="shared" si="3"/>
        <v>3062</v>
      </c>
      <c r="I115" s="1">
        <v>0.68</v>
      </c>
      <c r="J115" s="1"/>
      <c r="K115" s="1"/>
      <c r="L115" s="12">
        <v>4.0999999999999996</v>
      </c>
      <c r="O115" s="4">
        <v>1045</v>
      </c>
      <c r="P115" s="4">
        <f t="shared" si="4"/>
        <v>4859250</v>
      </c>
      <c r="Q115" s="4"/>
      <c r="S115" s="4"/>
      <c r="T115" s="4"/>
      <c r="U115" s="4"/>
    </row>
    <row r="116" spans="1:21">
      <c r="A116" t="s">
        <v>10820</v>
      </c>
      <c r="C116" t="s">
        <v>13083</v>
      </c>
      <c r="D116">
        <v>351</v>
      </c>
      <c r="G116" s="2">
        <v>1099</v>
      </c>
      <c r="H116" s="2">
        <f t="shared" si="3"/>
        <v>725</v>
      </c>
      <c r="I116" s="1">
        <v>0.68</v>
      </c>
      <c r="J116" s="1"/>
      <c r="K116" s="1"/>
      <c r="L116" s="12">
        <v>3.7</v>
      </c>
      <c r="O116" s="4">
        <v>1470</v>
      </c>
      <c r="P116" s="4">
        <f t="shared" si="4"/>
        <v>1615530</v>
      </c>
      <c r="Q116" s="4"/>
      <c r="S116" s="4"/>
      <c r="T116" s="4"/>
      <c r="U116" s="4"/>
    </row>
    <row r="117" spans="1:21">
      <c r="A117" t="s">
        <v>7826</v>
      </c>
      <c r="C117" t="s">
        <v>13080</v>
      </c>
      <c r="D117" s="2">
        <v>10389</v>
      </c>
      <c r="E117" s="2"/>
      <c r="F117" s="2"/>
      <c r="G117" s="2">
        <v>32000</v>
      </c>
      <c r="H117" s="2">
        <f t="shared" si="3"/>
        <v>21194.5</v>
      </c>
      <c r="I117" s="1">
        <v>0.68</v>
      </c>
      <c r="J117" s="1"/>
      <c r="K117" s="1"/>
      <c r="L117" s="12">
        <v>4.4000000000000004</v>
      </c>
      <c r="O117" s="4">
        <v>41398</v>
      </c>
      <c r="P117" s="4">
        <f t="shared" si="4"/>
        <v>1324736000</v>
      </c>
      <c r="Q117" s="4"/>
      <c r="S117" s="4"/>
      <c r="T117" s="4"/>
      <c r="U117" s="4"/>
    </row>
    <row r="118" spans="1:21">
      <c r="A118" t="s">
        <v>824</v>
      </c>
      <c r="C118" t="s">
        <v>13080</v>
      </c>
      <c r="D118">
        <v>649</v>
      </c>
      <c r="G118" s="2">
        <v>1999</v>
      </c>
      <c r="H118" s="2">
        <f t="shared" si="3"/>
        <v>1324</v>
      </c>
      <c r="I118" s="1">
        <v>0.68</v>
      </c>
      <c r="J118" s="1"/>
      <c r="K118" s="1"/>
      <c r="L118" s="12">
        <v>4.2</v>
      </c>
      <c r="O118" s="4">
        <v>24269</v>
      </c>
      <c r="P118" s="4">
        <f t="shared" si="4"/>
        <v>48513731</v>
      </c>
      <c r="Q118" s="4"/>
      <c r="S118" s="4"/>
      <c r="T118" s="4"/>
      <c r="U118" s="4"/>
    </row>
    <row r="119" spans="1:21">
      <c r="A119" t="s">
        <v>1950</v>
      </c>
      <c r="C119" t="s">
        <v>13080</v>
      </c>
      <c r="D119">
        <v>649</v>
      </c>
      <c r="G119" s="2">
        <v>1999</v>
      </c>
      <c r="H119" s="2">
        <f t="shared" si="3"/>
        <v>1324</v>
      </c>
      <c r="I119" s="1">
        <v>0.68</v>
      </c>
      <c r="J119" s="1"/>
      <c r="K119" s="1"/>
      <c r="L119" s="12">
        <v>4.2</v>
      </c>
      <c r="O119" s="4">
        <v>24269</v>
      </c>
      <c r="P119" s="4">
        <f t="shared" si="4"/>
        <v>48513731</v>
      </c>
      <c r="Q119" s="4"/>
      <c r="S119" s="4"/>
      <c r="T119" s="4"/>
      <c r="U119" s="4"/>
    </row>
    <row r="120" spans="1:21">
      <c r="A120" t="s">
        <v>5368</v>
      </c>
      <c r="C120" t="s">
        <v>13080</v>
      </c>
      <c r="D120">
        <v>199</v>
      </c>
      <c r="G120">
        <v>599</v>
      </c>
      <c r="H120" s="2">
        <f t="shared" si="3"/>
        <v>399</v>
      </c>
      <c r="I120" s="1">
        <v>0.67</v>
      </c>
      <c r="J120" s="1"/>
      <c r="K120" s="1"/>
      <c r="L120" s="12">
        <v>4.5</v>
      </c>
      <c r="O120" s="4">
        <v>13568</v>
      </c>
      <c r="P120" s="4">
        <f t="shared" si="4"/>
        <v>8127232</v>
      </c>
      <c r="Q120" s="4"/>
      <c r="S120" s="4"/>
      <c r="T120" s="4"/>
      <c r="U120" s="4"/>
    </row>
    <row r="121" spans="1:21">
      <c r="A121" t="s">
        <v>11296</v>
      </c>
      <c r="C121" t="s">
        <v>13083</v>
      </c>
      <c r="D121">
        <v>998</v>
      </c>
      <c r="G121" s="2">
        <v>2999</v>
      </c>
      <c r="H121" s="2">
        <f t="shared" si="3"/>
        <v>1998.5</v>
      </c>
      <c r="I121" s="1">
        <v>0.67</v>
      </c>
      <c r="J121" s="1"/>
      <c r="K121" s="1"/>
      <c r="L121" s="12">
        <v>4.5999999999999996</v>
      </c>
      <c r="O121" s="4">
        <v>9</v>
      </c>
      <c r="P121" s="4">
        <f t="shared" si="4"/>
        <v>26991</v>
      </c>
      <c r="Q121" s="4"/>
      <c r="S121" s="4"/>
      <c r="T121" s="4"/>
      <c r="U121" s="4"/>
    </row>
    <row r="122" spans="1:21">
      <c r="A122" t="s">
        <v>1541</v>
      </c>
      <c r="C122" t="s">
        <v>13080</v>
      </c>
      <c r="D122">
        <v>325</v>
      </c>
      <c r="G122">
        <v>999</v>
      </c>
      <c r="H122" s="2">
        <f t="shared" si="3"/>
        <v>662</v>
      </c>
      <c r="I122" s="1">
        <v>0.67</v>
      </c>
      <c r="J122" s="1"/>
      <c r="K122" s="1"/>
      <c r="L122" s="12">
        <v>4.3</v>
      </c>
      <c r="O122" s="4">
        <v>2651</v>
      </c>
      <c r="P122" s="4">
        <f t="shared" si="4"/>
        <v>2648349</v>
      </c>
      <c r="Q122" s="4"/>
      <c r="S122" s="4"/>
      <c r="T122" s="4"/>
      <c r="U122" s="4"/>
    </row>
    <row r="123" spans="1:21">
      <c r="A123" t="s">
        <v>436</v>
      </c>
      <c r="C123" t="s">
        <v>13080</v>
      </c>
      <c r="D123">
        <v>333</v>
      </c>
      <c r="G123">
        <v>999</v>
      </c>
      <c r="H123" s="2">
        <f t="shared" si="3"/>
        <v>666</v>
      </c>
      <c r="I123" s="1">
        <v>0.67</v>
      </c>
      <c r="J123" s="1"/>
      <c r="K123" s="1"/>
      <c r="L123" s="12">
        <v>3.3</v>
      </c>
      <c r="O123" s="4">
        <v>9792</v>
      </c>
      <c r="P123" s="4">
        <f t="shared" si="4"/>
        <v>9782208</v>
      </c>
      <c r="Q123" s="4"/>
      <c r="S123" s="4"/>
      <c r="T123" s="4"/>
      <c r="U123" s="4"/>
    </row>
    <row r="124" spans="1:21">
      <c r="A124" t="s">
        <v>8495</v>
      </c>
      <c r="C124" t="s">
        <v>13078</v>
      </c>
      <c r="D124">
        <v>849</v>
      </c>
      <c r="G124" s="2">
        <v>2490</v>
      </c>
      <c r="H124" s="2">
        <f t="shared" si="3"/>
        <v>1669.5</v>
      </c>
      <c r="I124" s="1">
        <v>0.66</v>
      </c>
      <c r="J124" s="1"/>
      <c r="K124" s="1"/>
      <c r="L124" s="12">
        <v>4.2</v>
      </c>
      <c r="O124" s="4">
        <v>91188</v>
      </c>
      <c r="P124" s="4">
        <f t="shared" si="4"/>
        <v>227058120</v>
      </c>
      <c r="Q124" s="4"/>
      <c r="S124" s="4"/>
      <c r="T124" s="4"/>
      <c r="U124" s="4"/>
    </row>
    <row r="125" spans="1:21">
      <c r="A125" t="s">
        <v>829</v>
      </c>
      <c r="C125" t="s">
        <v>13080</v>
      </c>
      <c r="D125">
        <v>269</v>
      </c>
      <c r="G125">
        <v>800</v>
      </c>
      <c r="H125" s="2">
        <f t="shared" si="3"/>
        <v>534.5</v>
      </c>
      <c r="I125" s="1">
        <v>0.66</v>
      </c>
      <c r="J125" s="1"/>
      <c r="K125" s="1"/>
      <c r="L125" s="12">
        <v>3.6</v>
      </c>
      <c r="O125" s="4">
        <v>10134</v>
      </c>
      <c r="P125" s="4">
        <f t="shared" si="4"/>
        <v>8107200</v>
      </c>
      <c r="Q125" s="4"/>
      <c r="S125" s="4"/>
      <c r="T125" s="4"/>
      <c r="U125" s="4"/>
    </row>
    <row r="126" spans="1:21">
      <c r="A126" t="s">
        <v>7326</v>
      </c>
      <c r="C126" t="s">
        <v>13080</v>
      </c>
      <c r="D126" s="2">
        <v>1890</v>
      </c>
      <c r="E126" s="2"/>
      <c r="F126" s="2"/>
      <c r="G126" s="2">
        <v>5490</v>
      </c>
      <c r="H126" s="2">
        <f t="shared" si="3"/>
        <v>3690</v>
      </c>
      <c r="I126" s="1">
        <v>0.66</v>
      </c>
      <c r="J126" s="1"/>
      <c r="K126" s="1"/>
      <c r="L126" s="12">
        <v>4.0999999999999996</v>
      </c>
      <c r="O126" s="4">
        <v>10976</v>
      </c>
      <c r="P126" s="4">
        <f t="shared" si="4"/>
        <v>60258240</v>
      </c>
      <c r="Q126" s="4"/>
      <c r="S126" s="4"/>
      <c r="T126" s="4"/>
      <c r="U126" s="4"/>
    </row>
    <row r="127" spans="1:21">
      <c r="A127" t="s">
        <v>10661</v>
      </c>
      <c r="C127" t="s">
        <v>13083</v>
      </c>
      <c r="D127" s="2">
        <v>1199</v>
      </c>
      <c r="E127" s="2"/>
      <c r="F127" s="2"/>
      <c r="G127" s="2">
        <v>3500</v>
      </c>
      <c r="H127" s="2">
        <f t="shared" si="3"/>
        <v>2349.5</v>
      </c>
      <c r="I127" s="1">
        <v>0.66</v>
      </c>
      <c r="J127" s="1"/>
      <c r="K127" s="1"/>
      <c r="L127" s="12">
        <v>4.3</v>
      </c>
      <c r="O127" s="4">
        <v>1802</v>
      </c>
      <c r="P127" s="4">
        <f t="shared" si="4"/>
        <v>6307000</v>
      </c>
      <c r="Q127" s="4"/>
      <c r="S127" s="4"/>
      <c r="T127" s="4"/>
      <c r="U127" s="4"/>
    </row>
    <row r="128" spans="1:21">
      <c r="A128" t="s">
        <v>5431</v>
      </c>
      <c r="C128" t="s">
        <v>13080</v>
      </c>
      <c r="D128" s="2">
        <v>1199</v>
      </c>
      <c r="E128" s="2"/>
      <c r="F128" s="2"/>
      <c r="G128" s="2">
        <v>3490</v>
      </c>
      <c r="H128" s="2">
        <f t="shared" si="3"/>
        <v>2344.5</v>
      </c>
      <c r="I128" s="1">
        <v>0.66</v>
      </c>
      <c r="J128" s="1"/>
      <c r="K128" s="1"/>
      <c r="L128" s="12">
        <v>4.0999999999999996</v>
      </c>
      <c r="O128" s="4">
        <v>11716</v>
      </c>
      <c r="P128" s="4">
        <f t="shared" si="4"/>
        <v>40888840</v>
      </c>
      <c r="Q128" s="4"/>
      <c r="S128" s="4"/>
      <c r="T128" s="4"/>
      <c r="U128" s="4"/>
    </row>
    <row r="129" spans="1:21">
      <c r="A129" t="s">
        <v>6339</v>
      </c>
      <c r="C129" t="s">
        <v>13080</v>
      </c>
      <c r="D129">
        <v>238</v>
      </c>
      <c r="G129">
        <v>699</v>
      </c>
      <c r="H129" s="2">
        <f t="shared" si="3"/>
        <v>468.5</v>
      </c>
      <c r="I129" s="1">
        <v>0.66</v>
      </c>
      <c r="J129" s="1"/>
      <c r="K129" s="1"/>
      <c r="L129" s="12">
        <v>4.4000000000000004</v>
      </c>
      <c r="O129" s="4">
        <v>8372</v>
      </c>
      <c r="P129" s="4">
        <f t="shared" si="4"/>
        <v>5852028</v>
      </c>
      <c r="Q129" s="4"/>
      <c r="S129" s="4"/>
      <c r="T129" s="4"/>
      <c r="U129" s="4"/>
    </row>
    <row r="130" spans="1:21">
      <c r="A130" t="s">
        <v>2717</v>
      </c>
      <c r="C130" t="s">
        <v>13080</v>
      </c>
      <c r="D130">
        <v>379</v>
      </c>
      <c r="G130" s="2">
        <v>1099</v>
      </c>
      <c r="H130" s="2">
        <f t="shared" ref="H130:H193" si="5">AVERAGE(D130,G130)</f>
        <v>739</v>
      </c>
      <c r="I130" s="1">
        <v>0.66</v>
      </c>
      <c r="J130" s="1"/>
      <c r="K130" s="1"/>
      <c r="L130" s="12">
        <v>4.3</v>
      </c>
      <c r="O130" s="4">
        <v>3049</v>
      </c>
      <c r="P130" s="4">
        <f t="shared" si="4"/>
        <v>3350851</v>
      </c>
      <c r="Q130" s="4"/>
      <c r="S130" s="4"/>
      <c r="T130" s="4"/>
      <c r="U130" s="4"/>
    </row>
    <row r="131" spans="1:21">
      <c r="A131" t="s">
        <v>5222</v>
      </c>
      <c r="C131" t="s">
        <v>13080</v>
      </c>
      <c r="D131" s="2">
        <v>1889</v>
      </c>
      <c r="E131" s="2"/>
      <c r="F131" s="2"/>
      <c r="G131" s="2">
        <v>5499</v>
      </c>
      <c r="H131" s="2">
        <f t="shared" si="5"/>
        <v>3694</v>
      </c>
      <c r="I131" s="1">
        <v>0.66</v>
      </c>
      <c r="J131" s="1"/>
      <c r="K131" s="1"/>
      <c r="L131" s="12">
        <v>4.2</v>
      </c>
      <c r="O131" s="4">
        <v>49551</v>
      </c>
      <c r="P131" s="4">
        <f t="shared" si="4"/>
        <v>272480949</v>
      </c>
      <c r="Q131" s="4"/>
      <c r="S131" s="4"/>
      <c r="T131" s="4"/>
      <c r="U131" s="4"/>
    </row>
    <row r="132" spans="1:21">
      <c r="A132" t="s">
        <v>1444</v>
      </c>
      <c r="C132" t="s">
        <v>13080</v>
      </c>
      <c r="D132">
        <v>339</v>
      </c>
      <c r="G132">
        <v>999</v>
      </c>
      <c r="H132" s="2">
        <f t="shared" si="5"/>
        <v>669</v>
      </c>
      <c r="I132" s="1">
        <v>0.66</v>
      </c>
      <c r="J132" s="1"/>
      <c r="K132" s="1"/>
      <c r="L132" s="12">
        <v>4.3</v>
      </c>
      <c r="O132" s="4">
        <v>6255</v>
      </c>
      <c r="P132" s="4">
        <f t="shared" ref="P132:P195" si="6">PRODUCT(G132,O132)</f>
        <v>6248745</v>
      </c>
      <c r="Q132" s="4"/>
      <c r="S132" s="4"/>
      <c r="T132" s="4"/>
      <c r="U132" s="4"/>
    </row>
    <row r="133" spans="1:21">
      <c r="A133" t="s">
        <v>7896</v>
      </c>
      <c r="C133" t="s">
        <v>13080</v>
      </c>
      <c r="D133">
        <v>379</v>
      </c>
      <c r="G133" s="2">
        <v>1099</v>
      </c>
      <c r="H133" s="2">
        <f t="shared" si="5"/>
        <v>739</v>
      </c>
      <c r="I133" s="1">
        <v>0.66</v>
      </c>
      <c r="J133" s="1"/>
      <c r="K133" s="1"/>
      <c r="L133" s="12">
        <v>4.3</v>
      </c>
      <c r="O133" s="4">
        <v>2806</v>
      </c>
      <c r="P133" s="4">
        <f t="shared" si="6"/>
        <v>3083794</v>
      </c>
      <c r="Q133" s="4"/>
      <c r="S133" s="4"/>
      <c r="T133" s="4"/>
      <c r="U133" s="4"/>
    </row>
    <row r="134" spans="1:21">
      <c r="A134" t="s">
        <v>1657</v>
      </c>
      <c r="C134" t="s">
        <v>13080</v>
      </c>
      <c r="D134">
        <v>379</v>
      </c>
      <c r="G134" s="2">
        <v>1099</v>
      </c>
      <c r="H134" s="2">
        <f t="shared" si="5"/>
        <v>739</v>
      </c>
      <c r="I134" s="1">
        <v>0.66</v>
      </c>
      <c r="J134" s="1"/>
      <c r="K134" s="1"/>
      <c r="L134" s="12">
        <v>4.3</v>
      </c>
      <c r="O134" s="4">
        <v>2806</v>
      </c>
      <c r="P134" s="4">
        <f t="shared" si="6"/>
        <v>3083794</v>
      </c>
      <c r="Q134" s="4"/>
      <c r="S134" s="4"/>
      <c r="T134" s="4"/>
      <c r="U134" s="4"/>
    </row>
    <row r="135" spans="1:21">
      <c r="A135" t="s">
        <v>2144</v>
      </c>
      <c r="C135" t="s">
        <v>13080</v>
      </c>
      <c r="D135">
        <v>339</v>
      </c>
      <c r="G135">
        <v>999</v>
      </c>
      <c r="H135" s="2">
        <f t="shared" si="5"/>
        <v>669</v>
      </c>
      <c r="I135" s="1">
        <v>0.66</v>
      </c>
      <c r="J135" s="1"/>
      <c r="K135" s="1"/>
      <c r="L135" s="12">
        <v>4.3</v>
      </c>
      <c r="O135" s="4">
        <v>6255</v>
      </c>
      <c r="P135" s="4">
        <f t="shared" si="6"/>
        <v>6248745</v>
      </c>
      <c r="Q135" s="4"/>
      <c r="S135" s="4"/>
      <c r="T135" s="4"/>
      <c r="U135" s="4"/>
    </row>
    <row r="136" spans="1:21">
      <c r="A136" t="s">
        <v>6431</v>
      </c>
      <c r="C136" t="s">
        <v>13080</v>
      </c>
      <c r="D136">
        <v>399</v>
      </c>
      <c r="G136" s="2">
        <v>1190</v>
      </c>
      <c r="H136" s="2">
        <f t="shared" si="5"/>
        <v>794.5</v>
      </c>
      <c r="I136" s="1">
        <v>0.66</v>
      </c>
      <c r="J136" s="1"/>
      <c r="K136" s="1"/>
      <c r="L136" s="12">
        <v>4.0999999999999996</v>
      </c>
      <c r="O136" s="4">
        <v>2809</v>
      </c>
      <c r="P136" s="4">
        <f t="shared" si="6"/>
        <v>3342710</v>
      </c>
      <c r="Q136" s="4"/>
      <c r="S136" s="4"/>
      <c r="T136" s="4"/>
      <c r="U136" s="4"/>
    </row>
    <row r="137" spans="1:21">
      <c r="A137" t="s">
        <v>1682</v>
      </c>
      <c r="C137" t="s">
        <v>13080</v>
      </c>
      <c r="D137">
        <v>709</v>
      </c>
      <c r="G137" s="2">
        <v>1999</v>
      </c>
      <c r="H137" s="2">
        <f t="shared" si="5"/>
        <v>1354</v>
      </c>
      <c r="I137" s="1">
        <v>0.65</v>
      </c>
      <c r="J137" s="1"/>
      <c r="K137" s="1"/>
      <c r="L137" s="12">
        <v>4.0999999999999996</v>
      </c>
      <c r="O137" s="4">
        <v>178817</v>
      </c>
      <c r="P137" s="4">
        <f t="shared" si="6"/>
        <v>357455183</v>
      </c>
      <c r="Q137" s="4"/>
      <c r="S137" s="4"/>
      <c r="T137" s="4"/>
      <c r="U137" s="4"/>
    </row>
    <row r="138" spans="1:21">
      <c r="A138" t="s">
        <v>77</v>
      </c>
      <c r="C138" t="s">
        <v>13080</v>
      </c>
      <c r="D138">
        <v>176.63</v>
      </c>
      <c r="G138">
        <v>499</v>
      </c>
      <c r="H138" s="2">
        <f t="shared" si="5"/>
        <v>337.815</v>
      </c>
      <c r="I138" s="1">
        <v>0.65</v>
      </c>
      <c r="J138" s="1"/>
      <c r="K138" s="1"/>
      <c r="L138" s="12">
        <v>4.0999999999999996</v>
      </c>
      <c r="O138" s="4">
        <v>15189</v>
      </c>
      <c r="P138" s="4">
        <f t="shared" si="6"/>
        <v>7579311</v>
      </c>
      <c r="Q138" s="4"/>
      <c r="S138" s="4"/>
      <c r="T138" s="4"/>
      <c r="U138" s="4"/>
    </row>
    <row r="139" spans="1:21">
      <c r="A139" t="s">
        <v>888</v>
      </c>
      <c r="C139" t="s">
        <v>13080</v>
      </c>
      <c r="D139">
        <v>345</v>
      </c>
      <c r="G139">
        <v>999</v>
      </c>
      <c r="H139" s="2">
        <f t="shared" si="5"/>
        <v>672</v>
      </c>
      <c r="I139" s="1">
        <v>0.65</v>
      </c>
      <c r="J139" s="1"/>
      <c r="K139" s="1"/>
      <c r="L139" s="12">
        <v>3.7</v>
      </c>
      <c r="O139" s="4">
        <v>1097</v>
      </c>
      <c r="P139" s="4">
        <f t="shared" si="6"/>
        <v>1095903</v>
      </c>
      <c r="Q139" s="4"/>
      <c r="S139" s="4"/>
      <c r="T139" s="4"/>
      <c r="U139" s="4"/>
    </row>
    <row r="140" spans="1:21">
      <c r="A140" t="s">
        <v>8454</v>
      </c>
      <c r="C140" t="s">
        <v>13080</v>
      </c>
      <c r="D140">
        <v>449</v>
      </c>
      <c r="G140" s="2">
        <v>1300</v>
      </c>
      <c r="H140" s="2">
        <f t="shared" si="5"/>
        <v>874.5</v>
      </c>
      <c r="I140" s="1">
        <v>0.65</v>
      </c>
      <c r="J140" s="1"/>
      <c r="K140" s="1"/>
      <c r="L140" s="12">
        <v>4.2</v>
      </c>
      <c r="O140" s="4">
        <v>4959</v>
      </c>
      <c r="P140" s="4">
        <f t="shared" si="6"/>
        <v>6446700</v>
      </c>
      <c r="Q140" s="4"/>
      <c r="S140" s="4"/>
      <c r="T140" s="4"/>
      <c r="U140" s="4"/>
    </row>
    <row r="141" spans="1:21">
      <c r="A141" t="s">
        <v>1062</v>
      </c>
      <c r="C141" t="s">
        <v>13080</v>
      </c>
      <c r="D141">
        <v>347</v>
      </c>
      <c r="G141">
        <v>999</v>
      </c>
      <c r="H141" s="2">
        <f t="shared" si="5"/>
        <v>673</v>
      </c>
      <c r="I141" s="1">
        <v>0.65</v>
      </c>
      <c r="J141" s="1"/>
      <c r="K141" s="1"/>
      <c r="L141" s="12">
        <v>3.5</v>
      </c>
      <c r="O141" s="4">
        <v>1121</v>
      </c>
      <c r="P141" s="4">
        <f t="shared" si="6"/>
        <v>1119879</v>
      </c>
      <c r="Q141" s="4"/>
      <c r="S141" s="4"/>
      <c r="T141" s="4"/>
      <c r="U141" s="4"/>
    </row>
    <row r="142" spans="1:21">
      <c r="A142" t="s">
        <v>7265</v>
      </c>
      <c r="C142" t="s">
        <v>13080</v>
      </c>
      <c r="D142">
        <v>175</v>
      </c>
      <c r="G142">
        <v>499</v>
      </c>
      <c r="H142" s="2">
        <f t="shared" si="5"/>
        <v>337</v>
      </c>
      <c r="I142" s="1">
        <v>0.65</v>
      </c>
      <c r="J142" s="1"/>
      <c r="K142" s="1"/>
      <c r="L142" s="12">
        <v>4.0999999999999996</v>
      </c>
      <c r="O142" s="4">
        <v>21</v>
      </c>
      <c r="P142" s="4">
        <f t="shared" si="6"/>
        <v>10479</v>
      </c>
      <c r="Q142" s="4"/>
      <c r="S142" s="4"/>
      <c r="T142" s="4"/>
      <c r="U142" s="4"/>
    </row>
    <row r="143" spans="1:21">
      <c r="A143" t="s">
        <v>7514</v>
      </c>
      <c r="C143" t="s">
        <v>13080</v>
      </c>
      <c r="D143">
        <v>349</v>
      </c>
      <c r="G143">
        <v>999</v>
      </c>
      <c r="H143" s="2">
        <f t="shared" si="5"/>
        <v>674</v>
      </c>
      <c r="I143" s="1">
        <v>0.65</v>
      </c>
      <c r="J143" s="1"/>
      <c r="K143" s="1"/>
      <c r="L143" s="12">
        <v>3.9</v>
      </c>
      <c r="O143" s="4">
        <v>817</v>
      </c>
      <c r="P143" s="4">
        <f t="shared" si="6"/>
        <v>816183</v>
      </c>
      <c r="Q143" s="4"/>
      <c r="S143" s="4"/>
      <c r="T143" s="4"/>
      <c r="U143" s="4"/>
    </row>
    <row r="144" spans="1:21">
      <c r="A144" t="s">
        <v>8885</v>
      </c>
      <c r="C144" t="s">
        <v>13083</v>
      </c>
      <c r="D144">
        <v>351</v>
      </c>
      <c r="G144">
        <v>999</v>
      </c>
      <c r="H144" s="2">
        <f t="shared" si="5"/>
        <v>675</v>
      </c>
      <c r="I144" s="1">
        <v>0.65</v>
      </c>
      <c r="J144" s="1"/>
      <c r="K144" s="1"/>
      <c r="L144" s="12">
        <v>4</v>
      </c>
      <c r="O144" s="4">
        <v>5380</v>
      </c>
      <c r="P144" s="4">
        <f t="shared" si="6"/>
        <v>5374620</v>
      </c>
      <c r="Q144" s="4"/>
      <c r="S144" s="4"/>
      <c r="T144" s="4"/>
      <c r="U144" s="4"/>
    </row>
    <row r="145" spans="1:21">
      <c r="A145" t="s">
        <v>9222</v>
      </c>
      <c r="C145" t="s">
        <v>13083</v>
      </c>
      <c r="D145">
        <v>349</v>
      </c>
      <c r="G145">
        <v>999</v>
      </c>
      <c r="H145" s="2">
        <f t="shared" si="5"/>
        <v>674</v>
      </c>
      <c r="I145" s="1">
        <v>0.65</v>
      </c>
      <c r="J145" s="1"/>
      <c r="K145" s="1"/>
      <c r="L145" s="12">
        <v>4</v>
      </c>
      <c r="O145" s="4">
        <v>15646</v>
      </c>
      <c r="P145" s="4">
        <f t="shared" si="6"/>
        <v>15630354</v>
      </c>
      <c r="Q145" s="4"/>
      <c r="S145" s="4"/>
      <c r="T145" s="4"/>
      <c r="U145" s="4"/>
    </row>
    <row r="146" spans="1:21">
      <c r="A146" t="s">
        <v>2892</v>
      </c>
      <c r="C146" t="s">
        <v>13080</v>
      </c>
      <c r="D146">
        <v>349</v>
      </c>
      <c r="G146">
        <v>999</v>
      </c>
      <c r="H146" s="2">
        <f t="shared" si="5"/>
        <v>674</v>
      </c>
      <c r="I146" s="1">
        <v>0.65</v>
      </c>
      <c r="J146" s="1"/>
      <c r="K146" s="1"/>
      <c r="L146" s="12">
        <v>4.3</v>
      </c>
      <c r="O146" s="4">
        <v>838</v>
      </c>
      <c r="P146" s="4">
        <f t="shared" si="6"/>
        <v>837162</v>
      </c>
      <c r="Q146" s="4"/>
      <c r="S146" s="4"/>
      <c r="T146" s="4"/>
      <c r="U146" s="4"/>
    </row>
    <row r="147" spans="1:21">
      <c r="A147" t="s">
        <v>972</v>
      </c>
      <c r="C147" t="s">
        <v>13080</v>
      </c>
      <c r="D147">
        <v>449</v>
      </c>
      <c r="G147" s="2">
        <v>1299</v>
      </c>
      <c r="H147" s="2">
        <f t="shared" si="5"/>
        <v>874</v>
      </c>
      <c r="I147" s="1">
        <v>0.65</v>
      </c>
      <c r="J147" s="1"/>
      <c r="K147" s="1"/>
      <c r="L147" s="12">
        <v>4.2</v>
      </c>
      <c r="O147" s="4">
        <v>24269</v>
      </c>
      <c r="P147" s="4">
        <f t="shared" si="6"/>
        <v>31525431</v>
      </c>
      <c r="Q147" s="4"/>
      <c r="S147" s="4"/>
      <c r="T147" s="4"/>
      <c r="U147" s="4"/>
    </row>
    <row r="148" spans="1:21">
      <c r="A148" t="s">
        <v>952</v>
      </c>
      <c r="C148" t="s">
        <v>13080</v>
      </c>
      <c r="D148">
        <v>349</v>
      </c>
      <c r="G148">
        <v>999</v>
      </c>
      <c r="H148" s="2">
        <f t="shared" si="5"/>
        <v>674</v>
      </c>
      <c r="I148" s="1">
        <v>0.65</v>
      </c>
      <c r="J148" s="1"/>
      <c r="K148" s="1"/>
      <c r="L148" s="12">
        <v>4.2</v>
      </c>
      <c r="O148" s="4">
        <v>13120</v>
      </c>
      <c r="P148" s="4">
        <f t="shared" si="6"/>
        <v>13106880</v>
      </c>
      <c r="Q148" s="4"/>
      <c r="S148" s="4"/>
      <c r="T148" s="4"/>
      <c r="U148" s="4"/>
    </row>
    <row r="149" spans="1:21">
      <c r="A149" t="s">
        <v>321</v>
      </c>
      <c r="C149" t="s">
        <v>13080</v>
      </c>
      <c r="D149">
        <v>389</v>
      </c>
      <c r="G149" s="2">
        <v>1099</v>
      </c>
      <c r="H149" s="2">
        <f t="shared" si="5"/>
        <v>744</v>
      </c>
      <c r="I149" s="1">
        <v>0.65</v>
      </c>
      <c r="J149" s="1"/>
      <c r="K149" s="1"/>
      <c r="L149" s="12">
        <v>4.3</v>
      </c>
      <c r="O149" s="4">
        <v>974</v>
      </c>
      <c r="P149" s="4">
        <f t="shared" si="6"/>
        <v>1070426</v>
      </c>
      <c r="Q149" s="4"/>
      <c r="S149" s="4"/>
      <c r="T149" s="4"/>
      <c r="U149" s="4"/>
    </row>
    <row r="150" spans="1:21">
      <c r="A150" t="s">
        <v>492</v>
      </c>
      <c r="C150" t="s">
        <v>13080</v>
      </c>
      <c r="D150">
        <v>179</v>
      </c>
      <c r="G150">
        <v>500</v>
      </c>
      <c r="H150" s="2">
        <f t="shared" si="5"/>
        <v>339.5</v>
      </c>
      <c r="I150" s="1">
        <v>0.64</v>
      </c>
      <c r="J150" s="1"/>
      <c r="K150" s="1"/>
      <c r="L150" s="12">
        <v>4.2</v>
      </c>
      <c r="O150" s="4">
        <v>92595</v>
      </c>
      <c r="P150" s="4">
        <f t="shared" si="6"/>
        <v>46297500</v>
      </c>
      <c r="Q150" s="4"/>
      <c r="S150" s="4"/>
      <c r="T150" s="4"/>
      <c r="U150" s="4"/>
    </row>
    <row r="151" spans="1:21">
      <c r="A151" t="s">
        <v>313</v>
      </c>
      <c r="C151" t="s">
        <v>13080</v>
      </c>
      <c r="D151">
        <v>179</v>
      </c>
      <c r="G151">
        <v>499</v>
      </c>
      <c r="H151" s="2">
        <f t="shared" si="5"/>
        <v>339</v>
      </c>
      <c r="I151" s="1">
        <v>0.64</v>
      </c>
      <c r="J151" s="1"/>
      <c r="K151" s="1"/>
      <c r="L151" s="12">
        <v>4</v>
      </c>
      <c r="O151" s="4">
        <v>1933</v>
      </c>
      <c r="P151" s="4">
        <f t="shared" si="6"/>
        <v>964567</v>
      </c>
      <c r="Q151" s="4"/>
      <c r="S151" s="4"/>
      <c r="T151" s="4"/>
      <c r="U151" s="4"/>
    </row>
    <row r="152" spans="1:21">
      <c r="A152" t="s">
        <v>8474</v>
      </c>
      <c r="C152" t="s">
        <v>13080</v>
      </c>
      <c r="D152">
        <v>499</v>
      </c>
      <c r="G152" s="2">
        <v>1399</v>
      </c>
      <c r="H152" s="2">
        <f t="shared" si="5"/>
        <v>949</v>
      </c>
      <c r="I152" s="1">
        <v>0.64</v>
      </c>
      <c r="J152" s="1"/>
      <c r="K152" s="1"/>
      <c r="L152" s="12">
        <v>3.9</v>
      </c>
      <c r="O152" s="4">
        <v>1462</v>
      </c>
      <c r="P152" s="4">
        <f t="shared" si="6"/>
        <v>2045338</v>
      </c>
      <c r="Q152" s="4"/>
      <c r="S152" s="4"/>
      <c r="T152" s="4"/>
      <c r="U152" s="4"/>
    </row>
    <row r="153" spans="1:21">
      <c r="A153" t="s">
        <v>12000</v>
      </c>
      <c r="C153" t="s">
        <v>13083</v>
      </c>
      <c r="D153" s="2">
        <v>1090</v>
      </c>
      <c r="E153" s="2"/>
      <c r="F153" s="2"/>
      <c r="G153" s="2">
        <v>2999</v>
      </c>
      <c r="H153" s="2">
        <f t="shared" si="5"/>
        <v>2044.5</v>
      </c>
      <c r="I153" s="1">
        <v>0.64</v>
      </c>
      <c r="J153" s="1"/>
      <c r="K153" s="1"/>
      <c r="L153" s="12">
        <v>3.5</v>
      </c>
      <c r="O153" s="4">
        <v>57</v>
      </c>
      <c r="P153" s="4">
        <f t="shared" si="6"/>
        <v>170943</v>
      </c>
      <c r="Q153" s="4"/>
      <c r="S153" s="4"/>
      <c r="T153" s="4"/>
      <c r="U153" s="4"/>
    </row>
    <row r="154" spans="1:21">
      <c r="A154" t="s">
        <v>6907</v>
      </c>
      <c r="C154" t="s">
        <v>13080</v>
      </c>
      <c r="D154">
        <v>179</v>
      </c>
      <c r="G154">
        <v>499</v>
      </c>
      <c r="H154" s="2">
        <f t="shared" si="5"/>
        <v>339</v>
      </c>
      <c r="I154" s="1">
        <v>0.64</v>
      </c>
      <c r="J154" s="1"/>
      <c r="K154" s="1"/>
      <c r="L154" s="12">
        <v>4.0999999999999996</v>
      </c>
      <c r="O154" s="4">
        <v>10174</v>
      </c>
      <c r="P154" s="4">
        <f t="shared" si="6"/>
        <v>5076826</v>
      </c>
      <c r="Q154" s="4"/>
      <c r="S154" s="4"/>
      <c r="T154" s="4"/>
      <c r="U154" s="4"/>
    </row>
    <row r="155" spans="1:21">
      <c r="A155" t="s">
        <v>10357</v>
      </c>
      <c r="C155" t="s">
        <v>13083</v>
      </c>
      <c r="D155">
        <v>474</v>
      </c>
      <c r="G155" s="2">
        <v>1299</v>
      </c>
      <c r="H155" s="2">
        <f t="shared" si="5"/>
        <v>886.5</v>
      </c>
      <c r="I155" s="1">
        <v>0.64</v>
      </c>
      <c r="J155" s="1"/>
      <c r="K155" s="1"/>
      <c r="L155" s="12">
        <v>4.0999999999999996</v>
      </c>
      <c r="O155" s="4">
        <v>550</v>
      </c>
      <c r="P155" s="4">
        <f t="shared" si="6"/>
        <v>714450</v>
      </c>
      <c r="Q155" s="4"/>
      <c r="S155" s="4"/>
      <c r="T155" s="4"/>
      <c r="U155" s="4"/>
    </row>
    <row r="156" spans="1:21">
      <c r="A156" t="s">
        <v>5285</v>
      </c>
      <c r="C156" t="s">
        <v>13080</v>
      </c>
      <c r="D156">
        <v>889</v>
      </c>
      <c r="G156" s="2">
        <v>2500</v>
      </c>
      <c r="H156" s="2">
        <f t="shared" si="5"/>
        <v>1694.5</v>
      </c>
      <c r="I156" s="1">
        <v>0.64</v>
      </c>
      <c r="J156" s="1"/>
      <c r="K156" s="1"/>
      <c r="L156" s="12">
        <v>4.3</v>
      </c>
      <c r="O156" s="4">
        <v>55747</v>
      </c>
      <c r="P156" s="4">
        <f t="shared" si="6"/>
        <v>139367500</v>
      </c>
      <c r="Q156" s="4"/>
      <c r="S156" s="4"/>
      <c r="T156" s="4"/>
      <c r="U156" s="4"/>
    </row>
    <row r="157" spans="1:21">
      <c r="A157" t="s">
        <v>416</v>
      </c>
      <c r="C157" t="s">
        <v>13080</v>
      </c>
      <c r="D157">
        <v>399</v>
      </c>
      <c r="G157" s="2">
        <v>1099</v>
      </c>
      <c r="H157" s="2">
        <f t="shared" si="5"/>
        <v>749</v>
      </c>
      <c r="I157" s="1">
        <v>0.64</v>
      </c>
      <c r="J157" s="1"/>
      <c r="K157" s="1"/>
      <c r="L157" s="12">
        <v>4.2</v>
      </c>
      <c r="O157" s="4">
        <v>24269</v>
      </c>
      <c r="P157" s="4">
        <f t="shared" si="6"/>
        <v>26671631</v>
      </c>
      <c r="Q157" s="4"/>
      <c r="S157" s="4"/>
      <c r="T157" s="4"/>
      <c r="U157" s="4"/>
    </row>
    <row r="158" spans="1:21">
      <c r="A158" t="s">
        <v>17</v>
      </c>
      <c r="C158" t="s">
        <v>13080</v>
      </c>
      <c r="D158">
        <v>399</v>
      </c>
      <c r="G158" s="2">
        <v>1099</v>
      </c>
      <c r="H158" s="2">
        <f t="shared" si="5"/>
        <v>749</v>
      </c>
      <c r="I158" s="1">
        <v>0.64</v>
      </c>
      <c r="J158" s="1"/>
      <c r="K158" s="1"/>
      <c r="L158" s="12">
        <v>4.2</v>
      </c>
      <c r="O158" s="4">
        <v>24269</v>
      </c>
      <c r="P158" s="4">
        <f t="shared" si="6"/>
        <v>26671631</v>
      </c>
      <c r="Q158" s="4"/>
      <c r="S158" s="4"/>
      <c r="T158" s="4"/>
      <c r="U158" s="4"/>
    </row>
    <row r="159" spans="1:21">
      <c r="A159" t="s">
        <v>757</v>
      </c>
      <c r="C159" t="s">
        <v>13080</v>
      </c>
      <c r="D159">
        <v>399</v>
      </c>
      <c r="G159" s="2">
        <v>1099</v>
      </c>
      <c r="H159" s="2">
        <f t="shared" si="5"/>
        <v>749</v>
      </c>
      <c r="I159" s="1">
        <v>0.64</v>
      </c>
      <c r="J159" s="1"/>
      <c r="K159" s="1"/>
      <c r="L159" s="12">
        <v>4.2</v>
      </c>
      <c r="O159" s="4">
        <v>24269</v>
      </c>
      <c r="P159" s="4">
        <f t="shared" si="6"/>
        <v>26671631</v>
      </c>
      <c r="Q159" s="4"/>
      <c r="S159" s="4"/>
      <c r="T159" s="4"/>
      <c r="U159" s="4"/>
    </row>
    <row r="160" spans="1:21">
      <c r="A160" t="s">
        <v>6102</v>
      </c>
      <c r="C160" t="s">
        <v>13080</v>
      </c>
      <c r="D160">
        <v>179</v>
      </c>
      <c r="G160">
        <v>499</v>
      </c>
      <c r="H160" s="2">
        <f t="shared" si="5"/>
        <v>339</v>
      </c>
      <c r="I160" s="1">
        <v>0.64</v>
      </c>
      <c r="J160" s="1"/>
      <c r="K160" s="1"/>
      <c r="L160" s="12">
        <v>3.4</v>
      </c>
      <c r="O160" s="4">
        <v>9385</v>
      </c>
      <c r="P160" s="4">
        <f t="shared" si="6"/>
        <v>4683115</v>
      </c>
      <c r="Q160" s="4"/>
      <c r="S160" s="4"/>
      <c r="T160" s="4"/>
      <c r="U160" s="4"/>
    </row>
    <row r="161" spans="1:21">
      <c r="A161" t="s">
        <v>1263</v>
      </c>
      <c r="C161" t="s">
        <v>13080</v>
      </c>
      <c r="D161">
        <v>399</v>
      </c>
      <c r="G161" s="2">
        <v>1099</v>
      </c>
      <c r="H161" s="2">
        <f t="shared" si="5"/>
        <v>749</v>
      </c>
      <c r="I161" s="1">
        <v>0.64</v>
      </c>
      <c r="J161" s="1"/>
      <c r="K161" s="1"/>
      <c r="L161" s="12">
        <v>4.0999999999999996</v>
      </c>
      <c r="O161" s="4">
        <v>2685</v>
      </c>
      <c r="P161" s="4">
        <f t="shared" si="6"/>
        <v>2950815</v>
      </c>
      <c r="Q161" s="4"/>
      <c r="S161" s="4"/>
      <c r="T161" s="4"/>
      <c r="U161" s="4"/>
    </row>
    <row r="162" spans="1:21">
      <c r="A162" t="s">
        <v>1577</v>
      </c>
      <c r="C162" t="s">
        <v>13080</v>
      </c>
      <c r="D162">
        <v>399</v>
      </c>
      <c r="G162" s="2">
        <v>1099</v>
      </c>
      <c r="H162" s="2">
        <f t="shared" si="5"/>
        <v>749</v>
      </c>
      <c r="I162" s="1">
        <v>0.64</v>
      </c>
      <c r="J162" s="1"/>
      <c r="K162" s="1"/>
      <c r="L162" s="12">
        <v>4.0999999999999996</v>
      </c>
      <c r="O162" s="4">
        <v>2685</v>
      </c>
      <c r="P162" s="4">
        <f t="shared" si="6"/>
        <v>2950815</v>
      </c>
      <c r="Q162" s="4"/>
      <c r="S162" s="4"/>
      <c r="T162" s="4"/>
      <c r="U162" s="4"/>
    </row>
    <row r="163" spans="1:21">
      <c r="A163" t="s">
        <v>1874</v>
      </c>
      <c r="C163" t="s">
        <v>13080</v>
      </c>
      <c r="D163">
        <v>299</v>
      </c>
      <c r="G163">
        <v>800</v>
      </c>
      <c r="H163" s="2">
        <f t="shared" si="5"/>
        <v>549.5</v>
      </c>
      <c r="I163" s="1">
        <v>0.63</v>
      </c>
      <c r="J163" s="1"/>
      <c r="K163" s="1"/>
      <c r="L163" s="12">
        <v>4.5</v>
      </c>
      <c r="O163" s="4">
        <v>74977</v>
      </c>
      <c r="P163" s="4">
        <f t="shared" si="6"/>
        <v>59981600</v>
      </c>
      <c r="Q163" s="4"/>
      <c r="S163" s="4"/>
      <c r="T163" s="4"/>
      <c r="U163" s="4"/>
    </row>
    <row r="164" spans="1:21">
      <c r="A164" t="s">
        <v>1536</v>
      </c>
      <c r="C164" t="s">
        <v>13080</v>
      </c>
      <c r="D164">
        <v>149</v>
      </c>
      <c r="G164">
        <v>399</v>
      </c>
      <c r="H164" s="2">
        <f t="shared" si="5"/>
        <v>274</v>
      </c>
      <c r="I164" s="1">
        <v>0.63</v>
      </c>
      <c r="J164" s="1"/>
      <c r="K164" s="1"/>
      <c r="L164" s="12">
        <v>4</v>
      </c>
      <c r="O164" s="4">
        <v>1423</v>
      </c>
      <c r="P164" s="4">
        <f t="shared" si="6"/>
        <v>567777</v>
      </c>
      <c r="Q164" s="4"/>
      <c r="S164" s="4"/>
      <c r="T164" s="4"/>
      <c r="U164" s="4"/>
    </row>
    <row r="165" spans="1:21">
      <c r="A165" t="s">
        <v>1458</v>
      </c>
      <c r="C165" t="s">
        <v>13080</v>
      </c>
      <c r="D165">
        <v>149</v>
      </c>
      <c r="G165">
        <v>399</v>
      </c>
      <c r="H165" s="2">
        <f t="shared" si="5"/>
        <v>274</v>
      </c>
      <c r="I165" s="1">
        <v>0.63</v>
      </c>
      <c r="J165" s="1"/>
      <c r="K165" s="1"/>
      <c r="L165" s="12">
        <v>3.9</v>
      </c>
      <c r="O165" s="4">
        <v>57</v>
      </c>
      <c r="P165" s="4">
        <f t="shared" si="6"/>
        <v>22743</v>
      </c>
      <c r="Q165" s="4"/>
      <c r="S165" s="4"/>
      <c r="T165" s="4"/>
      <c r="U165" s="4"/>
    </row>
    <row r="166" spans="1:21">
      <c r="A166" t="s">
        <v>2178</v>
      </c>
      <c r="C166" t="s">
        <v>13080</v>
      </c>
      <c r="D166">
        <v>299</v>
      </c>
      <c r="G166">
        <v>798</v>
      </c>
      <c r="H166" s="2">
        <f t="shared" si="5"/>
        <v>548.5</v>
      </c>
      <c r="I166" s="1">
        <v>0.63</v>
      </c>
      <c r="J166" s="1"/>
      <c r="K166" s="1"/>
      <c r="L166" s="12">
        <v>4.4000000000000004</v>
      </c>
      <c r="O166" s="4">
        <v>28791</v>
      </c>
      <c r="P166" s="4">
        <f t="shared" si="6"/>
        <v>22975218</v>
      </c>
      <c r="Q166" s="4"/>
      <c r="S166" s="4"/>
      <c r="T166" s="4"/>
      <c r="U166" s="4"/>
    </row>
    <row r="167" spans="1:21">
      <c r="A167" t="s">
        <v>779</v>
      </c>
      <c r="C167" t="s">
        <v>13080</v>
      </c>
      <c r="D167">
        <v>299</v>
      </c>
      <c r="G167">
        <v>799</v>
      </c>
      <c r="H167" s="2">
        <f t="shared" si="5"/>
        <v>549</v>
      </c>
      <c r="I167" s="1">
        <v>0.63</v>
      </c>
      <c r="J167" s="1"/>
      <c r="K167" s="1"/>
      <c r="L167" s="12">
        <v>4.4000000000000004</v>
      </c>
      <c r="O167" s="4">
        <v>28791</v>
      </c>
      <c r="P167" s="4">
        <f t="shared" si="6"/>
        <v>23004009</v>
      </c>
      <c r="Q167" s="4"/>
      <c r="S167" s="4"/>
      <c r="T167" s="4"/>
      <c r="U167" s="4"/>
    </row>
    <row r="168" spans="1:21">
      <c r="A168" t="s">
        <v>2275</v>
      </c>
      <c r="C168" t="s">
        <v>13080</v>
      </c>
      <c r="D168">
        <v>299</v>
      </c>
      <c r="G168">
        <v>799</v>
      </c>
      <c r="H168" s="2">
        <f t="shared" si="5"/>
        <v>549</v>
      </c>
      <c r="I168" s="1">
        <v>0.63</v>
      </c>
      <c r="J168" s="1"/>
      <c r="K168" s="1"/>
      <c r="L168" s="12">
        <v>4.2</v>
      </c>
      <c r="O168" s="4">
        <v>94363</v>
      </c>
      <c r="P168" s="4">
        <f t="shared" si="6"/>
        <v>75396037</v>
      </c>
      <c r="Q168" s="4"/>
      <c r="S168" s="4"/>
      <c r="T168" s="4"/>
      <c r="U168" s="4"/>
    </row>
    <row r="169" spans="1:21">
      <c r="A169" t="s">
        <v>123</v>
      </c>
      <c r="C169" t="s">
        <v>13080</v>
      </c>
      <c r="D169">
        <v>299</v>
      </c>
      <c r="G169">
        <v>799</v>
      </c>
      <c r="H169" s="2">
        <f t="shared" si="5"/>
        <v>549</v>
      </c>
      <c r="I169" s="1">
        <v>0.63</v>
      </c>
      <c r="J169" s="1"/>
      <c r="K169" s="1"/>
      <c r="L169" s="12">
        <v>4.2</v>
      </c>
      <c r="O169" s="4">
        <v>94364</v>
      </c>
      <c r="P169" s="4">
        <f t="shared" si="6"/>
        <v>75396836</v>
      </c>
      <c r="Q169" s="4"/>
      <c r="S169" s="4"/>
      <c r="T169" s="4"/>
      <c r="U169" s="4"/>
    </row>
    <row r="170" spans="1:21">
      <c r="A170" t="s">
        <v>2783</v>
      </c>
      <c r="C170" t="s">
        <v>13080</v>
      </c>
      <c r="D170">
        <v>299</v>
      </c>
      <c r="G170">
        <v>799</v>
      </c>
      <c r="H170" s="2">
        <f t="shared" si="5"/>
        <v>549</v>
      </c>
      <c r="I170" s="1">
        <v>0.63</v>
      </c>
      <c r="J170" s="1"/>
      <c r="K170" s="1"/>
      <c r="L170" s="12">
        <v>4</v>
      </c>
      <c r="O170" s="4">
        <v>151</v>
      </c>
      <c r="P170" s="4">
        <f t="shared" si="6"/>
        <v>120649</v>
      </c>
      <c r="Q170" s="4"/>
      <c r="S170" s="4"/>
      <c r="T170" s="4"/>
      <c r="U170" s="4"/>
    </row>
    <row r="171" spans="1:21">
      <c r="A171" t="s">
        <v>11216</v>
      </c>
      <c r="C171" t="s">
        <v>13083</v>
      </c>
      <c r="D171" s="2">
        <v>3859</v>
      </c>
      <c r="E171" s="2"/>
      <c r="F171" s="2"/>
      <c r="G171" s="2">
        <v>10295</v>
      </c>
      <c r="H171" s="2">
        <f t="shared" si="5"/>
        <v>7077</v>
      </c>
      <c r="I171" s="1">
        <v>0.63</v>
      </c>
      <c r="J171" s="1"/>
      <c r="K171" s="1"/>
      <c r="L171" s="12">
        <v>3.9</v>
      </c>
      <c r="O171" s="4">
        <v>8095</v>
      </c>
      <c r="P171" s="4">
        <f t="shared" si="6"/>
        <v>83338025</v>
      </c>
      <c r="Q171" s="4"/>
      <c r="S171" s="4"/>
      <c r="T171" s="4"/>
      <c r="U171" s="4"/>
    </row>
    <row r="172" spans="1:21">
      <c r="A172" t="s">
        <v>6082</v>
      </c>
      <c r="C172" t="s">
        <v>13080</v>
      </c>
      <c r="D172">
        <v>149</v>
      </c>
      <c r="G172">
        <v>399</v>
      </c>
      <c r="H172" s="2">
        <f t="shared" si="5"/>
        <v>274</v>
      </c>
      <c r="I172" s="1">
        <v>0.63</v>
      </c>
      <c r="J172" s="1"/>
      <c r="K172" s="1"/>
      <c r="L172" s="12">
        <v>4</v>
      </c>
      <c r="O172" s="4">
        <v>1540</v>
      </c>
      <c r="P172" s="4">
        <f t="shared" si="6"/>
        <v>614460</v>
      </c>
      <c r="Q172" s="4"/>
      <c r="S172" s="4"/>
      <c r="T172" s="4"/>
      <c r="U172" s="4"/>
    </row>
    <row r="173" spans="1:21">
      <c r="A173" t="s">
        <v>4805</v>
      </c>
      <c r="C173" t="s">
        <v>13078</v>
      </c>
      <c r="D173" s="2">
        <v>2599</v>
      </c>
      <c r="E173" s="2"/>
      <c r="F173" s="2"/>
      <c r="G173" s="2">
        <v>6999</v>
      </c>
      <c r="H173" s="2">
        <f t="shared" si="5"/>
        <v>4799</v>
      </c>
      <c r="I173" s="1">
        <v>0.63</v>
      </c>
      <c r="J173" s="1"/>
      <c r="K173" s="1"/>
      <c r="L173" s="12">
        <v>4.5</v>
      </c>
      <c r="O173" s="4">
        <v>1526</v>
      </c>
      <c r="P173" s="4">
        <f t="shared" si="6"/>
        <v>10680474</v>
      </c>
      <c r="Q173" s="4"/>
      <c r="S173" s="4"/>
      <c r="T173" s="4"/>
      <c r="U173" s="4"/>
    </row>
    <row r="174" spans="1:21">
      <c r="A174" t="s">
        <v>8783</v>
      </c>
      <c r="C174" t="s">
        <v>13083</v>
      </c>
      <c r="D174" s="2">
        <v>1299</v>
      </c>
      <c r="E174" s="2"/>
      <c r="F174" s="2"/>
      <c r="G174" s="2">
        <v>3500</v>
      </c>
      <c r="H174" s="2">
        <f t="shared" si="5"/>
        <v>2399.5</v>
      </c>
      <c r="I174" s="1">
        <v>0.63</v>
      </c>
      <c r="J174" s="1"/>
      <c r="K174" s="1"/>
      <c r="L174" s="12">
        <v>3.8</v>
      </c>
      <c r="O174" s="4">
        <v>44050</v>
      </c>
      <c r="P174" s="4">
        <f t="shared" si="6"/>
        <v>154175000</v>
      </c>
      <c r="Q174" s="4"/>
      <c r="S174" s="4"/>
      <c r="T174" s="4"/>
      <c r="U174" s="4"/>
    </row>
    <row r="175" spans="1:21">
      <c r="A175" t="s">
        <v>7067</v>
      </c>
      <c r="C175" t="s">
        <v>13080</v>
      </c>
      <c r="D175">
        <v>549</v>
      </c>
      <c r="G175" s="2">
        <v>1499</v>
      </c>
      <c r="H175" s="2">
        <f t="shared" si="5"/>
        <v>1024</v>
      </c>
      <c r="I175" s="1">
        <v>0.63</v>
      </c>
      <c r="J175" s="1"/>
      <c r="K175" s="1"/>
      <c r="L175" s="12">
        <v>4.3</v>
      </c>
      <c r="O175" s="4">
        <v>11006</v>
      </c>
      <c r="P175" s="4">
        <f t="shared" si="6"/>
        <v>16497994</v>
      </c>
      <c r="Q175" s="4"/>
      <c r="S175" s="4"/>
      <c r="T175" s="4"/>
      <c r="U175" s="4"/>
    </row>
    <row r="176" spans="1:21">
      <c r="A176" t="s">
        <v>2232</v>
      </c>
      <c r="C176" t="s">
        <v>13080</v>
      </c>
      <c r="D176">
        <v>299</v>
      </c>
      <c r="G176">
        <v>799</v>
      </c>
      <c r="H176" s="2">
        <f t="shared" si="5"/>
        <v>549</v>
      </c>
      <c r="I176" s="1">
        <v>0.63</v>
      </c>
      <c r="J176" s="1"/>
      <c r="K176" s="1"/>
      <c r="L176" s="12">
        <v>4.2</v>
      </c>
      <c r="O176" s="4">
        <v>2117</v>
      </c>
      <c r="P176" s="4">
        <f t="shared" si="6"/>
        <v>1691483</v>
      </c>
      <c r="Q176" s="4"/>
      <c r="S176" s="4"/>
      <c r="T176" s="4"/>
      <c r="U176" s="4"/>
    </row>
    <row r="177" spans="1:21">
      <c r="A177" t="s">
        <v>1765</v>
      </c>
      <c r="C177" t="s">
        <v>13080</v>
      </c>
      <c r="D177">
        <v>259</v>
      </c>
      <c r="G177">
        <v>699</v>
      </c>
      <c r="H177" s="2">
        <f t="shared" si="5"/>
        <v>479</v>
      </c>
      <c r="I177" s="1">
        <v>0.63</v>
      </c>
      <c r="J177" s="1"/>
      <c r="K177" s="1"/>
      <c r="L177" s="12">
        <v>3.8</v>
      </c>
      <c r="O177" s="4">
        <v>2399</v>
      </c>
      <c r="P177" s="4">
        <f t="shared" si="6"/>
        <v>1676901</v>
      </c>
      <c r="Q177" s="4"/>
      <c r="S177" s="4"/>
      <c r="T177" s="4"/>
      <c r="U177" s="4"/>
    </row>
    <row r="178" spans="1:21">
      <c r="A178" t="s">
        <v>2937</v>
      </c>
      <c r="C178" t="s">
        <v>13080</v>
      </c>
      <c r="D178">
        <v>299</v>
      </c>
      <c r="G178">
        <v>799</v>
      </c>
      <c r="H178" s="2">
        <f t="shared" si="5"/>
        <v>549</v>
      </c>
      <c r="I178" s="1">
        <v>0.63</v>
      </c>
      <c r="J178" s="1"/>
      <c r="K178" s="1"/>
      <c r="L178" s="12">
        <v>4.3</v>
      </c>
      <c r="O178" s="4">
        <v>1902</v>
      </c>
      <c r="P178" s="4">
        <f t="shared" si="6"/>
        <v>1519698</v>
      </c>
      <c r="Q178" s="4"/>
      <c r="S178" s="4"/>
      <c r="T178" s="4"/>
      <c r="U178" s="4"/>
    </row>
    <row r="179" spans="1:21">
      <c r="A179" t="s">
        <v>497</v>
      </c>
      <c r="C179" t="s">
        <v>13080</v>
      </c>
      <c r="D179">
        <v>799</v>
      </c>
      <c r="G179" s="2">
        <v>2100</v>
      </c>
      <c r="H179" s="2">
        <f t="shared" si="5"/>
        <v>1449.5</v>
      </c>
      <c r="I179" s="1">
        <v>0.62</v>
      </c>
      <c r="J179" s="1"/>
      <c r="K179" s="1"/>
      <c r="L179" s="12">
        <v>4.3</v>
      </c>
      <c r="O179" s="4">
        <v>8188</v>
      </c>
      <c r="P179" s="4">
        <f t="shared" si="6"/>
        <v>17194800</v>
      </c>
      <c r="Q179" s="4"/>
      <c r="S179" s="4"/>
      <c r="T179" s="4"/>
      <c r="U179" s="4"/>
    </row>
    <row r="180" spans="1:21">
      <c r="A180" t="s">
        <v>7046</v>
      </c>
      <c r="C180" t="s">
        <v>13080</v>
      </c>
      <c r="D180">
        <v>269</v>
      </c>
      <c r="G180">
        <v>699</v>
      </c>
      <c r="H180" s="2">
        <f t="shared" si="5"/>
        <v>484</v>
      </c>
      <c r="I180" s="1">
        <v>0.62</v>
      </c>
      <c r="J180" s="1"/>
      <c r="K180" s="1"/>
      <c r="L180" s="12">
        <v>4</v>
      </c>
      <c r="O180" s="4">
        <v>93</v>
      </c>
      <c r="P180" s="4">
        <f t="shared" si="6"/>
        <v>65007</v>
      </c>
      <c r="Q180" s="4"/>
      <c r="S180" s="4"/>
      <c r="T180" s="4"/>
      <c r="U180" s="4"/>
    </row>
    <row r="181" spans="1:21">
      <c r="A181" t="s">
        <v>11667</v>
      </c>
      <c r="C181" t="s">
        <v>13083</v>
      </c>
      <c r="D181" s="2">
        <v>2575</v>
      </c>
      <c r="E181" s="2"/>
      <c r="F181" s="2"/>
      <c r="G181" s="2">
        <v>6700</v>
      </c>
      <c r="H181" s="2">
        <f t="shared" si="5"/>
        <v>4637.5</v>
      </c>
      <c r="I181" s="1">
        <v>0.62</v>
      </c>
      <c r="J181" s="1"/>
      <c r="K181" s="1"/>
      <c r="L181" s="12">
        <v>4.2</v>
      </c>
      <c r="O181" s="4">
        <v>611</v>
      </c>
      <c r="P181" s="4">
        <f t="shared" si="6"/>
        <v>4093700</v>
      </c>
      <c r="Q181" s="4"/>
      <c r="S181" s="4"/>
      <c r="T181" s="4"/>
      <c r="U181" s="4"/>
    </row>
    <row r="182" spans="1:21">
      <c r="A182" t="s">
        <v>10671</v>
      </c>
      <c r="C182" t="s">
        <v>13083</v>
      </c>
      <c r="D182">
        <v>999</v>
      </c>
      <c r="G182" s="2">
        <v>2600</v>
      </c>
      <c r="H182" s="2">
        <f t="shared" si="5"/>
        <v>1799.5</v>
      </c>
      <c r="I182" s="1">
        <v>0.62</v>
      </c>
      <c r="J182" s="1"/>
      <c r="K182" s="1"/>
      <c r="L182" s="12">
        <v>3.4</v>
      </c>
      <c r="O182" s="4">
        <v>252</v>
      </c>
      <c r="P182" s="4">
        <f t="shared" si="6"/>
        <v>655200</v>
      </c>
      <c r="Q182" s="4"/>
      <c r="S182" s="4"/>
      <c r="T182" s="4"/>
      <c r="U182" s="4"/>
    </row>
    <row r="183" spans="1:21">
      <c r="A183" t="s">
        <v>9825</v>
      </c>
      <c r="C183" t="s">
        <v>13083</v>
      </c>
      <c r="D183" s="2">
        <v>2088</v>
      </c>
      <c r="E183" s="2"/>
      <c r="F183" s="2"/>
      <c r="G183" s="2">
        <v>5550</v>
      </c>
      <c r="H183" s="2">
        <f t="shared" si="5"/>
        <v>3819</v>
      </c>
      <c r="I183" s="1">
        <v>0.62</v>
      </c>
      <c r="J183" s="1"/>
      <c r="K183" s="1"/>
      <c r="L183" s="12">
        <v>4</v>
      </c>
      <c r="O183" s="4">
        <v>5292</v>
      </c>
      <c r="P183" s="4">
        <f t="shared" si="6"/>
        <v>29370600</v>
      </c>
      <c r="Q183" s="4"/>
      <c r="S183" s="4"/>
      <c r="T183" s="4"/>
      <c r="U183" s="4"/>
    </row>
    <row r="184" spans="1:21">
      <c r="A184" t="s">
        <v>12332</v>
      </c>
      <c r="C184" t="s">
        <v>13083</v>
      </c>
      <c r="D184">
        <v>499</v>
      </c>
      <c r="G184" s="2">
        <v>1299</v>
      </c>
      <c r="H184" s="2">
        <f t="shared" si="5"/>
        <v>899</v>
      </c>
      <c r="I184" s="1">
        <v>0.62</v>
      </c>
      <c r="J184" s="1"/>
      <c r="K184" s="1"/>
      <c r="L184" s="12">
        <v>3.9</v>
      </c>
      <c r="O184" s="4">
        <v>65</v>
      </c>
      <c r="P184" s="4">
        <f t="shared" si="6"/>
        <v>84435</v>
      </c>
      <c r="Q184" s="4"/>
      <c r="S184" s="4"/>
      <c r="T184" s="4"/>
      <c r="U184" s="4"/>
    </row>
    <row r="185" spans="1:21">
      <c r="A185" t="s">
        <v>1373</v>
      </c>
      <c r="C185" t="s">
        <v>13080</v>
      </c>
      <c r="D185">
        <v>499</v>
      </c>
      <c r="G185" s="2">
        <v>1299</v>
      </c>
      <c r="H185" s="2">
        <f t="shared" si="5"/>
        <v>899</v>
      </c>
      <c r="I185" s="1">
        <v>0.62</v>
      </c>
      <c r="J185" s="1"/>
      <c r="K185" s="1"/>
      <c r="L185" s="12">
        <v>4.3</v>
      </c>
      <c r="O185" s="4">
        <v>30411</v>
      </c>
      <c r="P185" s="4">
        <f t="shared" si="6"/>
        <v>39503889</v>
      </c>
      <c r="Q185" s="4"/>
      <c r="S185" s="4"/>
      <c r="T185" s="4"/>
      <c r="U185" s="4"/>
    </row>
    <row r="186" spans="1:21">
      <c r="A186" t="s">
        <v>11637</v>
      </c>
      <c r="C186" t="s">
        <v>13083</v>
      </c>
      <c r="D186">
        <v>375</v>
      </c>
      <c r="G186">
        <v>999</v>
      </c>
      <c r="H186" s="2">
        <f t="shared" si="5"/>
        <v>687</v>
      </c>
      <c r="I186" s="1">
        <v>0.62</v>
      </c>
      <c r="J186" s="1"/>
      <c r="K186" s="1"/>
      <c r="L186" s="12">
        <v>3.6</v>
      </c>
      <c r="O186" s="4">
        <v>1988</v>
      </c>
      <c r="P186" s="4">
        <f t="shared" si="6"/>
        <v>1986012</v>
      </c>
      <c r="Q186" s="4"/>
      <c r="S186" s="4"/>
      <c r="T186" s="4"/>
      <c r="U186" s="4"/>
    </row>
    <row r="187" spans="1:21">
      <c r="A187" t="s">
        <v>8273</v>
      </c>
      <c r="C187" t="s">
        <v>13080</v>
      </c>
      <c r="D187">
        <v>499</v>
      </c>
      <c r="G187" s="2">
        <v>1299</v>
      </c>
      <c r="H187" s="2">
        <f t="shared" si="5"/>
        <v>899</v>
      </c>
      <c r="I187" s="1">
        <v>0.62</v>
      </c>
      <c r="J187" s="1"/>
      <c r="K187" s="1"/>
      <c r="L187" s="12">
        <v>4.0999999999999996</v>
      </c>
      <c r="O187" s="4">
        <v>2740</v>
      </c>
      <c r="P187" s="4">
        <f t="shared" si="6"/>
        <v>3559260</v>
      </c>
      <c r="Q187" s="4"/>
      <c r="S187" s="4"/>
      <c r="T187" s="4"/>
      <c r="U187" s="4"/>
    </row>
    <row r="188" spans="1:21">
      <c r="A188" t="s">
        <v>622</v>
      </c>
      <c r="C188" t="s">
        <v>13080</v>
      </c>
      <c r="D188">
        <v>263</v>
      </c>
      <c r="G188">
        <v>699</v>
      </c>
      <c r="H188" s="2">
        <f t="shared" si="5"/>
        <v>481</v>
      </c>
      <c r="I188" s="1">
        <v>0.62</v>
      </c>
      <c r="J188" s="1"/>
      <c r="K188" s="1"/>
      <c r="L188" s="12">
        <v>4.0999999999999996</v>
      </c>
      <c r="O188" s="4">
        <v>450</v>
      </c>
      <c r="P188" s="4">
        <f t="shared" si="6"/>
        <v>314550</v>
      </c>
      <c r="Q188" s="4"/>
      <c r="S188" s="4"/>
      <c r="T188" s="4"/>
      <c r="U188" s="4"/>
    </row>
    <row r="189" spans="1:21">
      <c r="A189" t="s">
        <v>6701</v>
      </c>
      <c r="C189" t="s">
        <v>13080</v>
      </c>
      <c r="D189">
        <v>378</v>
      </c>
      <c r="G189">
        <v>999</v>
      </c>
      <c r="H189" s="2">
        <f t="shared" si="5"/>
        <v>688.5</v>
      </c>
      <c r="I189" s="1">
        <v>0.62</v>
      </c>
      <c r="J189" s="1"/>
      <c r="K189" s="1"/>
      <c r="L189" s="12">
        <v>4.0999999999999996</v>
      </c>
      <c r="O189" s="4">
        <v>1779</v>
      </c>
      <c r="P189" s="4">
        <f t="shared" si="6"/>
        <v>1777221</v>
      </c>
      <c r="Q189" s="4"/>
      <c r="S189" s="4"/>
      <c r="T189" s="4"/>
      <c r="U189" s="4"/>
    </row>
    <row r="190" spans="1:21">
      <c r="A190" t="s">
        <v>9664</v>
      </c>
      <c r="C190" t="s">
        <v>13083</v>
      </c>
      <c r="D190" s="2">
        <v>3599</v>
      </c>
      <c r="E190" s="2"/>
      <c r="F190" s="2"/>
      <c r="G190" s="2">
        <v>9455</v>
      </c>
      <c r="H190" s="2">
        <f t="shared" si="5"/>
        <v>6527</v>
      </c>
      <c r="I190" s="1">
        <v>0.62</v>
      </c>
      <c r="J190" s="1"/>
      <c r="K190" s="1"/>
      <c r="L190" s="12">
        <v>4.0999999999999996</v>
      </c>
      <c r="O190" s="4">
        <v>11828</v>
      </c>
      <c r="P190" s="4">
        <f t="shared" si="6"/>
        <v>111833740</v>
      </c>
      <c r="Q190" s="4"/>
      <c r="S190" s="4"/>
      <c r="T190" s="4"/>
      <c r="U190" s="4"/>
    </row>
    <row r="191" spans="1:21">
      <c r="A191" t="s">
        <v>5188</v>
      </c>
      <c r="C191" t="s">
        <v>13080</v>
      </c>
      <c r="D191">
        <v>519</v>
      </c>
      <c r="G191" s="2">
        <v>1350</v>
      </c>
      <c r="H191" s="2">
        <f t="shared" si="5"/>
        <v>934.5</v>
      </c>
      <c r="I191" s="1">
        <v>0.62</v>
      </c>
      <c r="J191" s="1"/>
      <c r="K191" s="1"/>
      <c r="L191" s="12">
        <v>4.3</v>
      </c>
      <c r="O191" s="4">
        <v>30058</v>
      </c>
      <c r="P191" s="4">
        <f t="shared" si="6"/>
        <v>40578300</v>
      </c>
      <c r="Q191" s="4"/>
      <c r="S191" s="4"/>
      <c r="T191" s="4"/>
      <c r="U191" s="4"/>
    </row>
    <row r="192" spans="1:21">
      <c r="A192" t="s">
        <v>4875</v>
      </c>
      <c r="C192" t="s">
        <v>13080</v>
      </c>
      <c r="D192">
        <v>263</v>
      </c>
      <c r="G192">
        <v>699</v>
      </c>
      <c r="H192" s="2">
        <f t="shared" si="5"/>
        <v>481</v>
      </c>
      <c r="I192" s="1">
        <v>0.62</v>
      </c>
      <c r="J192" s="1"/>
      <c r="K192" s="1"/>
      <c r="L192" s="12">
        <v>3.5</v>
      </c>
      <c r="O192" s="4">
        <v>690</v>
      </c>
      <c r="P192" s="4">
        <f t="shared" si="6"/>
        <v>482310</v>
      </c>
      <c r="Q192" s="4"/>
      <c r="S192" s="4"/>
      <c r="T192" s="4"/>
      <c r="U192" s="4"/>
    </row>
    <row r="193" spans="1:21">
      <c r="A193" t="s">
        <v>9029</v>
      </c>
      <c r="C193" t="s">
        <v>13083</v>
      </c>
      <c r="D193">
        <v>379</v>
      </c>
      <c r="G193">
        <v>999</v>
      </c>
      <c r="H193" s="2">
        <f t="shared" si="5"/>
        <v>689</v>
      </c>
      <c r="I193" s="1">
        <v>0.62</v>
      </c>
      <c r="J193" s="1"/>
      <c r="K193" s="1"/>
      <c r="L193" s="12">
        <v>4.3</v>
      </c>
      <c r="O193" s="4">
        <v>3096</v>
      </c>
      <c r="P193" s="4">
        <f t="shared" si="6"/>
        <v>3092904</v>
      </c>
      <c r="Q193" s="4"/>
      <c r="S193" s="4"/>
      <c r="T193" s="4"/>
      <c r="U193" s="4"/>
    </row>
    <row r="194" spans="1:21">
      <c r="A194" t="s">
        <v>7430</v>
      </c>
      <c r="C194" t="s">
        <v>13080</v>
      </c>
      <c r="D194">
        <v>499</v>
      </c>
      <c r="G194" s="2">
        <v>1299</v>
      </c>
      <c r="H194" s="2">
        <f t="shared" ref="H194:H257" si="7">AVERAGE(D194,G194)</f>
        <v>899</v>
      </c>
      <c r="I194" s="1">
        <v>0.62</v>
      </c>
      <c r="J194" s="1"/>
      <c r="K194" s="1"/>
      <c r="L194" s="12">
        <v>4.5</v>
      </c>
      <c r="O194" s="4">
        <v>434</v>
      </c>
      <c r="P194" s="4">
        <f t="shared" si="6"/>
        <v>563766</v>
      </c>
      <c r="Q194" s="4"/>
      <c r="S194" s="4"/>
      <c r="T194" s="4"/>
      <c r="U194" s="4"/>
    </row>
    <row r="195" spans="1:21">
      <c r="A195" t="s">
        <v>12262</v>
      </c>
      <c r="C195" t="s">
        <v>13083</v>
      </c>
      <c r="D195">
        <v>759</v>
      </c>
      <c r="G195" s="2">
        <v>1999</v>
      </c>
      <c r="H195" s="2">
        <f t="shared" si="7"/>
        <v>1379</v>
      </c>
      <c r="I195" s="1">
        <v>0.62</v>
      </c>
      <c r="J195" s="1"/>
      <c r="K195" s="1"/>
      <c r="L195" s="12">
        <v>4.3</v>
      </c>
      <c r="O195" s="4">
        <v>532</v>
      </c>
      <c r="P195" s="4">
        <f t="shared" si="6"/>
        <v>1063468</v>
      </c>
      <c r="Q195" s="4"/>
      <c r="S195" s="4"/>
      <c r="T195" s="4"/>
      <c r="U195" s="4"/>
    </row>
    <row r="196" spans="1:21">
      <c r="A196" t="s">
        <v>10622</v>
      </c>
      <c r="C196" t="s">
        <v>13083</v>
      </c>
      <c r="D196">
        <v>499</v>
      </c>
      <c r="G196" s="2">
        <v>1299</v>
      </c>
      <c r="H196" s="2">
        <f t="shared" si="7"/>
        <v>899</v>
      </c>
      <c r="I196" s="1">
        <v>0.62</v>
      </c>
      <c r="J196" s="1"/>
      <c r="K196" s="1"/>
      <c r="L196" s="12">
        <v>4.7</v>
      </c>
      <c r="O196" s="4">
        <v>54</v>
      </c>
      <c r="P196" s="4">
        <f t="shared" ref="P196:P259" si="8">PRODUCT(G196,O196)</f>
        <v>70146</v>
      </c>
      <c r="Q196" s="4"/>
      <c r="S196" s="4"/>
      <c r="T196" s="4"/>
      <c r="U196" s="4"/>
    </row>
    <row r="197" spans="1:21">
      <c r="A197" t="s">
        <v>2280</v>
      </c>
      <c r="C197" t="s">
        <v>13080</v>
      </c>
      <c r="D197">
        <v>789</v>
      </c>
      <c r="G197" s="2">
        <v>1999</v>
      </c>
      <c r="H197" s="2">
        <f t="shared" si="7"/>
        <v>1394</v>
      </c>
      <c r="I197" s="1">
        <v>0.61</v>
      </c>
      <c r="J197" s="1"/>
      <c r="K197" s="1"/>
      <c r="L197" s="12">
        <v>4.2</v>
      </c>
      <c r="O197" s="4">
        <v>34540</v>
      </c>
      <c r="P197" s="4">
        <f t="shared" si="8"/>
        <v>69045460</v>
      </c>
      <c r="Q197" s="4"/>
      <c r="S197" s="4"/>
      <c r="T197" s="4"/>
      <c r="U197" s="4"/>
    </row>
    <row r="198" spans="1:21">
      <c r="A198" t="s">
        <v>2581</v>
      </c>
      <c r="C198" t="s">
        <v>13080</v>
      </c>
      <c r="D198">
        <v>349</v>
      </c>
      <c r="G198">
        <v>899</v>
      </c>
      <c r="H198" s="2">
        <f t="shared" si="7"/>
        <v>624</v>
      </c>
      <c r="I198" s="1">
        <v>0.61</v>
      </c>
      <c r="J198" s="1"/>
      <c r="K198" s="1"/>
      <c r="L198" s="12">
        <v>4.0999999999999996</v>
      </c>
      <c r="O198" s="4">
        <v>14896</v>
      </c>
      <c r="P198" s="4">
        <f t="shared" si="8"/>
        <v>13391504</v>
      </c>
      <c r="Q198" s="4"/>
      <c r="S198" s="4"/>
      <c r="T198" s="4"/>
      <c r="U198" s="4"/>
    </row>
    <row r="199" spans="1:21">
      <c r="A199" t="s">
        <v>597</v>
      </c>
      <c r="C199" t="s">
        <v>13080</v>
      </c>
      <c r="D199">
        <v>329</v>
      </c>
      <c r="G199">
        <v>845</v>
      </c>
      <c r="H199" s="2">
        <f t="shared" si="7"/>
        <v>587</v>
      </c>
      <c r="I199" s="1">
        <v>0.61</v>
      </c>
      <c r="J199" s="1"/>
      <c r="K199" s="1"/>
      <c r="L199" s="12">
        <v>4.2</v>
      </c>
      <c r="O199" s="4">
        <v>29746</v>
      </c>
      <c r="P199" s="4">
        <f t="shared" si="8"/>
        <v>25135370</v>
      </c>
      <c r="Q199" s="4"/>
      <c r="S199" s="4"/>
      <c r="T199" s="4"/>
      <c r="U199" s="4"/>
    </row>
    <row r="200" spans="1:21">
      <c r="A200" t="s">
        <v>10510</v>
      </c>
      <c r="C200" t="s">
        <v>13083</v>
      </c>
      <c r="D200" s="2">
        <v>1182</v>
      </c>
      <c r="E200" s="2"/>
      <c r="F200" s="2"/>
      <c r="G200" s="2">
        <v>2995</v>
      </c>
      <c r="H200" s="2">
        <f t="shared" si="7"/>
        <v>2088.5</v>
      </c>
      <c r="I200" s="1">
        <v>0.61</v>
      </c>
      <c r="J200" s="1"/>
      <c r="K200" s="1"/>
      <c r="L200" s="12">
        <v>4.2</v>
      </c>
      <c r="O200" s="4">
        <v>5178</v>
      </c>
      <c r="P200" s="4">
        <f t="shared" si="8"/>
        <v>15508110</v>
      </c>
      <c r="Q200" s="4"/>
      <c r="S200" s="4"/>
      <c r="T200" s="4"/>
      <c r="U200" s="4"/>
    </row>
    <row r="201" spans="1:21">
      <c r="A201" t="s">
        <v>8937</v>
      </c>
      <c r="C201" t="s">
        <v>13083</v>
      </c>
      <c r="D201" s="2">
        <v>1969</v>
      </c>
      <c r="E201" s="2"/>
      <c r="F201" s="2"/>
      <c r="G201" s="2">
        <v>5000</v>
      </c>
      <c r="H201" s="2">
        <f t="shared" si="7"/>
        <v>3484.5</v>
      </c>
      <c r="I201" s="1">
        <v>0.61</v>
      </c>
      <c r="J201" s="1"/>
      <c r="K201" s="1"/>
      <c r="L201" s="12">
        <v>4.0999999999999996</v>
      </c>
      <c r="O201" s="4">
        <v>4927</v>
      </c>
      <c r="P201" s="4">
        <f t="shared" si="8"/>
        <v>24635000</v>
      </c>
      <c r="Q201" s="4"/>
      <c r="S201" s="4"/>
      <c r="T201" s="4"/>
      <c r="U201" s="4"/>
    </row>
    <row r="202" spans="1:21">
      <c r="A202" t="s">
        <v>663</v>
      </c>
      <c r="C202" t="s">
        <v>13080</v>
      </c>
      <c r="D202">
        <v>349</v>
      </c>
      <c r="G202">
        <v>899</v>
      </c>
      <c r="H202" s="2">
        <f t="shared" si="7"/>
        <v>624</v>
      </c>
      <c r="I202" s="1">
        <v>0.61</v>
      </c>
      <c r="J202" s="1"/>
      <c r="K202" s="1"/>
      <c r="L202" s="12">
        <v>4.5</v>
      </c>
      <c r="O202" s="4">
        <v>149</v>
      </c>
      <c r="P202" s="4">
        <f t="shared" si="8"/>
        <v>133951</v>
      </c>
      <c r="Q202" s="4"/>
      <c r="S202" s="4"/>
      <c r="T202" s="4"/>
      <c r="U202" s="4"/>
    </row>
    <row r="203" spans="1:21">
      <c r="A203" t="s">
        <v>139</v>
      </c>
      <c r="C203" t="s">
        <v>13080</v>
      </c>
      <c r="D203">
        <v>350</v>
      </c>
      <c r="G203">
        <v>899</v>
      </c>
      <c r="H203" s="2">
        <f t="shared" si="7"/>
        <v>624.5</v>
      </c>
      <c r="I203" s="1">
        <v>0.61</v>
      </c>
      <c r="J203" s="1"/>
      <c r="K203" s="1"/>
      <c r="L203" s="12">
        <v>4.2</v>
      </c>
      <c r="O203" s="4">
        <v>2262</v>
      </c>
      <c r="P203" s="4">
        <f t="shared" si="8"/>
        <v>2033538</v>
      </c>
      <c r="Q203" s="4"/>
      <c r="S203" s="4"/>
      <c r="T203" s="4"/>
      <c r="U203" s="4"/>
    </row>
    <row r="204" spans="1:21">
      <c r="A204" t="s">
        <v>58</v>
      </c>
      <c r="C204" t="s">
        <v>13080</v>
      </c>
      <c r="D204">
        <v>154</v>
      </c>
      <c r="G204">
        <v>399</v>
      </c>
      <c r="H204" s="2">
        <f t="shared" si="7"/>
        <v>276.5</v>
      </c>
      <c r="I204" s="1">
        <v>0.61</v>
      </c>
      <c r="J204" s="1"/>
      <c r="K204" s="1"/>
      <c r="L204" s="12">
        <v>4.2</v>
      </c>
      <c r="O204" s="4">
        <v>16905</v>
      </c>
      <c r="P204" s="4">
        <f t="shared" si="8"/>
        <v>6745095</v>
      </c>
      <c r="Q204" s="4"/>
      <c r="S204" s="4"/>
      <c r="T204" s="4"/>
      <c r="U204" s="4"/>
    </row>
    <row r="205" spans="1:21">
      <c r="A205" t="s">
        <v>9305</v>
      </c>
      <c r="C205" t="s">
        <v>13083</v>
      </c>
      <c r="D205">
        <v>355</v>
      </c>
      <c r="G205">
        <v>899</v>
      </c>
      <c r="H205" s="2">
        <f t="shared" si="7"/>
        <v>627</v>
      </c>
      <c r="I205" s="1">
        <v>0.61</v>
      </c>
      <c r="J205" s="1"/>
      <c r="K205" s="1"/>
      <c r="L205" s="12">
        <v>4.0999999999999996</v>
      </c>
      <c r="O205" s="4">
        <v>1051</v>
      </c>
      <c r="P205" s="4">
        <f t="shared" si="8"/>
        <v>944849</v>
      </c>
      <c r="Q205" s="4"/>
      <c r="S205" s="4"/>
      <c r="T205" s="4"/>
      <c r="U205" s="4"/>
    </row>
    <row r="206" spans="1:21">
      <c r="A206" t="s">
        <v>2763</v>
      </c>
      <c r="C206" t="s">
        <v>13080</v>
      </c>
      <c r="D206">
        <v>389</v>
      </c>
      <c r="G206">
        <v>999</v>
      </c>
      <c r="H206" s="2">
        <f t="shared" si="7"/>
        <v>694</v>
      </c>
      <c r="I206" s="1">
        <v>0.61</v>
      </c>
      <c r="J206" s="1"/>
      <c r="K206" s="1"/>
      <c r="L206" s="12">
        <v>4.3</v>
      </c>
      <c r="O206" s="4">
        <v>838</v>
      </c>
      <c r="P206" s="4">
        <f t="shared" si="8"/>
        <v>837162</v>
      </c>
      <c r="Q206" s="4"/>
      <c r="S206" s="4"/>
      <c r="T206" s="4"/>
      <c r="U206" s="4"/>
    </row>
    <row r="207" spans="1:21">
      <c r="A207" t="s">
        <v>11053</v>
      </c>
      <c r="C207" t="s">
        <v>13083</v>
      </c>
      <c r="D207">
        <v>351</v>
      </c>
      <c r="G207">
        <v>899</v>
      </c>
      <c r="H207" s="2">
        <f t="shared" si="7"/>
        <v>625</v>
      </c>
      <c r="I207" s="1">
        <v>0.61</v>
      </c>
      <c r="J207" s="1"/>
      <c r="K207" s="1"/>
      <c r="L207" s="12">
        <v>3.9</v>
      </c>
      <c r="O207" s="4">
        <v>296</v>
      </c>
      <c r="P207" s="4">
        <f t="shared" si="8"/>
        <v>266104</v>
      </c>
      <c r="Q207" s="4"/>
      <c r="S207" s="4"/>
      <c r="T207" s="4"/>
      <c r="U207" s="4"/>
    </row>
    <row r="208" spans="1:21">
      <c r="A208" t="s">
        <v>12644</v>
      </c>
      <c r="C208" t="s">
        <v>13083</v>
      </c>
      <c r="D208" s="2">
        <v>1199</v>
      </c>
      <c r="E208" s="2"/>
      <c r="F208" s="2"/>
      <c r="G208" s="2">
        <v>2990</v>
      </c>
      <c r="H208" s="2">
        <f t="shared" si="7"/>
        <v>2094.5</v>
      </c>
      <c r="I208" s="1">
        <v>0.6</v>
      </c>
      <c r="J208" s="1"/>
      <c r="K208" s="1"/>
      <c r="L208" s="12">
        <v>3.8</v>
      </c>
      <c r="O208" s="4">
        <v>133</v>
      </c>
      <c r="P208" s="4">
        <f t="shared" si="8"/>
        <v>397670</v>
      </c>
      <c r="Q208" s="4"/>
      <c r="S208" s="4"/>
      <c r="T208" s="4"/>
      <c r="U208" s="4">
        <v>1</v>
      </c>
    </row>
    <row r="209" spans="1:21">
      <c r="A209" t="s">
        <v>1879</v>
      </c>
      <c r="C209" t="s">
        <v>13080</v>
      </c>
      <c r="D209">
        <v>799</v>
      </c>
      <c r="G209" s="2">
        <v>1999</v>
      </c>
      <c r="H209" s="2">
        <f t="shared" si="7"/>
        <v>1399</v>
      </c>
      <c r="I209" s="1">
        <v>0.6</v>
      </c>
      <c r="J209" s="1"/>
      <c r="K209" s="1"/>
      <c r="L209" s="12">
        <v>4.2</v>
      </c>
      <c r="O209" s="4">
        <v>8583</v>
      </c>
      <c r="P209" s="4">
        <f t="shared" si="8"/>
        <v>17157417</v>
      </c>
      <c r="Q209" s="4"/>
      <c r="S209" s="4"/>
      <c r="T209" s="4"/>
      <c r="U209" s="4"/>
    </row>
    <row r="210" spans="1:21">
      <c r="A210" t="s">
        <v>2433</v>
      </c>
      <c r="C210" t="s">
        <v>13080</v>
      </c>
      <c r="D210">
        <v>119</v>
      </c>
      <c r="G210">
        <v>299</v>
      </c>
      <c r="H210" s="2">
        <f t="shared" si="7"/>
        <v>209</v>
      </c>
      <c r="I210" s="1">
        <v>0.6</v>
      </c>
      <c r="J210" s="1"/>
      <c r="K210" s="1"/>
      <c r="L210" s="12">
        <v>3.8</v>
      </c>
      <c r="O210" s="4">
        <v>51</v>
      </c>
      <c r="P210" s="4">
        <f t="shared" si="8"/>
        <v>15249</v>
      </c>
      <c r="Q210" s="4"/>
      <c r="S210" s="4"/>
      <c r="T210" s="4"/>
      <c r="U210" s="4"/>
    </row>
    <row r="211" spans="1:21">
      <c r="A211" t="s">
        <v>708</v>
      </c>
      <c r="C211" t="s">
        <v>13080</v>
      </c>
      <c r="D211">
        <v>199</v>
      </c>
      <c r="G211">
        <v>499</v>
      </c>
      <c r="H211" s="2">
        <f t="shared" si="7"/>
        <v>349</v>
      </c>
      <c r="I211" s="1">
        <v>0.6</v>
      </c>
      <c r="J211" s="1"/>
      <c r="K211" s="1"/>
      <c r="L211" s="12">
        <v>4.0999999999999996</v>
      </c>
      <c r="O211" s="4">
        <v>602</v>
      </c>
      <c r="P211" s="4">
        <f t="shared" si="8"/>
        <v>300398</v>
      </c>
      <c r="Q211" s="4"/>
      <c r="S211" s="4"/>
      <c r="T211" s="4"/>
      <c r="U211" s="4"/>
    </row>
    <row r="212" spans="1:21">
      <c r="A212" t="s">
        <v>184</v>
      </c>
      <c r="C212" t="s">
        <v>13080</v>
      </c>
      <c r="D212">
        <v>199</v>
      </c>
      <c r="G212">
        <v>499</v>
      </c>
      <c r="H212" s="2">
        <f t="shared" si="7"/>
        <v>349</v>
      </c>
      <c r="I212" s="1">
        <v>0.6</v>
      </c>
      <c r="J212" s="1"/>
      <c r="K212" s="1"/>
      <c r="L212" s="12">
        <v>4.0999999999999996</v>
      </c>
      <c r="O212" s="4">
        <v>13045</v>
      </c>
      <c r="P212" s="4">
        <f t="shared" si="8"/>
        <v>6509455</v>
      </c>
      <c r="Q212" s="4"/>
      <c r="S212" s="4"/>
      <c r="T212" s="4"/>
      <c r="U212" s="4"/>
    </row>
    <row r="213" spans="1:21">
      <c r="A213" t="s">
        <v>1027</v>
      </c>
      <c r="C213" t="s">
        <v>13080</v>
      </c>
      <c r="D213">
        <v>399</v>
      </c>
      <c r="G213">
        <v>999</v>
      </c>
      <c r="H213" s="2">
        <f t="shared" si="7"/>
        <v>699</v>
      </c>
      <c r="I213" s="1">
        <v>0.6</v>
      </c>
      <c r="J213" s="1"/>
      <c r="K213" s="1"/>
      <c r="L213" s="12">
        <v>4.0999999999999996</v>
      </c>
      <c r="O213" s="4">
        <v>1780</v>
      </c>
      <c r="P213" s="4">
        <f t="shared" si="8"/>
        <v>1778220</v>
      </c>
      <c r="Q213" s="4"/>
      <c r="S213" s="4"/>
      <c r="T213" s="4"/>
      <c r="U213" s="4"/>
    </row>
    <row r="214" spans="1:21">
      <c r="A214" t="s">
        <v>698</v>
      </c>
      <c r="C214" t="s">
        <v>13080</v>
      </c>
      <c r="D214">
        <v>399</v>
      </c>
      <c r="G214">
        <v>999</v>
      </c>
      <c r="H214" s="2">
        <f t="shared" si="7"/>
        <v>699</v>
      </c>
      <c r="I214" s="1">
        <v>0.6</v>
      </c>
      <c r="J214" s="1"/>
      <c r="K214" s="1"/>
      <c r="L214" s="12">
        <v>4.0999999999999996</v>
      </c>
      <c r="O214" s="4">
        <v>1780</v>
      </c>
      <c r="P214" s="4">
        <f t="shared" si="8"/>
        <v>1778220</v>
      </c>
      <c r="Q214" s="4"/>
      <c r="S214" s="4"/>
      <c r="T214" s="4"/>
      <c r="U214" s="4"/>
    </row>
    <row r="215" spans="1:21">
      <c r="A215" t="s">
        <v>5033</v>
      </c>
      <c r="C215" t="s">
        <v>13085</v>
      </c>
      <c r="D215">
        <v>798</v>
      </c>
      <c r="G215" s="2">
        <v>1995</v>
      </c>
      <c r="H215" s="2">
        <f t="shared" si="7"/>
        <v>1396.5</v>
      </c>
      <c r="I215" s="1">
        <v>0.6</v>
      </c>
      <c r="J215" s="1"/>
      <c r="K215" s="1"/>
      <c r="L215" s="12">
        <v>4</v>
      </c>
      <c r="O215" s="4">
        <v>68664</v>
      </c>
      <c r="P215" s="4">
        <f t="shared" si="8"/>
        <v>136984680</v>
      </c>
      <c r="Q215" s="4"/>
      <c r="S215" s="4"/>
      <c r="T215" s="4"/>
      <c r="U215" s="4"/>
    </row>
    <row r="216" spans="1:21">
      <c r="A216" t="s">
        <v>9273</v>
      </c>
      <c r="C216" t="s">
        <v>13083</v>
      </c>
      <c r="D216">
        <v>799</v>
      </c>
      <c r="G216" s="2">
        <v>1999</v>
      </c>
      <c r="H216" s="2">
        <f t="shared" si="7"/>
        <v>1399</v>
      </c>
      <c r="I216" s="1">
        <v>0.6</v>
      </c>
      <c r="J216" s="1"/>
      <c r="K216" s="1"/>
      <c r="L216" s="12">
        <v>4.0999999999999996</v>
      </c>
      <c r="O216" s="4">
        <v>2162</v>
      </c>
      <c r="P216" s="4">
        <f t="shared" si="8"/>
        <v>4321838</v>
      </c>
      <c r="Q216" s="4"/>
      <c r="S216" s="4"/>
      <c r="T216" s="4"/>
      <c r="U216" s="4"/>
    </row>
    <row r="217" spans="1:21">
      <c r="A217" t="s">
        <v>10215</v>
      </c>
      <c r="C217" t="s">
        <v>13083</v>
      </c>
      <c r="D217">
        <v>199</v>
      </c>
      <c r="G217">
        <v>499</v>
      </c>
      <c r="H217" s="2">
        <f t="shared" si="7"/>
        <v>349</v>
      </c>
      <c r="I217" s="1">
        <v>0.6</v>
      </c>
      <c r="J217" s="1"/>
      <c r="K217" s="1"/>
      <c r="L217" s="12">
        <v>4.0999999999999996</v>
      </c>
      <c r="O217" s="4">
        <v>1996</v>
      </c>
      <c r="P217" s="4">
        <f t="shared" si="8"/>
        <v>996004</v>
      </c>
      <c r="Q217" s="4"/>
      <c r="S217" s="4"/>
      <c r="T217" s="4"/>
      <c r="U217" s="4"/>
    </row>
    <row r="218" spans="1:21">
      <c r="A218" t="s">
        <v>6361</v>
      </c>
      <c r="C218" t="s">
        <v>13080</v>
      </c>
      <c r="D218">
        <v>199</v>
      </c>
      <c r="G218">
        <v>499</v>
      </c>
      <c r="H218" s="2">
        <f t="shared" si="7"/>
        <v>349</v>
      </c>
      <c r="I218" s="1">
        <v>0.6</v>
      </c>
      <c r="J218" s="1"/>
      <c r="K218" s="1"/>
      <c r="L218" s="12">
        <v>3.3</v>
      </c>
      <c r="O218" s="4">
        <v>2804</v>
      </c>
      <c r="P218" s="4">
        <f t="shared" si="8"/>
        <v>1399196</v>
      </c>
      <c r="Q218" s="4"/>
      <c r="S218" s="4"/>
      <c r="T218" s="4"/>
      <c r="U218" s="4"/>
    </row>
    <row r="219" spans="1:21">
      <c r="A219" t="s">
        <v>12121</v>
      </c>
      <c r="C219" t="s">
        <v>13083</v>
      </c>
      <c r="D219">
        <v>279</v>
      </c>
      <c r="G219">
        <v>699</v>
      </c>
      <c r="H219" s="2">
        <f t="shared" si="7"/>
        <v>489</v>
      </c>
      <c r="I219" s="1">
        <v>0.6</v>
      </c>
      <c r="J219" s="1"/>
      <c r="K219" s="1"/>
      <c r="L219" s="12">
        <v>4.3</v>
      </c>
      <c r="O219" s="4">
        <v>2326</v>
      </c>
      <c r="P219" s="4">
        <f t="shared" si="8"/>
        <v>1625874</v>
      </c>
      <c r="Q219" s="4"/>
      <c r="S219" s="4"/>
      <c r="T219" s="4"/>
      <c r="U219" s="4"/>
    </row>
    <row r="220" spans="1:21">
      <c r="A220" t="s">
        <v>7173</v>
      </c>
      <c r="C220" t="s">
        <v>13080</v>
      </c>
      <c r="D220">
        <v>199</v>
      </c>
      <c r="G220">
        <v>499</v>
      </c>
      <c r="H220" s="2">
        <f t="shared" si="7"/>
        <v>349</v>
      </c>
      <c r="I220" s="1">
        <v>0.6</v>
      </c>
      <c r="J220" s="1"/>
      <c r="K220" s="1"/>
      <c r="L220" s="12">
        <v>4.3</v>
      </c>
      <c r="O220" s="4">
        <v>9998</v>
      </c>
      <c r="P220" s="4">
        <f t="shared" si="8"/>
        <v>4989002</v>
      </c>
      <c r="Q220" s="4"/>
      <c r="S220" s="4"/>
      <c r="T220" s="4"/>
      <c r="U220" s="4"/>
    </row>
    <row r="221" spans="1:21">
      <c r="A221" t="s">
        <v>10347</v>
      </c>
      <c r="C221" t="s">
        <v>13083</v>
      </c>
      <c r="D221">
        <v>199</v>
      </c>
      <c r="G221">
        <v>499</v>
      </c>
      <c r="H221" s="2">
        <f t="shared" si="7"/>
        <v>349</v>
      </c>
      <c r="I221" s="1">
        <v>0.6</v>
      </c>
      <c r="J221" s="1"/>
      <c r="K221" s="1"/>
      <c r="L221" s="12">
        <v>4</v>
      </c>
      <c r="O221" s="4">
        <v>10234</v>
      </c>
      <c r="P221" s="4">
        <f t="shared" si="8"/>
        <v>5106766</v>
      </c>
      <c r="Q221" s="4"/>
      <c r="S221" s="4"/>
      <c r="T221" s="4"/>
      <c r="U221" s="4"/>
    </row>
    <row r="222" spans="1:21">
      <c r="A222" t="s">
        <v>8605</v>
      </c>
      <c r="C222" t="s">
        <v>13083</v>
      </c>
      <c r="D222">
        <v>199</v>
      </c>
      <c r="G222">
        <v>495</v>
      </c>
      <c r="H222" s="2">
        <f t="shared" si="7"/>
        <v>347</v>
      </c>
      <c r="I222" s="1">
        <v>0.6</v>
      </c>
      <c r="J222" s="1"/>
      <c r="K222" s="1"/>
      <c r="L222" s="12">
        <v>4.0999999999999996</v>
      </c>
      <c r="O222" s="4">
        <v>270563</v>
      </c>
      <c r="P222" s="4">
        <f t="shared" si="8"/>
        <v>133928685</v>
      </c>
      <c r="Q222" s="4"/>
      <c r="S222" s="4"/>
      <c r="T222" s="4"/>
      <c r="U222" s="4"/>
    </row>
    <row r="223" spans="1:21">
      <c r="A223" t="s">
        <v>149</v>
      </c>
      <c r="C223" t="s">
        <v>13080</v>
      </c>
      <c r="D223">
        <v>159</v>
      </c>
      <c r="G223">
        <v>399</v>
      </c>
      <c r="H223" s="2">
        <f t="shared" si="7"/>
        <v>279</v>
      </c>
      <c r="I223" s="1">
        <v>0.6</v>
      </c>
      <c r="J223" s="1"/>
      <c r="K223" s="1"/>
      <c r="L223" s="12">
        <v>4.0999999999999996</v>
      </c>
      <c r="O223" s="4">
        <v>4768</v>
      </c>
      <c r="P223" s="4">
        <f t="shared" si="8"/>
        <v>1902432</v>
      </c>
      <c r="Q223" s="4"/>
      <c r="S223" s="4"/>
      <c r="T223" s="4"/>
      <c r="U223" s="4"/>
    </row>
    <row r="224" spans="1:21">
      <c r="A224" t="s">
        <v>10114</v>
      </c>
      <c r="C224" t="s">
        <v>13083</v>
      </c>
      <c r="D224">
        <v>320</v>
      </c>
      <c r="G224">
        <v>799</v>
      </c>
      <c r="H224" s="2">
        <f t="shared" si="7"/>
        <v>559.5</v>
      </c>
      <c r="I224" s="1">
        <v>0.6</v>
      </c>
      <c r="J224" s="1"/>
      <c r="K224" s="1"/>
      <c r="L224" s="12">
        <v>4.2</v>
      </c>
      <c r="O224" s="4">
        <v>3846</v>
      </c>
      <c r="P224" s="4">
        <f t="shared" si="8"/>
        <v>3072954</v>
      </c>
      <c r="Q224" s="4"/>
      <c r="S224" s="4"/>
      <c r="T224" s="4"/>
      <c r="U224" s="4"/>
    </row>
    <row r="225" spans="1:21">
      <c r="A225" t="s">
        <v>9141</v>
      </c>
      <c r="C225" t="s">
        <v>13083</v>
      </c>
      <c r="D225">
        <v>799</v>
      </c>
      <c r="G225" s="2">
        <v>1989</v>
      </c>
      <c r="H225" s="2">
        <f t="shared" si="7"/>
        <v>1394</v>
      </c>
      <c r="I225" s="1">
        <v>0.6</v>
      </c>
      <c r="J225" s="1"/>
      <c r="K225" s="1"/>
      <c r="L225" s="12">
        <v>4.3</v>
      </c>
      <c r="O225" s="4">
        <v>70</v>
      </c>
      <c r="P225" s="4">
        <f t="shared" si="8"/>
        <v>139230</v>
      </c>
      <c r="Q225" s="4"/>
      <c r="S225" s="4"/>
      <c r="T225" s="4"/>
      <c r="U225" s="4"/>
    </row>
    <row r="226" spans="1:21">
      <c r="A226" t="s">
        <v>5551</v>
      </c>
      <c r="C226" t="s">
        <v>13080</v>
      </c>
      <c r="D226" s="2">
        <v>1109</v>
      </c>
      <c r="E226" s="2"/>
      <c r="F226" s="2"/>
      <c r="G226" s="2">
        <v>2800</v>
      </c>
      <c r="H226" s="2">
        <f t="shared" si="7"/>
        <v>1954.5</v>
      </c>
      <c r="I226" s="1">
        <v>0.6</v>
      </c>
      <c r="J226" s="1"/>
      <c r="K226" s="1"/>
      <c r="L226" s="12">
        <v>4.3</v>
      </c>
      <c r="O226" s="4">
        <v>53464</v>
      </c>
      <c r="P226" s="4">
        <f t="shared" si="8"/>
        <v>149699200</v>
      </c>
      <c r="Q226" s="4"/>
      <c r="S226" s="4"/>
      <c r="T226" s="4"/>
      <c r="U226" s="4"/>
    </row>
    <row r="227" spans="1:21">
      <c r="A227" t="s">
        <v>11857</v>
      </c>
      <c r="C227" t="s">
        <v>13083</v>
      </c>
      <c r="D227">
        <v>949</v>
      </c>
      <c r="G227" s="2">
        <v>2385</v>
      </c>
      <c r="H227" s="2">
        <f t="shared" si="7"/>
        <v>1667</v>
      </c>
      <c r="I227" s="1">
        <v>0.6</v>
      </c>
      <c r="J227" s="1"/>
      <c r="K227" s="1"/>
      <c r="L227" s="12">
        <v>4.0999999999999996</v>
      </c>
      <c r="O227" s="4">
        <v>2311</v>
      </c>
      <c r="P227" s="4">
        <f t="shared" si="8"/>
        <v>5511735</v>
      </c>
      <c r="Q227" s="4"/>
      <c r="S227" s="4"/>
      <c r="T227" s="4"/>
      <c r="U227" s="4"/>
    </row>
    <row r="228" spans="1:21">
      <c r="A228" t="s">
        <v>1561</v>
      </c>
      <c r="C228" t="s">
        <v>13080</v>
      </c>
      <c r="D228">
        <v>199</v>
      </c>
      <c r="G228">
        <v>499</v>
      </c>
      <c r="H228" s="2">
        <f t="shared" si="7"/>
        <v>349</v>
      </c>
      <c r="I228" s="1">
        <v>0.6</v>
      </c>
      <c r="J228" s="1"/>
      <c r="K228" s="1"/>
      <c r="L228" s="12">
        <v>3.7</v>
      </c>
      <c r="O228" s="4">
        <v>612</v>
      </c>
      <c r="P228" s="4">
        <f t="shared" si="8"/>
        <v>305388</v>
      </c>
      <c r="Q228" s="4"/>
      <c r="S228" s="4"/>
      <c r="T228" s="4"/>
      <c r="U228" s="4"/>
    </row>
    <row r="229" spans="1:21">
      <c r="A229" t="s">
        <v>6327</v>
      </c>
      <c r="C229" t="s">
        <v>13080</v>
      </c>
      <c r="D229">
        <v>999</v>
      </c>
      <c r="G229" s="2">
        <v>2499</v>
      </c>
      <c r="H229" s="2">
        <f t="shared" si="7"/>
        <v>1749</v>
      </c>
      <c r="I229" s="1">
        <v>0.6</v>
      </c>
      <c r="J229" s="1"/>
      <c r="K229" s="1"/>
      <c r="L229" s="12">
        <v>4.3</v>
      </c>
      <c r="O229" s="4">
        <v>1690</v>
      </c>
      <c r="P229" s="4">
        <f t="shared" si="8"/>
        <v>4223310</v>
      </c>
      <c r="Q229" s="4"/>
      <c r="S229" s="4"/>
      <c r="T229" s="4"/>
      <c r="U229" s="4"/>
    </row>
    <row r="230" spans="1:21">
      <c r="A230" t="s">
        <v>962</v>
      </c>
      <c r="C230" t="s">
        <v>13080</v>
      </c>
      <c r="D230">
        <v>399</v>
      </c>
      <c r="G230">
        <v>999</v>
      </c>
      <c r="H230" s="2">
        <f t="shared" si="7"/>
        <v>699</v>
      </c>
      <c r="I230" s="1">
        <v>0.6</v>
      </c>
      <c r="J230" s="1"/>
      <c r="K230" s="1"/>
      <c r="L230" s="12">
        <v>4.3</v>
      </c>
      <c r="O230" s="4">
        <v>2806</v>
      </c>
      <c r="P230" s="4">
        <f t="shared" si="8"/>
        <v>2803194</v>
      </c>
      <c r="Q230" s="4"/>
      <c r="S230" s="4"/>
      <c r="T230" s="4"/>
      <c r="U230" s="4"/>
    </row>
    <row r="231" spans="1:21">
      <c r="A231" t="s">
        <v>1187</v>
      </c>
      <c r="C231" t="s">
        <v>13080</v>
      </c>
      <c r="D231">
        <v>399</v>
      </c>
      <c r="G231">
        <v>999</v>
      </c>
      <c r="H231" s="2">
        <f t="shared" si="7"/>
        <v>699</v>
      </c>
      <c r="I231" s="1">
        <v>0.6</v>
      </c>
      <c r="J231" s="1"/>
      <c r="K231" s="1"/>
      <c r="L231" s="12">
        <v>4.3</v>
      </c>
      <c r="O231" s="4">
        <v>2806</v>
      </c>
      <c r="P231" s="4">
        <f t="shared" si="8"/>
        <v>2803194</v>
      </c>
      <c r="Q231" s="4"/>
      <c r="S231" s="4"/>
      <c r="T231" s="4"/>
      <c r="U231" s="4"/>
    </row>
    <row r="232" spans="1:21">
      <c r="A232" t="s">
        <v>9735</v>
      </c>
      <c r="C232" t="s">
        <v>13083</v>
      </c>
      <c r="D232">
        <v>199</v>
      </c>
      <c r="G232">
        <v>499</v>
      </c>
      <c r="H232" s="2">
        <f t="shared" si="7"/>
        <v>349</v>
      </c>
      <c r="I232" s="1">
        <v>0.6</v>
      </c>
      <c r="J232" s="1"/>
      <c r="K232" s="1"/>
      <c r="L232" s="12">
        <v>3.3</v>
      </c>
      <c r="O232" s="4">
        <v>12</v>
      </c>
      <c r="P232" s="4">
        <f t="shared" si="8"/>
        <v>5988</v>
      </c>
      <c r="Q232" s="4"/>
      <c r="S232" s="4"/>
      <c r="T232" s="4"/>
      <c r="U232" s="4"/>
    </row>
    <row r="233" spans="1:21">
      <c r="A233" t="s">
        <v>8505</v>
      </c>
      <c r="C233" t="s">
        <v>13078</v>
      </c>
      <c r="D233">
        <v>799</v>
      </c>
      <c r="G233" s="2">
        <v>1999</v>
      </c>
      <c r="H233" s="2">
        <f t="shared" si="7"/>
        <v>1399</v>
      </c>
      <c r="I233" s="1">
        <v>0.6</v>
      </c>
      <c r="J233" s="1"/>
      <c r="K233" s="1"/>
      <c r="L233" s="12">
        <v>3.7</v>
      </c>
      <c r="O233" s="4">
        <v>418</v>
      </c>
      <c r="P233" s="4">
        <f t="shared" si="8"/>
        <v>835582</v>
      </c>
      <c r="Q233" s="4"/>
      <c r="S233" s="4"/>
      <c r="T233" s="4"/>
      <c r="U233" s="4"/>
    </row>
    <row r="234" spans="1:21">
      <c r="A234" t="s">
        <v>7745</v>
      </c>
      <c r="C234" t="s">
        <v>13080</v>
      </c>
      <c r="D234" s="2">
        <v>1199</v>
      </c>
      <c r="E234" s="2"/>
      <c r="F234" s="2"/>
      <c r="G234" s="2">
        <v>2999</v>
      </c>
      <c r="H234" s="2">
        <f t="shared" si="7"/>
        <v>2099</v>
      </c>
      <c r="I234" s="1">
        <v>0.6</v>
      </c>
      <c r="J234" s="1"/>
      <c r="K234" s="1"/>
      <c r="L234" s="12">
        <v>4.0999999999999996</v>
      </c>
      <c r="O234" s="4">
        <v>10725</v>
      </c>
      <c r="P234" s="4">
        <f t="shared" si="8"/>
        <v>32164275</v>
      </c>
      <c r="Q234" s="4"/>
      <c r="S234" s="4"/>
      <c r="T234" s="4"/>
      <c r="U234" s="4"/>
    </row>
    <row r="235" spans="1:21">
      <c r="A235" t="s">
        <v>2537</v>
      </c>
      <c r="C235" t="s">
        <v>13080</v>
      </c>
      <c r="D235">
        <v>649</v>
      </c>
      <c r="G235" s="2">
        <v>1600</v>
      </c>
      <c r="H235" s="2">
        <f t="shared" si="7"/>
        <v>1124.5</v>
      </c>
      <c r="I235" s="1">
        <v>0.59</v>
      </c>
      <c r="J235" s="1"/>
      <c r="K235" s="1"/>
      <c r="L235" s="12">
        <v>4.3</v>
      </c>
      <c r="O235" s="4">
        <v>5451</v>
      </c>
      <c r="P235" s="4">
        <f t="shared" si="8"/>
        <v>8721600</v>
      </c>
      <c r="Q235" s="4"/>
      <c r="S235" s="4"/>
      <c r="T235" s="4"/>
      <c r="U235" s="4"/>
    </row>
    <row r="236" spans="1:21">
      <c r="A236" t="s">
        <v>9121</v>
      </c>
      <c r="C236" t="s">
        <v>13083</v>
      </c>
      <c r="D236" s="2">
        <v>6299</v>
      </c>
      <c r="E236" s="2"/>
      <c r="F236" s="2"/>
      <c r="G236" s="2">
        <v>15270</v>
      </c>
      <c r="H236" s="2">
        <f t="shared" si="7"/>
        <v>10784.5</v>
      </c>
      <c r="I236" s="1">
        <v>0.59</v>
      </c>
      <c r="J236" s="1"/>
      <c r="K236" s="1"/>
      <c r="L236" s="12">
        <v>4.0999999999999996</v>
      </c>
      <c r="O236" s="4">
        <v>3233</v>
      </c>
      <c r="P236" s="4">
        <f t="shared" si="8"/>
        <v>49367910</v>
      </c>
      <c r="Q236" s="4"/>
      <c r="S236" s="4"/>
      <c r="T236" s="4"/>
      <c r="U236" s="4"/>
    </row>
    <row r="237" spans="1:21">
      <c r="A237" t="s">
        <v>9785</v>
      </c>
      <c r="C237" t="s">
        <v>13083</v>
      </c>
      <c r="D237" s="2">
        <v>2464</v>
      </c>
      <c r="E237" s="2"/>
      <c r="F237" s="2"/>
      <c r="G237" s="2">
        <v>6000</v>
      </c>
      <c r="H237" s="2">
        <f t="shared" si="7"/>
        <v>4232</v>
      </c>
      <c r="I237" s="1">
        <v>0.59</v>
      </c>
      <c r="J237" s="1"/>
      <c r="K237" s="1"/>
      <c r="L237" s="12">
        <v>4.0999999999999996</v>
      </c>
      <c r="O237" s="4">
        <v>8866</v>
      </c>
      <c r="P237" s="4">
        <f t="shared" si="8"/>
        <v>53196000</v>
      </c>
      <c r="Q237" s="4"/>
      <c r="S237" s="4"/>
      <c r="T237" s="4"/>
      <c r="U237" s="4"/>
    </row>
    <row r="238" spans="1:21">
      <c r="A238" t="s">
        <v>12574</v>
      </c>
      <c r="C238" t="s">
        <v>13083</v>
      </c>
      <c r="D238">
        <v>184</v>
      </c>
      <c r="G238">
        <v>450</v>
      </c>
      <c r="H238" s="2">
        <f t="shared" si="7"/>
        <v>317</v>
      </c>
      <c r="I238" s="1">
        <v>0.59</v>
      </c>
      <c r="J238" s="1"/>
      <c r="K238" s="1"/>
      <c r="L238" s="12">
        <v>4.2</v>
      </c>
      <c r="O238" s="4">
        <v>4971</v>
      </c>
      <c r="P238" s="4">
        <f t="shared" si="8"/>
        <v>2236950</v>
      </c>
      <c r="Q238" s="4"/>
      <c r="S238" s="4"/>
      <c r="T238" s="4"/>
      <c r="U238" s="4"/>
    </row>
    <row r="239" spans="1:21">
      <c r="A239" t="s">
        <v>4971</v>
      </c>
      <c r="C239" t="s">
        <v>13080</v>
      </c>
      <c r="D239">
        <v>269</v>
      </c>
      <c r="G239">
        <v>649</v>
      </c>
      <c r="H239" s="2">
        <f t="shared" si="7"/>
        <v>459</v>
      </c>
      <c r="I239" s="1">
        <v>0.59</v>
      </c>
      <c r="J239" s="1"/>
      <c r="K239" s="1"/>
      <c r="L239" s="12">
        <v>4.3</v>
      </c>
      <c r="O239" s="4">
        <v>54315</v>
      </c>
      <c r="P239" s="4">
        <f t="shared" si="8"/>
        <v>35250435</v>
      </c>
      <c r="Q239" s="4"/>
      <c r="S239" s="4"/>
      <c r="T239" s="4"/>
      <c r="U239" s="4"/>
    </row>
    <row r="240" spans="1:21">
      <c r="A240" t="s">
        <v>12605</v>
      </c>
      <c r="C240" t="s">
        <v>13083</v>
      </c>
      <c r="D240" s="2">
        <v>1601</v>
      </c>
      <c r="E240" s="2"/>
      <c r="F240" s="2"/>
      <c r="G240" s="2">
        <v>3890</v>
      </c>
      <c r="H240" s="2">
        <f t="shared" si="7"/>
        <v>2745.5</v>
      </c>
      <c r="I240" s="1">
        <v>0.59</v>
      </c>
      <c r="J240" s="1"/>
      <c r="K240" s="1"/>
      <c r="L240" s="12">
        <v>4.2</v>
      </c>
      <c r="O240" s="4">
        <v>156</v>
      </c>
      <c r="P240" s="4">
        <f t="shared" si="8"/>
        <v>606840</v>
      </c>
      <c r="Q240" s="4"/>
      <c r="S240" s="4"/>
      <c r="T240" s="4"/>
      <c r="U240" s="4"/>
    </row>
    <row r="241" spans="1:38">
      <c r="A241" t="s">
        <v>12634</v>
      </c>
      <c r="C241" t="s">
        <v>13083</v>
      </c>
      <c r="D241">
        <v>809</v>
      </c>
      <c r="G241" s="2">
        <v>1950</v>
      </c>
      <c r="H241" s="2">
        <f t="shared" si="7"/>
        <v>1379.5</v>
      </c>
      <c r="I241" s="1">
        <v>0.59</v>
      </c>
      <c r="J241" s="1"/>
      <c r="K241" s="1"/>
      <c r="L241" s="12">
        <v>3.9</v>
      </c>
      <c r="O241" s="4">
        <v>710</v>
      </c>
      <c r="P241" s="4">
        <f t="shared" si="8"/>
        <v>1384500</v>
      </c>
      <c r="Q241" s="4"/>
      <c r="S241" s="4"/>
      <c r="T241" s="4"/>
      <c r="U241" s="4"/>
    </row>
    <row r="242" spans="1:38">
      <c r="A242" t="s">
        <v>12955</v>
      </c>
      <c r="C242" t="s">
        <v>13083</v>
      </c>
      <c r="D242">
        <v>949</v>
      </c>
      <c r="G242" s="2">
        <v>2299</v>
      </c>
      <c r="H242" s="2">
        <f t="shared" si="7"/>
        <v>1624</v>
      </c>
      <c r="I242" s="1">
        <v>0.59</v>
      </c>
      <c r="J242" s="1"/>
      <c r="K242" s="1"/>
      <c r="L242" s="12">
        <v>3.6</v>
      </c>
      <c r="O242" s="4">
        <v>550</v>
      </c>
      <c r="P242" s="4">
        <f t="shared" si="8"/>
        <v>1264450</v>
      </c>
      <c r="Q242" s="4"/>
      <c r="S242" s="4"/>
      <c r="T242" s="4"/>
      <c r="U242" s="4"/>
    </row>
    <row r="243" spans="1:38">
      <c r="A243" t="s">
        <v>12594</v>
      </c>
      <c r="C243" t="s">
        <v>13083</v>
      </c>
      <c r="D243">
        <v>699</v>
      </c>
      <c r="G243" s="2">
        <v>1690</v>
      </c>
      <c r="H243" s="2">
        <f t="shared" si="7"/>
        <v>1194.5</v>
      </c>
      <c r="I243" s="1">
        <v>0.59</v>
      </c>
      <c r="J243" s="1"/>
      <c r="K243" s="1"/>
      <c r="L243" s="12">
        <v>4.0999999999999996</v>
      </c>
      <c r="O243" s="4">
        <v>3524</v>
      </c>
      <c r="P243" s="4">
        <f t="shared" si="8"/>
        <v>5955560</v>
      </c>
      <c r="Q243" s="4"/>
      <c r="S243" s="4"/>
      <c r="T243" s="4"/>
      <c r="U243" s="4"/>
    </row>
    <row r="244" spans="1:38">
      <c r="A244" t="s">
        <v>12975</v>
      </c>
      <c r="C244" t="s">
        <v>13083</v>
      </c>
      <c r="D244">
        <v>379</v>
      </c>
      <c r="G244">
        <v>919</v>
      </c>
      <c r="H244" s="2">
        <f t="shared" si="7"/>
        <v>649</v>
      </c>
      <c r="I244" s="1">
        <v>0.59</v>
      </c>
      <c r="J244" s="1"/>
      <c r="K244" s="1"/>
      <c r="L244" s="12">
        <v>4</v>
      </c>
      <c r="O244" s="4">
        <v>1090</v>
      </c>
      <c r="P244" s="4">
        <f t="shared" si="8"/>
        <v>1001710</v>
      </c>
      <c r="Q244" s="4"/>
      <c r="S244" s="4"/>
      <c r="T244" s="4"/>
      <c r="U244" s="4"/>
    </row>
    <row r="245" spans="1:38">
      <c r="A245" t="s">
        <v>5893</v>
      </c>
      <c r="C245" t="s">
        <v>13080</v>
      </c>
      <c r="D245">
        <v>579</v>
      </c>
      <c r="G245" s="2">
        <v>1400</v>
      </c>
      <c r="H245" s="2">
        <f t="shared" si="7"/>
        <v>989.5</v>
      </c>
      <c r="I245" s="1">
        <v>0.59</v>
      </c>
      <c r="J245" s="1"/>
      <c r="K245" s="1"/>
      <c r="L245" s="12">
        <v>4.3</v>
      </c>
      <c r="O245" s="4">
        <v>189104</v>
      </c>
      <c r="P245" s="4">
        <f t="shared" si="8"/>
        <v>264745600</v>
      </c>
      <c r="Q245" s="4"/>
      <c r="S245" s="4"/>
      <c r="T245" s="4"/>
      <c r="U245" s="4"/>
    </row>
    <row r="246" spans="1:38">
      <c r="A246" t="s">
        <v>6804</v>
      </c>
      <c r="C246" t="s">
        <v>13080</v>
      </c>
      <c r="D246">
        <v>249</v>
      </c>
      <c r="G246">
        <v>600</v>
      </c>
      <c r="H246" s="2">
        <f t="shared" si="7"/>
        <v>424.5</v>
      </c>
      <c r="I246" s="1">
        <v>0.59</v>
      </c>
      <c r="J246" s="1"/>
      <c r="K246" s="1"/>
      <c r="L246" s="12">
        <v>4</v>
      </c>
      <c r="O246" s="4">
        <v>1208</v>
      </c>
      <c r="P246" s="4">
        <f t="shared" si="8"/>
        <v>724800</v>
      </c>
      <c r="Q246" s="4"/>
      <c r="S246" s="4"/>
      <c r="T246" s="4"/>
      <c r="U246" s="4"/>
      <c r="AL246" s="11"/>
    </row>
    <row r="247" spans="1:38">
      <c r="A247" t="s">
        <v>2109</v>
      </c>
      <c r="C247" t="s">
        <v>13080</v>
      </c>
      <c r="D247">
        <v>449</v>
      </c>
      <c r="G247" s="2">
        <v>1099</v>
      </c>
      <c r="H247" s="2">
        <f t="shared" si="7"/>
        <v>774</v>
      </c>
      <c r="I247" s="1">
        <v>0.59</v>
      </c>
      <c r="J247" s="1"/>
      <c r="K247" s="1"/>
      <c r="L247" s="12">
        <v>4</v>
      </c>
      <c r="O247" s="4">
        <v>242</v>
      </c>
      <c r="P247" s="4">
        <f t="shared" si="8"/>
        <v>265958</v>
      </c>
      <c r="Q247" s="4"/>
      <c r="S247" s="4"/>
      <c r="T247" s="4"/>
      <c r="U247" s="4"/>
    </row>
    <row r="248" spans="1:38">
      <c r="A248" t="s">
        <v>12935</v>
      </c>
      <c r="C248" t="s">
        <v>13083</v>
      </c>
      <c r="D248">
        <v>498</v>
      </c>
      <c r="G248" s="2">
        <v>1200</v>
      </c>
      <c r="H248" s="2">
        <f t="shared" si="7"/>
        <v>849</v>
      </c>
      <c r="I248" s="1">
        <v>0.59</v>
      </c>
      <c r="J248" s="1"/>
      <c r="K248" s="1"/>
      <c r="L248" s="12">
        <v>3.2</v>
      </c>
      <c r="O248" s="4">
        <v>113</v>
      </c>
      <c r="P248" s="4">
        <f t="shared" si="8"/>
        <v>135600</v>
      </c>
      <c r="Q248" s="4"/>
      <c r="S248" s="4"/>
      <c r="T248" s="4"/>
      <c r="U248" s="4"/>
    </row>
    <row r="249" spans="1:38">
      <c r="A249" t="s">
        <v>1632</v>
      </c>
      <c r="C249" t="s">
        <v>13080</v>
      </c>
      <c r="D249">
        <v>499</v>
      </c>
      <c r="G249" s="2">
        <v>1200</v>
      </c>
      <c r="H249" s="2">
        <f t="shared" si="7"/>
        <v>849.5</v>
      </c>
      <c r="I249" s="1">
        <v>0.57999999999999996</v>
      </c>
      <c r="J249" s="1"/>
      <c r="K249" s="1"/>
      <c r="L249" s="12">
        <v>4.3</v>
      </c>
      <c r="O249" s="4">
        <v>5451</v>
      </c>
      <c r="P249" s="4">
        <f t="shared" si="8"/>
        <v>6541200</v>
      </c>
      <c r="Q249" s="4"/>
      <c r="S249" s="4"/>
      <c r="T249" s="4"/>
      <c r="U249" s="4"/>
    </row>
    <row r="250" spans="1:38">
      <c r="A250" t="s">
        <v>8772</v>
      </c>
      <c r="C250" t="s">
        <v>13083</v>
      </c>
      <c r="D250" s="2">
        <v>5499</v>
      </c>
      <c r="E250" s="2"/>
      <c r="F250" s="2"/>
      <c r="G250" s="2">
        <v>13150</v>
      </c>
      <c r="H250" s="2">
        <f t="shared" si="7"/>
        <v>9324.5</v>
      </c>
      <c r="I250" s="1">
        <v>0.57999999999999996</v>
      </c>
      <c r="J250" s="1"/>
      <c r="K250" s="1"/>
      <c r="L250" s="12">
        <v>4.2</v>
      </c>
      <c r="O250" s="4">
        <v>6398</v>
      </c>
      <c r="P250" s="4">
        <f t="shared" si="8"/>
        <v>84133700</v>
      </c>
      <c r="Q250" s="4"/>
      <c r="S250" s="4"/>
      <c r="T250" s="4"/>
      <c r="U250" s="4"/>
    </row>
    <row r="251" spans="1:38">
      <c r="A251" t="s">
        <v>11478</v>
      </c>
      <c r="C251" t="s">
        <v>13083</v>
      </c>
      <c r="D251" s="2">
        <v>1049</v>
      </c>
      <c r="E251" s="2"/>
      <c r="F251" s="2"/>
      <c r="G251" s="2">
        <v>2499</v>
      </c>
      <c r="H251" s="2">
        <f t="shared" si="7"/>
        <v>1774</v>
      </c>
      <c r="I251" s="1">
        <v>0.57999999999999996</v>
      </c>
      <c r="J251" s="1"/>
      <c r="K251" s="1"/>
      <c r="L251" s="12">
        <v>3.7</v>
      </c>
      <c r="O251" s="4">
        <v>638</v>
      </c>
      <c r="P251" s="4">
        <f t="shared" si="8"/>
        <v>1594362</v>
      </c>
      <c r="Q251" s="4"/>
      <c r="S251" s="4"/>
      <c r="T251" s="4"/>
      <c r="U251" s="4"/>
    </row>
    <row r="252" spans="1:38">
      <c r="A252" t="s">
        <v>10941</v>
      </c>
      <c r="C252" t="s">
        <v>13083</v>
      </c>
      <c r="D252" s="2">
        <v>1049</v>
      </c>
      <c r="E252" s="2"/>
      <c r="F252" s="2"/>
      <c r="G252" s="2">
        <v>2499</v>
      </c>
      <c r="H252" s="2">
        <f t="shared" si="7"/>
        <v>1774</v>
      </c>
      <c r="I252" s="1">
        <v>0.57999999999999996</v>
      </c>
      <c r="J252" s="1"/>
      <c r="K252" s="1"/>
      <c r="L252" s="12">
        <v>3.6</v>
      </c>
      <c r="O252" s="4">
        <v>328</v>
      </c>
      <c r="P252" s="4">
        <f t="shared" si="8"/>
        <v>819672</v>
      </c>
      <c r="Q252" s="4"/>
      <c r="S252" s="4"/>
      <c r="T252" s="4"/>
      <c r="U252" s="4"/>
    </row>
    <row r="253" spans="1:38">
      <c r="A253" t="s">
        <v>446</v>
      </c>
      <c r="C253" t="s">
        <v>13080</v>
      </c>
      <c r="D253">
        <v>507</v>
      </c>
      <c r="G253" s="2">
        <v>1208</v>
      </c>
      <c r="H253" s="2">
        <f t="shared" si="7"/>
        <v>857.5</v>
      </c>
      <c r="I253" s="1">
        <v>0.57999999999999996</v>
      </c>
      <c r="J253" s="1"/>
      <c r="K253" s="1"/>
      <c r="L253" s="12">
        <v>4.0999999999999996</v>
      </c>
      <c r="O253" s="4">
        <v>8131</v>
      </c>
      <c r="P253" s="4">
        <f t="shared" si="8"/>
        <v>9822248</v>
      </c>
      <c r="Q253" s="4"/>
      <c r="S253" s="4"/>
      <c r="T253" s="4"/>
      <c r="U253" s="4"/>
    </row>
    <row r="254" spans="1:38">
      <c r="A254" t="s">
        <v>8218</v>
      </c>
      <c r="C254" t="s">
        <v>13084</v>
      </c>
      <c r="D254">
        <v>249</v>
      </c>
      <c r="G254">
        <v>599</v>
      </c>
      <c r="H254" s="2">
        <f t="shared" si="7"/>
        <v>424</v>
      </c>
      <c r="I254" s="1">
        <v>0.57999999999999996</v>
      </c>
      <c r="J254" s="1"/>
      <c r="K254" s="1"/>
      <c r="L254" s="12">
        <v>4.5</v>
      </c>
      <c r="O254" s="4">
        <v>5985</v>
      </c>
      <c r="P254" s="4">
        <f t="shared" si="8"/>
        <v>3585015</v>
      </c>
      <c r="Q254" s="4"/>
      <c r="S254" s="4"/>
      <c r="T254" s="4"/>
      <c r="U254" s="4"/>
    </row>
    <row r="255" spans="1:38">
      <c r="A255" t="s">
        <v>10378</v>
      </c>
      <c r="C255" t="s">
        <v>13083</v>
      </c>
      <c r="D255" s="2">
        <v>1999</v>
      </c>
      <c r="E255" s="2"/>
      <c r="F255" s="2"/>
      <c r="G255" s="2">
        <v>4775</v>
      </c>
      <c r="H255" s="2">
        <f t="shared" si="7"/>
        <v>3387</v>
      </c>
      <c r="I255" s="1">
        <v>0.57999999999999996</v>
      </c>
      <c r="J255" s="1"/>
      <c r="K255" s="1"/>
      <c r="L255" s="12">
        <v>4.2</v>
      </c>
      <c r="O255" s="4">
        <v>1353</v>
      </c>
      <c r="P255" s="4">
        <f t="shared" si="8"/>
        <v>6460575</v>
      </c>
      <c r="Q255" s="4"/>
      <c r="S255" s="4"/>
      <c r="T255" s="4"/>
      <c r="U255" s="4"/>
    </row>
    <row r="256" spans="1:38">
      <c r="A256" t="s">
        <v>11807</v>
      </c>
      <c r="C256" t="s">
        <v>13083</v>
      </c>
      <c r="D256">
        <v>929</v>
      </c>
      <c r="G256" s="2">
        <v>2199</v>
      </c>
      <c r="H256" s="2">
        <f t="shared" si="7"/>
        <v>1564</v>
      </c>
      <c r="I256" s="1">
        <v>0.57999999999999996</v>
      </c>
      <c r="J256" s="1"/>
      <c r="K256" s="1"/>
      <c r="L256" s="12">
        <v>3.7</v>
      </c>
      <c r="O256" s="4">
        <v>4</v>
      </c>
      <c r="P256" s="4">
        <f t="shared" si="8"/>
        <v>8796</v>
      </c>
      <c r="Q256" s="4"/>
      <c r="S256" s="4"/>
      <c r="T256" s="4"/>
      <c r="U256" s="4"/>
    </row>
    <row r="257" spans="1:21">
      <c r="A257" t="s">
        <v>10306</v>
      </c>
      <c r="C257" t="s">
        <v>13083</v>
      </c>
      <c r="D257" s="2">
        <v>3249</v>
      </c>
      <c r="E257" s="2"/>
      <c r="F257" s="2"/>
      <c r="G257" s="2">
        <v>7795</v>
      </c>
      <c r="H257" s="2">
        <f t="shared" si="7"/>
        <v>5522</v>
      </c>
      <c r="I257" s="1">
        <v>0.57999999999999996</v>
      </c>
      <c r="J257" s="1"/>
      <c r="K257" s="1"/>
      <c r="L257" s="12">
        <v>4.2</v>
      </c>
      <c r="O257" s="4">
        <v>4664</v>
      </c>
      <c r="P257" s="4">
        <f t="shared" si="8"/>
        <v>36355880</v>
      </c>
      <c r="Q257" s="4"/>
      <c r="S257" s="4"/>
      <c r="T257" s="4"/>
      <c r="U257" s="4"/>
    </row>
    <row r="258" spans="1:21">
      <c r="A258" t="s">
        <v>7885</v>
      </c>
      <c r="C258" t="s">
        <v>13080</v>
      </c>
      <c r="D258">
        <v>749</v>
      </c>
      <c r="G258" s="2">
        <v>1799</v>
      </c>
      <c r="H258" s="2">
        <f t="shared" ref="H258:H321" si="9">AVERAGE(D258,G258)</f>
        <v>1274</v>
      </c>
      <c r="I258" s="1">
        <v>0.57999999999999996</v>
      </c>
      <c r="J258" s="1"/>
      <c r="K258" s="1"/>
      <c r="L258" s="12">
        <v>4</v>
      </c>
      <c r="O258" s="4">
        <v>13199</v>
      </c>
      <c r="P258" s="4">
        <f t="shared" si="8"/>
        <v>23745001</v>
      </c>
      <c r="Q258" s="4"/>
      <c r="S258" s="4"/>
      <c r="T258" s="4"/>
      <c r="U258" s="4"/>
    </row>
    <row r="259" spans="1:21">
      <c r="A259" t="s">
        <v>6006</v>
      </c>
      <c r="C259" t="s">
        <v>13080</v>
      </c>
      <c r="D259" s="2">
        <v>1699</v>
      </c>
      <c r="E259" s="2"/>
      <c r="F259" s="2"/>
      <c r="G259" s="2">
        <v>3999</v>
      </c>
      <c r="H259" s="2">
        <f t="shared" si="9"/>
        <v>2849</v>
      </c>
      <c r="I259" s="1">
        <v>0.57999999999999996</v>
      </c>
      <c r="J259" s="1"/>
      <c r="K259" s="1"/>
      <c r="L259" s="12">
        <v>4.2</v>
      </c>
      <c r="O259" s="4">
        <v>25488</v>
      </c>
      <c r="P259" s="4">
        <f t="shared" si="8"/>
        <v>101926512</v>
      </c>
      <c r="Q259" s="4"/>
      <c r="S259" s="4"/>
      <c r="T259" s="4"/>
      <c r="U259" s="4"/>
    </row>
    <row r="260" spans="1:21">
      <c r="A260" t="s">
        <v>737</v>
      </c>
      <c r="C260" t="s">
        <v>13080</v>
      </c>
      <c r="D260">
        <v>209</v>
      </c>
      <c r="G260">
        <v>499</v>
      </c>
      <c r="H260" s="2">
        <f t="shared" si="9"/>
        <v>354</v>
      </c>
      <c r="I260" s="1">
        <v>0.57999999999999996</v>
      </c>
      <c r="J260" s="1"/>
      <c r="K260" s="1"/>
      <c r="L260" s="12">
        <v>3.9</v>
      </c>
      <c r="O260" s="4">
        <v>536</v>
      </c>
      <c r="P260" s="4">
        <f t="shared" ref="P260:P323" si="10">PRODUCT(G260,O260)</f>
        <v>267464</v>
      </c>
      <c r="Q260" s="4"/>
      <c r="S260" s="4"/>
      <c r="T260" s="4"/>
      <c r="U260" s="4"/>
    </row>
    <row r="261" spans="1:21">
      <c r="A261" t="s">
        <v>11567</v>
      </c>
      <c r="C261" t="s">
        <v>13083</v>
      </c>
      <c r="D261">
        <v>419</v>
      </c>
      <c r="G261">
        <v>999</v>
      </c>
      <c r="H261" s="2">
        <f t="shared" si="9"/>
        <v>709</v>
      </c>
      <c r="I261" s="1">
        <v>0.57999999999999996</v>
      </c>
      <c r="J261" s="1"/>
      <c r="K261" s="1"/>
      <c r="L261" s="12">
        <v>4.4000000000000004</v>
      </c>
      <c r="O261" s="4">
        <v>227</v>
      </c>
      <c r="P261" s="4">
        <f t="shared" si="10"/>
        <v>226773</v>
      </c>
      <c r="Q261" s="4"/>
      <c r="S261" s="4"/>
      <c r="T261" s="4"/>
      <c r="U261" s="4"/>
    </row>
    <row r="262" spans="1:21">
      <c r="A262" t="s">
        <v>844</v>
      </c>
      <c r="C262" t="s">
        <v>13080</v>
      </c>
      <c r="D262">
        <v>299</v>
      </c>
      <c r="G262">
        <v>699</v>
      </c>
      <c r="H262" s="2">
        <f t="shared" si="9"/>
        <v>499</v>
      </c>
      <c r="I262" s="1">
        <v>0.56999999999999995</v>
      </c>
      <c r="J262" s="1"/>
      <c r="K262" s="1"/>
      <c r="L262" s="12">
        <v>4.2</v>
      </c>
      <c r="O262" s="4">
        <v>94363</v>
      </c>
      <c r="P262" s="4">
        <f t="shared" si="10"/>
        <v>65959737</v>
      </c>
      <c r="Q262" s="4"/>
      <c r="S262" s="4"/>
      <c r="T262" s="4"/>
      <c r="U262" s="4"/>
    </row>
    <row r="263" spans="1:21">
      <c r="A263" t="s">
        <v>12252</v>
      </c>
      <c r="C263" t="s">
        <v>13083</v>
      </c>
      <c r="D263" s="2">
        <v>1499</v>
      </c>
      <c r="E263" s="2"/>
      <c r="F263" s="2"/>
      <c r="G263" s="2">
        <v>3500</v>
      </c>
      <c r="H263" s="2">
        <f t="shared" si="9"/>
        <v>2499.5</v>
      </c>
      <c r="I263" s="1">
        <v>0.56999999999999995</v>
      </c>
      <c r="J263" s="1"/>
      <c r="K263" s="1"/>
      <c r="L263" s="12">
        <v>4.7</v>
      </c>
      <c r="O263" s="4">
        <v>2591</v>
      </c>
      <c r="P263" s="4">
        <f t="shared" si="10"/>
        <v>9068500</v>
      </c>
      <c r="Q263" s="4"/>
      <c r="S263" s="4"/>
      <c r="T263" s="4"/>
      <c r="U263" s="4"/>
    </row>
    <row r="264" spans="1:21">
      <c r="A264" t="s">
        <v>12322</v>
      </c>
      <c r="C264" t="s">
        <v>13083</v>
      </c>
      <c r="D264">
        <v>85</v>
      </c>
      <c r="G264">
        <v>199</v>
      </c>
      <c r="H264" s="2">
        <f t="shared" si="9"/>
        <v>142</v>
      </c>
      <c r="I264" s="1">
        <v>0.56999999999999995</v>
      </c>
      <c r="J264" s="1"/>
      <c r="K264" s="1"/>
      <c r="L264" s="12">
        <v>4.0999999999999996</v>
      </c>
      <c r="O264" s="4">
        <v>212</v>
      </c>
      <c r="P264" s="4">
        <f t="shared" si="10"/>
        <v>42188</v>
      </c>
      <c r="Q264" s="4"/>
      <c r="S264" s="4"/>
      <c r="T264" s="4"/>
      <c r="U264" s="4"/>
    </row>
    <row r="265" spans="1:21">
      <c r="A265" t="s">
        <v>6680</v>
      </c>
      <c r="C265" t="s">
        <v>13084</v>
      </c>
      <c r="D265">
        <v>425</v>
      </c>
      <c r="G265">
        <v>999</v>
      </c>
      <c r="H265" s="2">
        <f t="shared" si="9"/>
        <v>712</v>
      </c>
      <c r="I265" s="1">
        <v>0.56999999999999995</v>
      </c>
      <c r="J265" s="1"/>
      <c r="K265" s="1"/>
      <c r="L265" s="12">
        <v>4</v>
      </c>
      <c r="O265" s="4">
        <v>2581</v>
      </c>
      <c r="P265" s="4">
        <f t="shared" si="10"/>
        <v>2578419</v>
      </c>
      <c r="Q265" s="4"/>
      <c r="S265" s="4"/>
      <c r="T265" s="4"/>
      <c r="U265" s="4"/>
    </row>
    <row r="266" spans="1:21">
      <c r="A266" t="s">
        <v>11196</v>
      </c>
      <c r="C266" t="s">
        <v>13083</v>
      </c>
      <c r="D266" s="2">
        <v>1499</v>
      </c>
      <c r="E266" s="2"/>
      <c r="F266" s="2"/>
      <c r="G266" s="2">
        <v>3500</v>
      </c>
      <c r="H266" s="2">
        <f t="shared" si="9"/>
        <v>2499.5</v>
      </c>
      <c r="I266" s="1">
        <v>0.56999999999999995</v>
      </c>
      <c r="J266" s="1"/>
      <c r="K266" s="1"/>
      <c r="L266" s="12">
        <v>4.0999999999999996</v>
      </c>
      <c r="O266" s="4">
        <v>303</v>
      </c>
      <c r="P266" s="4">
        <f t="shared" si="10"/>
        <v>1060500</v>
      </c>
      <c r="Q266" s="4"/>
      <c r="S266" s="4"/>
      <c r="T266" s="4"/>
      <c r="U266" s="4"/>
    </row>
    <row r="267" spans="1:21">
      <c r="A267" t="s">
        <v>8388</v>
      </c>
      <c r="C267" t="s">
        <v>13080</v>
      </c>
      <c r="D267" s="2">
        <v>1519</v>
      </c>
      <c r="E267" s="2"/>
      <c r="F267" s="2"/>
      <c r="G267" s="2">
        <v>3499</v>
      </c>
      <c r="H267" s="2">
        <f t="shared" si="9"/>
        <v>2509</v>
      </c>
      <c r="I267" s="1">
        <v>0.56999999999999995</v>
      </c>
      <c r="J267" s="1"/>
      <c r="K267" s="1"/>
      <c r="L267" s="12">
        <v>4.3</v>
      </c>
      <c r="O267" s="4">
        <v>408</v>
      </c>
      <c r="P267" s="4">
        <f t="shared" si="10"/>
        <v>1427592</v>
      </c>
      <c r="Q267" s="4"/>
      <c r="S267" s="4"/>
      <c r="T267" s="4"/>
      <c r="U267" s="4"/>
    </row>
    <row r="268" spans="1:21">
      <c r="A268" t="s">
        <v>12895</v>
      </c>
      <c r="C268" t="s">
        <v>13083</v>
      </c>
      <c r="D268">
        <v>426</v>
      </c>
      <c r="G268">
        <v>999</v>
      </c>
      <c r="H268" s="2">
        <f t="shared" si="9"/>
        <v>712.5</v>
      </c>
      <c r="I268" s="1">
        <v>0.56999999999999995</v>
      </c>
      <c r="J268" s="1"/>
      <c r="K268" s="1"/>
      <c r="L268" s="12">
        <v>4.0999999999999996</v>
      </c>
      <c r="O268" s="4">
        <v>222</v>
      </c>
      <c r="P268" s="4">
        <f t="shared" si="10"/>
        <v>221778</v>
      </c>
      <c r="Q268" s="4"/>
      <c r="S268" s="4"/>
      <c r="T268" s="4"/>
      <c r="U268" s="4"/>
    </row>
    <row r="269" spans="1:21">
      <c r="A269" t="s">
        <v>9540</v>
      </c>
      <c r="C269" t="s">
        <v>13083</v>
      </c>
      <c r="D269">
        <v>319</v>
      </c>
      <c r="G269">
        <v>749</v>
      </c>
      <c r="H269" s="2">
        <f t="shared" si="9"/>
        <v>534</v>
      </c>
      <c r="I269" s="1">
        <v>0.56999999999999995</v>
      </c>
      <c r="J269" s="1"/>
      <c r="K269" s="1"/>
      <c r="L269" s="12">
        <v>4.5999999999999996</v>
      </c>
      <c r="O269" s="4">
        <v>124</v>
      </c>
      <c r="P269" s="4">
        <f t="shared" si="10"/>
        <v>92876</v>
      </c>
      <c r="Q269" s="4"/>
      <c r="S269" s="4"/>
      <c r="T269" s="4"/>
      <c r="U269" s="4"/>
    </row>
    <row r="270" spans="1:21">
      <c r="A270" t="s">
        <v>11517</v>
      </c>
      <c r="C270" t="s">
        <v>13083</v>
      </c>
      <c r="D270">
        <v>429</v>
      </c>
      <c r="G270">
        <v>999</v>
      </c>
      <c r="H270" s="2">
        <f t="shared" si="9"/>
        <v>714</v>
      </c>
      <c r="I270" s="1">
        <v>0.56999999999999995</v>
      </c>
      <c r="J270" s="1"/>
      <c r="K270" s="1"/>
      <c r="L270" s="12">
        <v>3</v>
      </c>
      <c r="O270" s="4">
        <v>617</v>
      </c>
      <c r="P270" s="4">
        <f t="shared" si="10"/>
        <v>616383</v>
      </c>
      <c r="Q270" s="4"/>
      <c r="S270" s="4"/>
      <c r="T270" s="4"/>
      <c r="U270" s="4"/>
    </row>
    <row r="271" spans="1:21">
      <c r="A271" t="s">
        <v>5680</v>
      </c>
      <c r="C271" t="s">
        <v>13080</v>
      </c>
      <c r="D271" s="2">
        <v>1299</v>
      </c>
      <c r="E271" s="2"/>
      <c r="F271" s="2"/>
      <c r="G271" s="2">
        <v>3000</v>
      </c>
      <c r="H271" s="2">
        <f t="shared" si="9"/>
        <v>2149.5</v>
      </c>
      <c r="I271" s="1">
        <v>0.56999999999999995</v>
      </c>
      <c r="J271" s="1"/>
      <c r="K271" s="1"/>
      <c r="L271" s="12">
        <v>4.3</v>
      </c>
      <c r="O271" s="4">
        <v>23022</v>
      </c>
      <c r="P271" s="4">
        <f t="shared" si="10"/>
        <v>69066000</v>
      </c>
      <c r="Q271" s="4"/>
      <c r="S271" s="4"/>
      <c r="T271" s="4"/>
      <c r="U271" s="4"/>
    </row>
    <row r="272" spans="1:21">
      <c r="A272" t="s">
        <v>2842</v>
      </c>
      <c r="C272" t="s">
        <v>13080</v>
      </c>
      <c r="D272">
        <v>299</v>
      </c>
      <c r="G272">
        <v>699</v>
      </c>
      <c r="H272" s="2">
        <f t="shared" si="9"/>
        <v>499</v>
      </c>
      <c r="I272" s="1">
        <v>0.56999999999999995</v>
      </c>
      <c r="J272" s="1"/>
      <c r="K272" s="1"/>
      <c r="L272" s="12">
        <v>3.9</v>
      </c>
      <c r="O272" s="4">
        <v>1454</v>
      </c>
      <c r="P272" s="4">
        <f t="shared" si="10"/>
        <v>1016346</v>
      </c>
      <c r="Q272" s="4"/>
      <c r="S272" s="4"/>
      <c r="T272" s="4"/>
      <c r="U272" s="4"/>
    </row>
    <row r="273" spans="1:21">
      <c r="A273" t="s">
        <v>1607</v>
      </c>
      <c r="C273" t="s">
        <v>13080</v>
      </c>
      <c r="D273">
        <v>299</v>
      </c>
      <c r="G273">
        <v>699</v>
      </c>
      <c r="H273" s="2">
        <f t="shared" si="9"/>
        <v>499</v>
      </c>
      <c r="I273" s="1">
        <v>0.56999999999999995</v>
      </c>
      <c r="J273" s="1"/>
      <c r="K273" s="1"/>
      <c r="L273" s="12">
        <v>4.0999999999999996</v>
      </c>
      <c r="O273" s="4">
        <v>2957</v>
      </c>
      <c r="P273" s="4">
        <f t="shared" si="10"/>
        <v>2066943</v>
      </c>
      <c r="Q273" s="4"/>
      <c r="S273" s="4"/>
      <c r="T273" s="4"/>
      <c r="U273" s="4"/>
    </row>
    <row r="274" spans="1:21">
      <c r="A274" t="s">
        <v>7450</v>
      </c>
      <c r="C274" t="s">
        <v>13080</v>
      </c>
      <c r="D274" s="2">
        <v>1709</v>
      </c>
      <c r="E274" s="2"/>
      <c r="F274" s="2"/>
      <c r="G274" s="2">
        <v>4000</v>
      </c>
      <c r="H274" s="2">
        <f t="shared" si="9"/>
        <v>2854.5</v>
      </c>
      <c r="I274" s="1">
        <v>0.56999999999999995</v>
      </c>
      <c r="J274" s="1"/>
      <c r="K274" s="1"/>
      <c r="L274" s="12">
        <v>4.4000000000000004</v>
      </c>
      <c r="O274" s="4">
        <v>3029</v>
      </c>
      <c r="P274" s="4">
        <f t="shared" si="10"/>
        <v>12116000</v>
      </c>
      <c r="Q274" s="4"/>
      <c r="S274" s="4"/>
      <c r="T274" s="4"/>
      <c r="U274" s="4"/>
    </row>
    <row r="275" spans="1:21">
      <c r="A275" t="s">
        <v>8752</v>
      </c>
      <c r="C275" t="s">
        <v>13083</v>
      </c>
      <c r="D275" s="2">
        <v>2599</v>
      </c>
      <c r="E275" s="2"/>
      <c r="F275" s="2"/>
      <c r="G275" s="2">
        <v>5890</v>
      </c>
      <c r="H275" s="2">
        <f t="shared" si="9"/>
        <v>4244.5</v>
      </c>
      <c r="I275" s="1">
        <v>0.56000000000000005</v>
      </c>
      <c r="J275" s="1"/>
      <c r="K275" s="1"/>
      <c r="L275" s="12">
        <v>4.0999999999999996</v>
      </c>
      <c r="O275" s="4">
        <v>21783</v>
      </c>
      <c r="P275" s="4">
        <f t="shared" si="10"/>
        <v>128301870</v>
      </c>
      <c r="Q275" s="4"/>
      <c r="S275" s="4"/>
      <c r="T275" s="4"/>
      <c r="U275" s="4"/>
    </row>
    <row r="276" spans="1:21">
      <c r="A276" t="s">
        <v>5305</v>
      </c>
      <c r="C276" t="s">
        <v>13080</v>
      </c>
      <c r="D276">
        <v>569</v>
      </c>
      <c r="G276" s="2">
        <v>1299</v>
      </c>
      <c r="H276" s="2">
        <f t="shared" si="9"/>
        <v>934</v>
      </c>
      <c r="I276" s="1">
        <v>0.56000000000000005</v>
      </c>
      <c r="J276" s="1"/>
      <c r="K276" s="1"/>
      <c r="L276" s="12">
        <v>4.4000000000000004</v>
      </c>
      <c r="O276" s="4">
        <v>9275</v>
      </c>
      <c r="P276" s="4">
        <f t="shared" si="10"/>
        <v>12048225</v>
      </c>
      <c r="Q276" s="4"/>
      <c r="S276" s="4"/>
      <c r="T276" s="4"/>
      <c r="U276" s="4"/>
    </row>
    <row r="277" spans="1:21">
      <c r="A277" t="s">
        <v>10591</v>
      </c>
      <c r="C277" t="s">
        <v>13083</v>
      </c>
      <c r="D277">
        <v>699</v>
      </c>
      <c r="G277" s="2">
        <v>1599</v>
      </c>
      <c r="H277" s="2">
        <f t="shared" si="9"/>
        <v>1149</v>
      </c>
      <c r="I277" s="1">
        <v>0.56000000000000005</v>
      </c>
      <c r="J277" s="1"/>
      <c r="K277" s="1"/>
      <c r="L277" s="12">
        <v>4.7</v>
      </c>
      <c r="O277" s="4">
        <v>1729</v>
      </c>
      <c r="P277" s="4">
        <f t="shared" si="10"/>
        <v>2764671</v>
      </c>
      <c r="Q277" s="4"/>
      <c r="S277" s="4"/>
      <c r="T277" s="4"/>
      <c r="U277" s="4"/>
    </row>
    <row r="278" spans="1:21">
      <c r="A278" t="s">
        <v>8854</v>
      </c>
      <c r="C278" t="s">
        <v>13083</v>
      </c>
      <c r="D278">
        <v>699</v>
      </c>
      <c r="G278" s="2">
        <v>1595</v>
      </c>
      <c r="H278" s="2">
        <f t="shared" si="9"/>
        <v>1147</v>
      </c>
      <c r="I278" s="1">
        <v>0.56000000000000005</v>
      </c>
      <c r="J278" s="1"/>
      <c r="K278" s="1"/>
      <c r="L278" s="12">
        <v>4.0999999999999996</v>
      </c>
      <c r="O278" s="4">
        <v>8090</v>
      </c>
      <c r="P278" s="4">
        <f t="shared" si="10"/>
        <v>12903550</v>
      </c>
      <c r="Q278" s="4"/>
      <c r="S278" s="4"/>
      <c r="T278" s="4"/>
      <c r="U278" s="4"/>
    </row>
    <row r="279" spans="1:21">
      <c r="A279" t="s">
        <v>5541</v>
      </c>
      <c r="C279" t="s">
        <v>13080</v>
      </c>
      <c r="D279">
        <v>656</v>
      </c>
      <c r="G279" s="2">
        <v>1499</v>
      </c>
      <c r="H279" s="2">
        <f t="shared" si="9"/>
        <v>1077.5</v>
      </c>
      <c r="I279" s="1">
        <v>0.56000000000000005</v>
      </c>
      <c r="J279" s="1"/>
      <c r="K279" s="1"/>
      <c r="L279" s="12">
        <v>4.3</v>
      </c>
      <c r="O279" s="4">
        <v>25903</v>
      </c>
      <c r="P279" s="4">
        <f t="shared" si="10"/>
        <v>38828597</v>
      </c>
      <c r="Q279" s="4"/>
      <c r="S279" s="4"/>
      <c r="T279" s="4"/>
      <c r="U279" s="4"/>
    </row>
    <row r="280" spans="1:21">
      <c r="A280" t="s">
        <v>11115</v>
      </c>
      <c r="C280" t="s">
        <v>13083</v>
      </c>
      <c r="D280">
        <v>699</v>
      </c>
      <c r="G280" s="2">
        <v>1599</v>
      </c>
      <c r="H280" s="2">
        <f t="shared" si="9"/>
        <v>1149</v>
      </c>
      <c r="I280" s="1">
        <v>0.56000000000000005</v>
      </c>
      <c r="J280" s="1"/>
      <c r="K280" s="1"/>
      <c r="L280" s="12">
        <v>4.7</v>
      </c>
      <c r="O280" s="4">
        <v>2300</v>
      </c>
      <c r="P280" s="4">
        <f t="shared" si="10"/>
        <v>3677700</v>
      </c>
      <c r="Q280" s="4"/>
      <c r="S280" s="4"/>
      <c r="T280" s="4"/>
      <c r="U280" s="4"/>
    </row>
    <row r="281" spans="1:21">
      <c r="A281" t="s">
        <v>557</v>
      </c>
      <c r="C281" t="s">
        <v>13080</v>
      </c>
      <c r="D281">
        <v>154</v>
      </c>
      <c r="G281">
        <v>349</v>
      </c>
      <c r="H281" s="2">
        <f t="shared" si="9"/>
        <v>251.5</v>
      </c>
      <c r="I281" s="1">
        <v>0.56000000000000005</v>
      </c>
      <c r="J281" s="1"/>
      <c r="K281" s="1"/>
      <c r="L281" s="12">
        <v>4.3</v>
      </c>
      <c r="O281" s="4">
        <v>7064</v>
      </c>
      <c r="P281" s="4">
        <f t="shared" si="10"/>
        <v>2465336</v>
      </c>
      <c r="Q281" s="4"/>
      <c r="S281" s="4"/>
      <c r="T281" s="4"/>
      <c r="U281" s="4"/>
    </row>
    <row r="282" spans="1:21">
      <c r="A282" t="s">
        <v>7754</v>
      </c>
      <c r="C282" t="s">
        <v>13080</v>
      </c>
      <c r="D282">
        <v>397</v>
      </c>
      <c r="G282">
        <v>899</v>
      </c>
      <c r="H282" s="2">
        <f t="shared" si="9"/>
        <v>648</v>
      </c>
      <c r="I282" s="1">
        <v>0.56000000000000005</v>
      </c>
      <c r="J282" s="1"/>
      <c r="K282" s="1"/>
      <c r="L282" s="12">
        <v>4</v>
      </c>
      <c r="O282" s="4">
        <v>3025</v>
      </c>
      <c r="P282" s="4">
        <f t="shared" si="10"/>
        <v>2719475</v>
      </c>
      <c r="Q282" s="4"/>
      <c r="S282" s="4"/>
      <c r="T282" s="4"/>
      <c r="U282" s="4"/>
    </row>
    <row r="283" spans="1:21">
      <c r="A283" t="s">
        <v>4833</v>
      </c>
      <c r="C283" t="s">
        <v>13080</v>
      </c>
      <c r="D283">
        <v>289</v>
      </c>
      <c r="G283">
        <v>650</v>
      </c>
      <c r="H283" s="2">
        <f t="shared" si="9"/>
        <v>469.5</v>
      </c>
      <c r="I283" s="1">
        <v>0.56000000000000005</v>
      </c>
      <c r="J283" s="1"/>
      <c r="K283" s="1"/>
      <c r="L283" s="12">
        <v>4.3</v>
      </c>
      <c r="O283" s="4">
        <v>253105</v>
      </c>
      <c r="P283" s="4">
        <f t="shared" si="10"/>
        <v>164518250</v>
      </c>
      <c r="Q283" s="4"/>
      <c r="S283" s="4"/>
      <c r="T283" s="4"/>
      <c r="U283" s="4"/>
    </row>
    <row r="284" spans="1:21">
      <c r="A284" t="s">
        <v>6303</v>
      </c>
      <c r="C284" t="s">
        <v>13080</v>
      </c>
      <c r="D284">
        <v>729</v>
      </c>
      <c r="G284" s="2">
        <v>1650</v>
      </c>
      <c r="H284" s="2">
        <f t="shared" si="9"/>
        <v>1189.5</v>
      </c>
      <c r="I284" s="1">
        <v>0.56000000000000005</v>
      </c>
      <c r="J284" s="1"/>
      <c r="K284" s="1"/>
      <c r="L284" s="12">
        <v>4.3</v>
      </c>
      <c r="O284" s="4">
        <v>82356</v>
      </c>
      <c r="P284" s="4">
        <f t="shared" si="10"/>
        <v>135887400</v>
      </c>
      <c r="Q284" s="4"/>
      <c r="S284" s="4"/>
      <c r="T284" s="4"/>
      <c r="U284" s="4"/>
    </row>
    <row r="285" spans="1:21">
      <c r="A285" t="s">
        <v>8347</v>
      </c>
      <c r="C285" t="s">
        <v>13080</v>
      </c>
      <c r="D285" s="2">
        <v>1599</v>
      </c>
      <c r="E285" s="2"/>
      <c r="F285" s="2"/>
      <c r="G285" s="2">
        <v>3599</v>
      </c>
      <c r="H285" s="2">
        <f t="shared" si="9"/>
        <v>2599</v>
      </c>
      <c r="I285" s="1">
        <v>0.56000000000000005</v>
      </c>
      <c r="J285" s="1"/>
      <c r="K285" s="1"/>
      <c r="L285" s="12">
        <v>4.2</v>
      </c>
      <c r="O285" s="4">
        <v>16182</v>
      </c>
      <c r="P285" s="4">
        <f t="shared" si="10"/>
        <v>58239018</v>
      </c>
      <c r="Q285" s="4"/>
      <c r="S285" s="4"/>
      <c r="T285" s="4"/>
      <c r="U285" s="4"/>
    </row>
    <row r="286" spans="1:21">
      <c r="A286" t="s">
        <v>9954</v>
      </c>
      <c r="C286" t="s">
        <v>13083</v>
      </c>
      <c r="D286">
        <v>899</v>
      </c>
      <c r="G286" s="2">
        <v>1990</v>
      </c>
      <c r="H286" s="2">
        <f t="shared" si="9"/>
        <v>1444.5</v>
      </c>
      <c r="I286" s="1">
        <v>0.55000000000000004</v>
      </c>
      <c r="J286" s="1"/>
      <c r="K286" s="1"/>
      <c r="L286" s="12">
        <v>4.0999999999999996</v>
      </c>
      <c r="O286" s="4">
        <v>185</v>
      </c>
      <c r="P286" s="4">
        <f t="shared" si="10"/>
        <v>368150</v>
      </c>
      <c r="Q286" s="4"/>
      <c r="S286" s="4"/>
      <c r="T286" s="4"/>
      <c r="U286" s="4">
        <v>437</v>
      </c>
    </row>
    <row r="287" spans="1:21">
      <c r="A287" t="s">
        <v>11717</v>
      </c>
      <c r="C287" t="s">
        <v>13083</v>
      </c>
      <c r="D287">
        <v>587</v>
      </c>
      <c r="G287" s="2">
        <v>1295</v>
      </c>
      <c r="H287" s="2">
        <f t="shared" si="9"/>
        <v>941</v>
      </c>
      <c r="I287" s="1">
        <v>0.55000000000000004</v>
      </c>
      <c r="J287" s="1"/>
      <c r="K287" s="1"/>
      <c r="L287" s="12">
        <v>4.0999999999999996</v>
      </c>
      <c r="O287" s="4">
        <v>557</v>
      </c>
      <c r="P287" s="4">
        <f t="shared" si="10"/>
        <v>721315</v>
      </c>
      <c r="Q287" s="4"/>
      <c r="S287" s="4"/>
      <c r="T287" s="4"/>
      <c r="U287" s="4"/>
    </row>
    <row r="288" spans="1:21">
      <c r="A288" t="s">
        <v>8917</v>
      </c>
      <c r="C288" t="s">
        <v>13083</v>
      </c>
      <c r="D288">
        <v>678</v>
      </c>
      <c r="G288" s="2">
        <v>1499</v>
      </c>
      <c r="H288" s="2">
        <f t="shared" si="9"/>
        <v>1088.5</v>
      </c>
      <c r="I288" s="1">
        <v>0.55000000000000004</v>
      </c>
      <c r="J288" s="1"/>
      <c r="K288" s="1"/>
      <c r="L288" s="12">
        <v>4.2</v>
      </c>
      <c r="O288" s="4">
        <v>900</v>
      </c>
      <c r="P288" s="4">
        <f t="shared" si="10"/>
        <v>1349100</v>
      </c>
      <c r="Q288" s="4"/>
      <c r="S288" s="4"/>
      <c r="T288" s="4"/>
      <c r="U288" s="4"/>
    </row>
    <row r="289" spans="1:36">
      <c r="A289" t="s">
        <v>6199</v>
      </c>
      <c r="C289" t="s">
        <v>13080</v>
      </c>
      <c r="D289">
        <v>449</v>
      </c>
      <c r="G289">
        <v>999</v>
      </c>
      <c r="H289" s="2">
        <f t="shared" si="9"/>
        <v>724</v>
      </c>
      <c r="I289" s="1">
        <v>0.55000000000000004</v>
      </c>
      <c r="J289" s="1"/>
      <c r="K289" s="1"/>
      <c r="L289" s="12">
        <v>4.4000000000000004</v>
      </c>
      <c r="O289" s="4">
        <v>9940</v>
      </c>
      <c r="P289" s="4">
        <f t="shared" si="10"/>
        <v>9930060</v>
      </c>
      <c r="Q289" s="4"/>
      <c r="S289" s="4"/>
      <c r="T289" s="4"/>
      <c r="U289" s="4"/>
    </row>
    <row r="290" spans="1:36">
      <c r="A290" t="s">
        <v>7723</v>
      </c>
      <c r="C290" t="s">
        <v>13080</v>
      </c>
      <c r="D290">
        <v>449</v>
      </c>
      <c r="G290">
        <v>999</v>
      </c>
      <c r="H290" s="2">
        <f t="shared" si="9"/>
        <v>724</v>
      </c>
      <c r="I290" s="1">
        <v>0.55000000000000004</v>
      </c>
      <c r="J290" s="1"/>
      <c r="K290" s="1"/>
      <c r="L290" s="12">
        <v>4.3</v>
      </c>
      <c r="O290" s="4">
        <v>9701</v>
      </c>
      <c r="P290" s="4">
        <f t="shared" si="10"/>
        <v>9691299</v>
      </c>
      <c r="Q290" s="4"/>
      <c r="S290" s="4"/>
      <c r="T290" s="4"/>
      <c r="U290" s="4"/>
    </row>
    <row r="291" spans="1:36">
      <c r="A291" t="s">
        <v>6596</v>
      </c>
      <c r="C291" t="s">
        <v>13080</v>
      </c>
      <c r="D291">
        <v>449</v>
      </c>
      <c r="G291">
        <v>999</v>
      </c>
      <c r="H291" s="2">
        <f t="shared" si="9"/>
        <v>724</v>
      </c>
      <c r="I291" s="1">
        <v>0.55000000000000004</v>
      </c>
      <c r="J291" s="1"/>
      <c r="K291" s="1"/>
      <c r="L291" s="12">
        <v>4.3</v>
      </c>
      <c r="O291" s="4">
        <v>11330</v>
      </c>
      <c r="P291" s="4">
        <f t="shared" si="10"/>
        <v>11318670</v>
      </c>
      <c r="Q291" s="4"/>
      <c r="S291" s="4"/>
      <c r="T291" s="4"/>
      <c r="U291" s="4"/>
    </row>
    <row r="292" spans="1:36">
      <c r="A292" t="s">
        <v>2045</v>
      </c>
      <c r="C292" t="s">
        <v>13080</v>
      </c>
      <c r="D292">
        <v>499</v>
      </c>
      <c r="G292" s="2">
        <v>1100</v>
      </c>
      <c r="H292" s="2">
        <f t="shared" si="9"/>
        <v>799.5</v>
      </c>
      <c r="I292" s="1">
        <v>0.55000000000000004</v>
      </c>
      <c r="J292" s="1"/>
      <c r="K292" s="1"/>
      <c r="L292" s="12">
        <v>4.4000000000000004</v>
      </c>
      <c r="O292" s="4">
        <v>25177</v>
      </c>
      <c r="P292" s="4">
        <f t="shared" si="10"/>
        <v>27694700</v>
      </c>
      <c r="Q292" s="4"/>
      <c r="S292" s="4"/>
      <c r="T292" s="4"/>
      <c r="U292" s="4"/>
    </row>
    <row r="293" spans="1:36">
      <c r="A293" t="s">
        <v>718</v>
      </c>
      <c r="C293" t="s">
        <v>13080</v>
      </c>
      <c r="D293">
        <v>179</v>
      </c>
      <c r="G293">
        <v>399</v>
      </c>
      <c r="H293" s="2">
        <f t="shared" si="9"/>
        <v>289</v>
      </c>
      <c r="I293" s="1">
        <v>0.55000000000000004</v>
      </c>
      <c r="J293" s="1"/>
      <c r="K293" s="1"/>
      <c r="L293" s="12">
        <v>4</v>
      </c>
      <c r="O293" s="4">
        <v>1423</v>
      </c>
      <c r="P293" s="4">
        <f t="shared" si="10"/>
        <v>567777</v>
      </c>
      <c r="Q293" s="4"/>
      <c r="S293" s="4"/>
      <c r="T293" s="4"/>
      <c r="U293" s="4"/>
    </row>
    <row r="294" spans="1:36">
      <c r="A294" t="s">
        <v>2140</v>
      </c>
      <c r="C294" t="s">
        <v>13080</v>
      </c>
      <c r="D294">
        <v>179</v>
      </c>
      <c r="G294">
        <v>399</v>
      </c>
      <c r="H294" s="2">
        <f t="shared" si="9"/>
        <v>289</v>
      </c>
      <c r="I294" s="1">
        <v>0.55000000000000004</v>
      </c>
      <c r="J294" s="1"/>
      <c r="K294" s="1"/>
      <c r="L294" s="12">
        <v>4</v>
      </c>
      <c r="O294" s="4">
        <v>1423</v>
      </c>
      <c r="P294" s="4">
        <f t="shared" si="10"/>
        <v>567777</v>
      </c>
      <c r="Q294" s="4"/>
      <c r="S294" s="4"/>
      <c r="T294" s="4"/>
      <c r="U294" s="4"/>
    </row>
    <row r="295" spans="1:36">
      <c r="A295" t="s">
        <v>8698</v>
      </c>
      <c r="C295" t="s">
        <v>13083</v>
      </c>
      <c r="D295">
        <v>625</v>
      </c>
      <c r="G295" s="2">
        <v>1400</v>
      </c>
      <c r="H295" s="2">
        <f t="shared" si="9"/>
        <v>1012.5</v>
      </c>
      <c r="I295" s="1">
        <v>0.55000000000000004</v>
      </c>
      <c r="J295" s="1"/>
      <c r="K295" s="1"/>
      <c r="L295" s="12">
        <v>4.2</v>
      </c>
      <c r="O295" s="4">
        <v>23316</v>
      </c>
      <c r="P295" s="4">
        <f t="shared" si="10"/>
        <v>32642400</v>
      </c>
      <c r="Q295" s="4"/>
      <c r="S295" s="4"/>
      <c r="T295" s="4"/>
      <c r="U295" s="4"/>
      <c r="AJ295" s="1"/>
    </row>
    <row r="296" spans="1:36">
      <c r="A296" t="s">
        <v>10931</v>
      </c>
      <c r="C296" t="s">
        <v>13083</v>
      </c>
      <c r="D296" s="2">
        <v>3179</v>
      </c>
      <c r="E296" s="2"/>
      <c r="F296" s="2"/>
      <c r="G296" s="2">
        <v>6999</v>
      </c>
      <c r="H296" s="2">
        <f t="shared" si="9"/>
        <v>5089</v>
      </c>
      <c r="I296" s="1">
        <v>0.55000000000000004</v>
      </c>
      <c r="J296" s="1"/>
      <c r="K296" s="1"/>
      <c r="L296" s="12">
        <v>4</v>
      </c>
      <c r="O296" s="4">
        <v>743</v>
      </c>
      <c r="P296" s="4">
        <f t="shared" si="10"/>
        <v>5200257</v>
      </c>
      <c r="Q296" s="4"/>
      <c r="S296" s="4"/>
      <c r="T296" s="4"/>
      <c r="U296" s="4"/>
    </row>
    <row r="297" spans="1:36">
      <c r="A297" t="s">
        <v>10982</v>
      </c>
      <c r="C297" t="s">
        <v>13083</v>
      </c>
      <c r="D297">
        <v>664</v>
      </c>
      <c r="G297" s="2">
        <v>1490</v>
      </c>
      <c r="H297" s="2">
        <f t="shared" si="9"/>
        <v>1077</v>
      </c>
      <c r="I297" s="1">
        <v>0.55000000000000004</v>
      </c>
      <c r="J297" s="1"/>
      <c r="K297" s="1"/>
      <c r="L297" s="12">
        <v>4.0999999999999996</v>
      </c>
      <c r="O297" s="4">
        <v>925</v>
      </c>
      <c r="P297" s="4">
        <f t="shared" si="10"/>
        <v>1378250</v>
      </c>
      <c r="Q297" s="4"/>
      <c r="S297" s="4"/>
      <c r="T297" s="4"/>
      <c r="U297" s="4"/>
    </row>
    <row r="298" spans="1:36">
      <c r="A298" t="s">
        <v>10235</v>
      </c>
      <c r="C298" t="s">
        <v>13083</v>
      </c>
      <c r="D298">
        <v>664</v>
      </c>
      <c r="G298" s="2">
        <v>1490</v>
      </c>
      <c r="H298" s="2">
        <f t="shared" si="9"/>
        <v>1077</v>
      </c>
      <c r="I298" s="1">
        <v>0.55000000000000004</v>
      </c>
      <c r="J298" s="1"/>
      <c r="K298" s="1"/>
      <c r="L298" s="12">
        <v>4</v>
      </c>
      <c r="O298" s="4">
        <v>2198</v>
      </c>
      <c r="P298" s="4">
        <f t="shared" si="10"/>
        <v>3275020</v>
      </c>
      <c r="Q298" s="4"/>
      <c r="S298" s="4"/>
      <c r="T298" s="4"/>
      <c r="U298" s="4"/>
    </row>
    <row r="299" spans="1:36">
      <c r="A299" t="s">
        <v>11206</v>
      </c>
      <c r="C299" t="s">
        <v>13083</v>
      </c>
      <c r="D299" s="2">
        <v>2092</v>
      </c>
      <c r="E299" s="2"/>
      <c r="F299" s="2"/>
      <c r="G299" s="2">
        <v>4600</v>
      </c>
      <c r="H299" s="2">
        <f t="shared" si="9"/>
        <v>3346</v>
      </c>
      <c r="I299" s="1">
        <v>0.55000000000000004</v>
      </c>
      <c r="J299" s="1"/>
      <c r="K299" s="1"/>
      <c r="L299" s="12">
        <v>4.3</v>
      </c>
      <c r="O299" s="4">
        <v>562</v>
      </c>
      <c r="P299" s="4">
        <f t="shared" si="10"/>
        <v>2585200</v>
      </c>
      <c r="Q299" s="4"/>
      <c r="S299" s="4"/>
      <c r="T299" s="4"/>
      <c r="U299" s="4"/>
    </row>
    <row r="300" spans="1:36">
      <c r="A300" t="s">
        <v>11989</v>
      </c>
      <c r="C300" t="s">
        <v>13083</v>
      </c>
      <c r="D300">
        <v>899</v>
      </c>
      <c r="G300" s="2">
        <v>1999</v>
      </c>
      <c r="H300" s="2">
        <f t="shared" si="9"/>
        <v>1449</v>
      </c>
      <c r="I300" s="1">
        <v>0.55000000000000004</v>
      </c>
      <c r="J300" s="1"/>
      <c r="K300" s="1"/>
      <c r="L300" s="12">
        <v>4</v>
      </c>
      <c r="O300" s="4">
        <v>832</v>
      </c>
      <c r="P300" s="4">
        <f t="shared" si="10"/>
        <v>1663168</v>
      </c>
      <c r="Q300" s="4"/>
      <c r="S300" s="4"/>
      <c r="T300" s="4"/>
      <c r="U300" s="4"/>
    </row>
    <row r="301" spans="1:36">
      <c r="A301" t="s">
        <v>11135</v>
      </c>
      <c r="C301" t="s">
        <v>13083</v>
      </c>
      <c r="D301" s="2">
        <v>1349</v>
      </c>
      <c r="E301" s="2"/>
      <c r="F301" s="2"/>
      <c r="G301" s="2">
        <v>2999</v>
      </c>
      <c r="H301" s="2">
        <f t="shared" si="9"/>
        <v>2174</v>
      </c>
      <c r="I301" s="1">
        <v>0.55000000000000004</v>
      </c>
      <c r="J301" s="1"/>
      <c r="K301" s="1"/>
      <c r="L301" s="12">
        <v>3.8</v>
      </c>
      <c r="O301" s="4">
        <v>441</v>
      </c>
      <c r="P301" s="4">
        <f t="shared" si="10"/>
        <v>1322559</v>
      </c>
      <c r="Q301" s="4"/>
      <c r="S301" s="4"/>
      <c r="T301" s="4"/>
      <c r="U301" s="4"/>
    </row>
    <row r="302" spans="1:36">
      <c r="A302" t="s">
        <v>12875</v>
      </c>
      <c r="C302" t="s">
        <v>13083</v>
      </c>
      <c r="D302">
        <v>899</v>
      </c>
      <c r="G302" s="2">
        <v>1999</v>
      </c>
      <c r="H302" s="2">
        <f t="shared" si="9"/>
        <v>1449</v>
      </c>
      <c r="I302" s="1">
        <v>0.55000000000000004</v>
      </c>
      <c r="J302" s="1"/>
      <c r="K302" s="1"/>
      <c r="L302" s="12">
        <v>4.2</v>
      </c>
      <c r="O302" s="4">
        <v>39</v>
      </c>
      <c r="P302" s="4">
        <f t="shared" si="10"/>
        <v>77961</v>
      </c>
      <c r="Q302" s="4"/>
      <c r="S302" s="4"/>
      <c r="T302" s="4"/>
      <c r="U302" s="4"/>
    </row>
    <row r="303" spans="1:36">
      <c r="A303" t="s">
        <v>6834</v>
      </c>
      <c r="C303" t="s">
        <v>13080</v>
      </c>
      <c r="D303">
        <v>629</v>
      </c>
      <c r="G303" s="2">
        <v>1390</v>
      </c>
      <c r="H303" s="2">
        <f t="shared" si="9"/>
        <v>1009.5</v>
      </c>
      <c r="I303" s="1">
        <v>0.55000000000000004</v>
      </c>
      <c r="J303" s="1"/>
      <c r="K303" s="1"/>
      <c r="L303" s="12">
        <v>4.4000000000000004</v>
      </c>
      <c r="O303" s="4">
        <v>6301</v>
      </c>
      <c r="P303" s="4">
        <f t="shared" si="10"/>
        <v>8758390</v>
      </c>
      <c r="Q303" s="4"/>
      <c r="S303" s="4"/>
      <c r="T303" s="4"/>
      <c r="U303" s="4"/>
    </row>
    <row r="304" spans="1:36">
      <c r="A304" t="s">
        <v>7560</v>
      </c>
      <c r="C304" t="s">
        <v>13080</v>
      </c>
      <c r="D304" s="2">
        <v>1249</v>
      </c>
      <c r="E304" s="2"/>
      <c r="F304" s="2"/>
      <c r="G304" s="2">
        <v>2796</v>
      </c>
      <c r="H304" s="2">
        <f t="shared" si="9"/>
        <v>2022.5</v>
      </c>
      <c r="I304" s="1">
        <v>0.55000000000000004</v>
      </c>
      <c r="J304" s="1"/>
      <c r="K304" s="1"/>
      <c r="L304" s="12">
        <v>4.4000000000000004</v>
      </c>
      <c r="O304" s="4">
        <v>4598</v>
      </c>
      <c r="P304" s="4">
        <f t="shared" si="10"/>
        <v>12856008</v>
      </c>
      <c r="Q304" s="4"/>
      <c r="S304" s="4"/>
      <c r="T304" s="4"/>
      <c r="U304" s="4"/>
    </row>
    <row r="305" spans="1:21">
      <c r="A305" t="s">
        <v>9081</v>
      </c>
      <c r="C305" t="s">
        <v>13083</v>
      </c>
      <c r="D305">
        <v>899</v>
      </c>
      <c r="G305" s="2">
        <v>2000</v>
      </c>
      <c r="H305" s="2">
        <f t="shared" si="9"/>
        <v>1449.5</v>
      </c>
      <c r="I305" s="1">
        <v>0.55000000000000004</v>
      </c>
      <c r="J305" s="1"/>
      <c r="K305" s="1"/>
      <c r="L305" s="12">
        <v>3.6</v>
      </c>
      <c r="O305" s="4">
        <v>291</v>
      </c>
      <c r="P305" s="4">
        <f t="shared" si="10"/>
        <v>582000</v>
      </c>
      <c r="Q305" s="4"/>
      <c r="S305" s="4"/>
      <c r="T305" s="4"/>
      <c r="U305" s="4"/>
    </row>
    <row r="306" spans="1:21">
      <c r="A306" t="s">
        <v>12584</v>
      </c>
      <c r="C306" t="s">
        <v>13083</v>
      </c>
      <c r="D306">
        <v>445</v>
      </c>
      <c r="G306">
        <v>999</v>
      </c>
      <c r="H306" s="2">
        <f t="shared" si="9"/>
        <v>722</v>
      </c>
      <c r="I306" s="1">
        <v>0.55000000000000004</v>
      </c>
      <c r="J306" s="1"/>
      <c r="K306" s="1"/>
      <c r="L306" s="12">
        <v>4.3</v>
      </c>
      <c r="O306" s="4">
        <v>229</v>
      </c>
      <c r="P306" s="4">
        <f t="shared" si="10"/>
        <v>228771</v>
      </c>
      <c r="Q306" s="4"/>
      <c r="S306" s="4"/>
      <c r="T306" s="4"/>
      <c r="U306" s="4"/>
    </row>
    <row r="307" spans="1:21">
      <c r="A307" t="s">
        <v>10790</v>
      </c>
      <c r="C307" t="s">
        <v>13083</v>
      </c>
      <c r="D307">
        <v>669</v>
      </c>
      <c r="G307" s="2">
        <v>1499</v>
      </c>
      <c r="H307" s="2">
        <f t="shared" si="9"/>
        <v>1084</v>
      </c>
      <c r="I307" s="1">
        <v>0.55000000000000004</v>
      </c>
      <c r="J307" s="1"/>
      <c r="K307" s="1"/>
      <c r="L307" s="12">
        <v>2.2999999999999998</v>
      </c>
      <c r="O307" s="4">
        <v>13</v>
      </c>
      <c r="P307" s="4">
        <f t="shared" si="10"/>
        <v>19487</v>
      </c>
      <c r="Q307" s="4"/>
      <c r="S307" s="4"/>
      <c r="T307" s="4"/>
      <c r="U307" s="4"/>
    </row>
    <row r="308" spans="1:21">
      <c r="A308" t="s">
        <v>8874</v>
      </c>
      <c r="C308" t="s">
        <v>13083</v>
      </c>
      <c r="D308" s="2">
        <v>3599</v>
      </c>
      <c r="E308" s="2"/>
      <c r="F308" s="2"/>
      <c r="G308" s="2">
        <v>7950</v>
      </c>
      <c r="H308" s="2">
        <f t="shared" si="9"/>
        <v>5774.5</v>
      </c>
      <c r="I308" s="1">
        <v>0.55000000000000004</v>
      </c>
      <c r="J308" s="1"/>
      <c r="K308" s="1"/>
      <c r="L308" s="12">
        <v>4.2</v>
      </c>
      <c r="O308" s="4">
        <v>136</v>
      </c>
      <c r="P308" s="4">
        <f t="shared" si="10"/>
        <v>1081200</v>
      </c>
      <c r="Q308" s="4"/>
      <c r="S308" s="4"/>
      <c r="T308" s="4"/>
      <c r="U308" s="4"/>
    </row>
    <row r="309" spans="1:21">
      <c r="A309" t="s">
        <v>113</v>
      </c>
      <c r="C309" t="s">
        <v>13080</v>
      </c>
      <c r="D309">
        <v>154</v>
      </c>
      <c r="G309">
        <v>339</v>
      </c>
      <c r="H309" s="2">
        <f t="shared" si="9"/>
        <v>246.5</v>
      </c>
      <c r="I309" s="1">
        <v>0.55000000000000004</v>
      </c>
      <c r="J309" s="1"/>
      <c r="K309" s="1"/>
      <c r="L309" s="12">
        <v>4.3</v>
      </c>
      <c r="O309" s="4">
        <v>13391</v>
      </c>
      <c r="P309" s="4">
        <f t="shared" si="10"/>
        <v>4539549</v>
      </c>
      <c r="Q309" s="4"/>
      <c r="S309" s="4"/>
      <c r="T309" s="4"/>
      <c r="U309" s="4"/>
    </row>
    <row r="310" spans="1:21">
      <c r="A310" t="s">
        <v>9775</v>
      </c>
      <c r="C310" t="s">
        <v>13083</v>
      </c>
      <c r="D310">
        <v>453</v>
      </c>
      <c r="G310">
        <v>999</v>
      </c>
      <c r="H310" s="2">
        <f t="shared" si="9"/>
        <v>726</v>
      </c>
      <c r="I310" s="1">
        <v>0.55000000000000004</v>
      </c>
      <c r="J310" s="1"/>
      <c r="K310" s="1"/>
      <c r="L310" s="12">
        <v>4.3</v>
      </c>
      <c r="O310" s="4">
        <v>610</v>
      </c>
      <c r="P310" s="4">
        <f t="shared" si="10"/>
        <v>609390</v>
      </c>
      <c r="Q310" s="4"/>
      <c r="S310" s="4"/>
      <c r="T310" s="4"/>
      <c r="U310" s="4"/>
    </row>
    <row r="311" spans="1:21">
      <c r="A311" t="s">
        <v>5601</v>
      </c>
      <c r="C311" t="s">
        <v>13080</v>
      </c>
      <c r="D311">
        <v>449</v>
      </c>
      <c r="G311">
        <v>999</v>
      </c>
      <c r="H311" s="2">
        <f t="shared" si="9"/>
        <v>724</v>
      </c>
      <c r="I311" s="1">
        <v>0.55000000000000004</v>
      </c>
      <c r="J311" s="1"/>
      <c r="K311" s="1"/>
      <c r="L311" s="12">
        <v>4</v>
      </c>
      <c r="O311" s="4">
        <v>2102</v>
      </c>
      <c r="P311" s="4">
        <f t="shared" si="10"/>
        <v>2099898</v>
      </c>
      <c r="Q311" s="4"/>
      <c r="S311" s="4"/>
      <c r="T311" s="4"/>
      <c r="U311" s="4"/>
    </row>
    <row r="312" spans="1:21">
      <c r="A312" t="s">
        <v>1745</v>
      </c>
      <c r="C312" t="s">
        <v>13080</v>
      </c>
      <c r="D312">
        <v>225</v>
      </c>
      <c r="G312">
        <v>499</v>
      </c>
      <c r="H312" s="2">
        <f t="shared" si="9"/>
        <v>362</v>
      </c>
      <c r="I312" s="1">
        <v>0.55000000000000004</v>
      </c>
      <c r="J312" s="1"/>
      <c r="K312" s="1"/>
      <c r="L312" s="12">
        <v>4.0999999999999996</v>
      </c>
      <c r="O312" s="4">
        <v>789</v>
      </c>
      <c r="P312" s="4">
        <f t="shared" si="10"/>
        <v>393711</v>
      </c>
      <c r="Q312" s="4"/>
      <c r="S312" s="4"/>
      <c r="T312" s="4"/>
      <c r="U312" s="4"/>
    </row>
    <row r="313" spans="1:21">
      <c r="A313" t="s">
        <v>4702</v>
      </c>
      <c r="C313" t="s">
        <v>13078</v>
      </c>
      <c r="D313" s="2">
        <v>1799</v>
      </c>
      <c r="E313" s="2"/>
      <c r="F313" s="2"/>
      <c r="G313" s="2">
        <v>3999</v>
      </c>
      <c r="H313" s="2">
        <f t="shared" si="9"/>
        <v>2899</v>
      </c>
      <c r="I313" s="1">
        <v>0.55000000000000004</v>
      </c>
      <c r="J313" s="1"/>
      <c r="K313" s="1"/>
      <c r="L313" s="12">
        <v>4.5999999999999996</v>
      </c>
      <c r="O313" s="4">
        <v>245</v>
      </c>
      <c r="P313" s="4">
        <f t="shared" si="10"/>
        <v>979755</v>
      </c>
      <c r="Q313" s="4"/>
      <c r="S313" s="4"/>
      <c r="T313" s="4"/>
      <c r="U313" s="4"/>
    </row>
    <row r="314" spans="1:21">
      <c r="A314" t="s">
        <v>8308</v>
      </c>
      <c r="C314" t="s">
        <v>13080</v>
      </c>
      <c r="D314">
        <v>899</v>
      </c>
      <c r="G314" s="2">
        <v>1999</v>
      </c>
      <c r="H314" s="2">
        <f t="shared" si="9"/>
        <v>1449</v>
      </c>
      <c r="I314" s="1">
        <v>0.55000000000000004</v>
      </c>
      <c r="J314" s="1"/>
      <c r="K314" s="1"/>
      <c r="L314" s="12">
        <v>4.4000000000000004</v>
      </c>
      <c r="O314" s="4">
        <v>1667</v>
      </c>
      <c r="P314" s="4">
        <f t="shared" si="10"/>
        <v>3332333</v>
      </c>
      <c r="Q314" s="4"/>
      <c r="S314" s="4"/>
      <c r="T314" s="4"/>
      <c r="U314" s="4"/>
    </row>
    <row r="315" spans="1:21">
      <c r="A315" t="s">
        <v>5817</v>
      </c>
      <c r="C315" t="s">
        <v>13080</v>
      </c>
      <c r="D315" s="2">
        <v>6299</v>
      </c>
      <c r="E315" s="2"/>
      <c r="F315" s="2"/>
      <c r="G315" s="2">
        <v>13750</v>
      </c>
      <c r="H315" s="2">
        <f t="shared" si="9"/>
        <v>10024.5</v>
      </c>
      <c r="I315" s="1">
        <v>0.54</v>
      </c>
      <c r="J315" s="1"/>
      <c r="K315" s="1"/>
      <c r="L315" s="12">
        <v>4.2</v>
      </c>
      <c r="O315" s="4">
        <v>2014</v>
      </c>
      <c r="P315" s="4">
        <f t="shared" si="10"/>
        <v>27692500</v>
      </c>
      <c r="Q315" s="4"/>
      <c r="S315" s="4"/>
      <c r="T315" s="4"/>
      <c r="U315" s="4"/>
    </row>
    <row r="316" spans="1:21">
      <c r="A316" t="s">
        <v>1213</v>
      </c>
      <c r="C316" t="s">
        <v>13080</v>
      </c>
      <c r="D316">
        <v>689</v>
      </c>
      <c r="G316" s="2">
        <v>1500</v>
      </c>
      <c r="H316" s="2">
        <f t="shared" si="9"/>
        <v>1094.5</v>
      </c>
      <c r="I316" s="1">
        <v>0.54</v>
      </c>
      <c r="J316" s="1"/>
      <c r="K316" s="1"/>
      <c r="L316" s="12">
        <v>4.2</v>
      </c>
      <c r="O316" s="4">
        <v>42301</v>
      </c>
      <c r="P316" s="4">
        <f t="shared" si="10"/>
        <v>63451500</v>
      </c>
      <c r="Q316" s="4"/>
      <c r="S316" s="4"/>
      <c r="T316" s="4"/>
      <c r="U316" s="4"/>
    </row>
    <row r="317" spans="1:21">
      <c r="A317" t="s">
        <v>2025</v>
      </c>
      <c r="C317" t="s">
        <v>13080</v>
      </c>
      <c r="D317">
        <v>799</v>
      </c>
      <c r="G317" s="2">
        <v>1749</v>
      </c>
      <c r="H317" s="2">
        <f t="shared" si="9"/>
        <v>1274</v>
      </c>
      <c r="I317" s="1">
        <v>0.54</v>
      </c>
      <c r="J317" s="1"/>
      <c r="K317" s="1"/>
      <c r="L317" s="12">
        <v>4.0999999999999996</v>
      </c>
      <c r="O317" s="4">
        <v>5626</v>
      </c>
      <c r="P317" s="4">
        <f t="shared" si="10"/>
        <v>9839874</v>
      </c>
      <c r="Q317" s="4"/>
      <c r="S317" s="4"/>
      <c r="T317" s="4"/>
      <c r="U317" s="4"/>
    </row>
    <row r="318" spans="1:21">
      <c r="A318" t="s">
        <v>5023</v>
      </c>
      <c r="C318" t="s">
        <v>13080</v>
      </c>
      <c r="D318">
        <v>299</v>
      </c>
      <c r="G318">
        <v>650</v>
      </c>
      <c r="H318" s="2">
        <f t="shared" si="9"/>
        <v>474.5</v>
      </c>
      <c r="I318" s="1">
        <v>0.54</v>
      </c>
      <c r="J318" s="1"/>
      <c r="K318" s="1"/>
      <c r="L318" s="12">
        <v>4.5</v>
      </c>
      <c r="O318" s="4">
        <v>33176</v>
      </c>
      <c r="P318" s="4">
        <f t="shared" si="10"/>
        <v>21564400</v>
      </c>
      <c r="Q318" s="4"/>
      <c r="S318" s="4"/>
      <c r="T318" s="4"/>
      <c r="U318" s="4"/>
    </row>
    <row r="319" spans="1:21">
      <c r="A319" t="s">
        <v>12403</v>
      </c>
      <c r="C319" t="s">
        <v>13083</v>
      </c>
      <c r="D319" s="2">
        <v>1456</v>
      </c>
      <c r="E319" s="2"/>
      <c r="F319" s="2"/>
      <c r="G319" s="2">
        <v>3190</v>
      </c>
      <c r="H319" s="2">
        <f t="shared" si="9"/>
        <v>2323</v>
      </c>
      <c r="I319" s="1">
        <v>0.54</v>
      </c>
      <c r="J319" s="1"/>
      <c r="K319" s="1"/>
      <c r="L319" s="12">
        <v>4.0999999999999996</v>
      </c>
      <c r="O319" s="4">
        <v>1776</v>
      </c>
      <c r="P319" s="4">
        <f t="shared" si="10"/>
        <v>5665440</v>
      </c>
      <c r="Q319" s="4"/>
      <c r="S319" s="4"/>
      <c r="T319" s="4"/>
      <c r="U319" s="4"/>
    </row>
    <row r="320" spans="1:21">
      <c r="A320" t="s">
        <v>11063</v>
      </c>
      <c r="C320" t="s">
        <v>13083</v>
      </c>
      <c r="D320">
        <v>229</v>
      </c>
      <c r="G320">
        <v>499</v>
      </c>
      <c r="H320" s="2">
        <f t="shared" si="9"/>
        <v>364</v>
      </c>
      <c r="I320" s="1">
        <v>0.54</v>
      </c>
      <c r="J320" s="1"/>
      <c r="K320" s="1"/>
      <c r="L320" s="12">
        <v>3.5</v>
      </c>
      <c r="O320" s="4">
        <v>185</v>
      </c>
      <c r="P320" s="4">
        <f t="shared" si="10"/>
        <v>92315</v>
      </c>
      <c r="Q320" s="4"/>
      <c r="S320" s="4"/>
      <c r="T320" s="4"/>
      <c r="U320" s="4"/>
    </row>
    <row r="321" spans="1:21">
      <c r="A321" t="s">
        <v>9509</v>
      </c>
      <c r="C321" t="s">
        <v>13083</v>
      </c>
      <c r="D321" s="2">
        <v>1149</v>
      </c>
      <c r="E321" s="2"/>
      <c r="F321" s="2"/>
      <c r="G321" s="2">
        <v>2499</v>
      </c>
      <c r="H321" s="2">
        <f t="shared" si="9"/>
        <v>1824</v>
      </c>
      <c r="I321" s="1">
        <v>0.54</v>
      </c>
      <c r="J321" s="1"/>
      <c r="K321" s="1"/>
      <c r="L321" s="12">
        <v>3.8</v>
      </c>
      <c r="O321" s="4">
        <v>4383</v>
      </c>
      <c r="P321" s="4">
        <f t="shared" si="10"/>
        <v>10953117</v>
      </c>
      <c r="Q321" s="4"/>
      <c r="S321" s="4"/>
      <c r="T321" s="4"/>
      <c r="U321" s="4"/>
    </row>
    <row r="322" spans="1:21">
      <c r="A322" t="s">
        <v>9040</v>
      </c>
      <c r="C322" t="s">
        <v>13083</v>
      </c>
      <c r="D322" s="2">
        <v>1099</v>
      </c>
      <c r="E322" s="2"/>
      <c r="F322" s="2"/>
      <c r="G322" s="2">
        <v>2400</v>
      </c>
      <c r="H322" s="2">
        <f t="shared" ref="H322:H385" si="11">AVERAGE(D322,G322)</f>
        <v>1749.5</v>
      </c>
      <c r="I322" s="1">
        <v>0.54</v>
      </c>
      <c r="J322" s="1"/>
      <c r="K322" s="1"/>
      <c r="L322" s="12">
        <v>3.8</v>
      </c>
      <c r="O322" s="4">
        <v>4</v>
      </c>
      <c r="P322" s="4">
        <f t="shared" si="10"/>
        <v>9600</v>
      </c>
      <c r="Q322" s="4"/>
      <c r="S322" s="4"/>
      <c r="T322" s="4"/>
      <c r="U322" s="4"/>
    </row>
    <row r="323" spans="1:21">
      <c r="A323" t="s">
        <v>12060</v>
      </c>
      <c r="C323" t="s">
        <v>13083</v>
      </c>
      <c r="D323">
        <v>599</v>
      </c>
      <c r="G323" s="2">
        <v>1299</v>
      </c>
      <c r="H323" s="2">
        <f t="shared" si="11"/>
        <v>949</v>
      </c>
      <c r="I323" s="1">
        <v>0.54</v>
      </c>
      <c r="J323" s="1"/>
      <c r="K323" s="1"/>
      <c r="L323" s="12">
        <v>4.2</v>
      </c>
      <c r="O323" s="4">
        <v>590</v>
      </c>
      <c r="P323" s="4">
        <f t="shared" si="10"/>
        <v>766410</v>
      </c>
      <c r="Q323" s="4"/>
      <c r="S323" s="4"/>
      <c r="T323" s="4"/>
      <c r="U323" s="4"/>
    </row>
    <row r="324" spans="1:21">
      <c r="A324" t="s">
        <v>11938</v>
      </c>
      <c r="C324" t="s">
        <v>13083</v>
      </c>
      <c r="D324">
        <v>697</v>
      </c>
      <c r="G324" s="2">
        <v>1499</v>
      </c>
      <c r="H324" s="2">
        <f t="shared" si="11"/>
        <v>1098</v>
      </c>
      <c r="I324" s="1">
        <v>0.54</v>
      </c>
      <c r="J324" s="1"/>
      <c r="K324" s="1"/>
      <c r="L324" s="12">
        <v>3.8</v>
      </c>
      <c r="O324" s="4">
        <v>144</v>
      </c>
      <c r="P324" s="4">
        <f t="shared" ref="P324:P387" si="12">PRODUCT(G324,O324)</f>
        <v>215856</v>
      </c>
      <c r="Q324" s="4"/>
      <c r="S324" s="4"/>
      <c r="T324" s="4"/>
      <c r="U324" s="4"/>
    </row>
    <row r="325" spans="1:21">
      <c r="A325" t="s">
        <v>8573</v>
      </c>
      <c r="C325" t="s">
        <v>13083</v>
      </c>
      <c r="D325">
        <v>455</v>
      </c>
      <c r="G325">
        <v>999</v>
      </c>
      <c r="H325" s="2">
        <f t="shared" si="11"/>
        <v>727</v>
      </c>
      <c r="I325" s="1">
        <v>0.54</v>
      </c>
      <c r="J325" s="1"/>
      <c r="K325" s="1"/>
      <c r="L325" s="12">
        <v>4.0999999999999996</v>
      </c>
      <c r="O325" s="4">
        <v>3578</v>
      </c>
      <c r="P325" s="4">
        <f t="shared" si="12"/>
        <v>3574422</v>
      </c>
      <c r="Q325" s="4"/>
      <c r="S325" s="4"/>
      <c r="T325" s="4"/>
      <c r="U325" s="4"/>
    </row>
    <row r="326" spans="1:21">
      <c r="A326" t="s">
        <v>537</v>
      </c>
      <c r="C326" t="s">
        <v>13080</v>
      </c>
      <c r="D326">
        <v>649</v>
      </c>
      <c r="G326" s="2">
        <v>1399</v>
      </c>
      <c r="H326" s="2">
        <f t="shared" si="11"/>
        <v>1024</v>
      </c>
      <c r="I326" s="1">
        <v>0.54</v>
      </c>
      <c r="J326" s="1"/>
      <c r="K326" s="1"/>
      <c r="L326" s="12">
        <v>4.2</v>
      </c>
      <c r="O326" s="4">
        <v>179691</v>
      </c>
      <c r="P326" s="4">
        <f t="shared" si="12"/>
        <v>251387709</v>
      </c>
      <c r="Q326" s="4"/>
      <c r="S326" s="4"/>
      <c r="T326" s="4"/>
      <c r="U326" s="4"/>
    </row>
    <row r="327" spans="1:21">
      <c r="A327" t="s">
        <v>5494</v>
      </c>
      <c r="C327" t="s">
        <v>13080</v>
      </c>
      <c r="D327">
        <v>139</v>
      </c>
      <c r="G327">
        <v>299</v>
      </c>
      <c r="H327" s="2">
        <f t="shared" si="11"/>
        <v>219</v>
      </c>
      <c r="I327" s="1">
        <v>0.54</v>
      </c>
      <c r="J327" s="1"/>
      <c r="K327" s="1"/>
      <c r="L327" s="12">
        <v>3.8</v>
      </c>
      <c r="O327" s="4">
        <v>3044</v>
      </c>
      <c r="P327" s="4">
        <f t="shared" si="12"/>
        <v>910156</v>
      </c>
      <c r="Q327" s="4"/>
      <c r="S327" s="4"/>
      <c r="T327" s="4"/>
      <c r="U327" s="4"/>
    </row>
    <row r="328" spans="1:21">
      <c r="A328" t="s">
        <v>11687</v>
      </c>
      <c r="C328" t="s">
        <v>13083</v>
      </c>
      <c r="D328">
        <v>799</v>
      </c>
      <c r="G328" s="2">
        <v>1699</v>
      </c>
      <c r="H328" s="2">
        <f t="shared" si="11"/>
        <v>1249</v>
      </c>
      <c r="I328" s="1">
        <v>0.53</v>
      </c>
      <c r="J328" s="1"/>
      <c r="K328" s="1"/>
      <c r="L328" s="12">
        <v>4</v>
      </c>
      <c r="O328" s="4">
        <v>97</v>
      </c>
      <c r="P328" s="4">
        <f t="shared" si="12"/>
        <v>164803</v>
      </c>
      <c r="Q328" s="4"/>
      <c r="S328" s="4"/>
      <c r="T328" s="4"/>
      <c r="U328" s="4"/>
    </row>
    <row r="329" spans="1:21">
      <c r="A329" t="s">
        <v>928</v>
      </c>
      <c r="C329" t="s">
        <v>13080</v>
      </c>
      <c r="D329">
        <v>849</v>
      </c>
      <c r="G329" s="2">
        <v>1809</v>
      </c>
      <c r="H329" s="2">
        <f t="shared" si="11"/>
        <v>1329</v>
      </c>
      <c r="I329" s="1">
        <v>0.53</v>
      </c>
      <c r="J329" s="1"/>
      <c r="K329" s="1"/>
      <c r="L329" s="12">
        <v>4.3</v>
      </c>
      <c r="O329" s="4">
        <v>6547</v>
      </c>
      <c r="P329" s="4">
        <f t="shared" si="12"/>
        <v>11843523</v>
      </c>
      <c r="Q329" s="4"/>
      <c r="S329" s="4"/>
      <c r="T329" s="4"/>
      <c r="U329" s="4"/>
    </row>
    <row r="330" spans="1:21">
      <c r="A330" t="s">
        <v>357</v>
      </c>
      <c r="C330" t="s">
        <v>13080</v>
      </c>
      <c r="D330">
        <v>899</v>
      </c>
      <c r="G330" s="2">
        <v>1900</v>
      </c>
      <c r="H330" s="2">
        <f t="shared" si="11"/>
        <v>1399.5</v>
      </c>
      <c r="I330" s="1">
        <v>0.53</v>
      </c>
      <c r="J330" s="1"/>
      <c r="K330" s="1"/>
      <c r="L330" s="12">
        <v>4.4000000000000004</v>
      </c>
      <c r="O330" s="4">
        <v>13552</v>
      </c>
      <c r="P330" s="4">
        <f t="shared" si="12"/>
        <v>25748800</v>
      </c>
      <c r="Q330" s="4"/>
      <c r="S330" s="4"/>
      <c r="T330" s="4"/>
      <c r="U330" s="4"/>
    </row>
    <row r="331" spans="1:21">
      <c r="A331" t="s">
        <v>1627</v>
      </c>
      <c r="C331" t="s">
        <v>13080</v>
      </c>
      <c r="D331">
        <v>949</v>
      </c>
      <c r="G331" s="2">
        <v>1999</v>
      </c>
      <c r="H331" s="2">
        <f t="shared" si="11"/>
        <v>1474</v>
      </c>
      <c r="I331" s="1">
        <v>0.53</v>
      </c>
      <c r="J331" s="1"/>
      <c r="K331" s="1"/>
      <c r="L331" s="12">
        <v>4.4000000000000004</v>
      </c>
      <c r="O331" s="4">
        <v>13552</v>
      </c>
      <c r="P331" s="4">
        <f t="shared" si="12"/>
        <v>27090448</v>
      </c>
      <c r="Q331" s="4"/>
      <c r="S331" s="4"/>
      <c r="T331" s="4"/>
      <c r="U331" s="4"/>
    </row>
    <row r="332" spans="1:21">
      <c r="A332" t="s">
        <v>1652</v>
      </c>
      <c r="C332" t="s">
        <v>13080</v>
      </c>
      <c r="D332">
        <v>949</v>
      </c>
      <c r="G332" s="2">
        <v>1999</v>
      </c>
      <c r="H332" s="2">
        <f t="shared" si="11"/>
        <v>1474</v>
      </c>
      <c r="I332" s="1">
        <v>0.53</v>
      </c>
      <c r="J332" s="1"/>
      <c r="K332" s="1"/>
      <c r="L332" s="12">
        <v>4.4000000000000004</v>
      </c>
      <c r="O332" s="4">
        <v>13552</v>
      </c>
      <c r="P332" s="4">
        <f t="shared" si="12"/>
        <v>27090448</v>
      </c>
      <c r="Q332" s="4"/>
      <c r="S332" s="4"/>
      <c r="T332" s="4"/>
      <c r="U332" s="4"/>
    </row>
    <row r="333" spans="1:21">
      <c r="A333" t="s">
        <v>48</v>
      </c>
      <c r="C333" t="s">
        <v>13080</v>
      </c>
      <c r="D333">
        <v>329</v>
      </c>
      <c r="G333">
        <v>699</v>
      </c>
      <c r="H333" s="2">
        <f t="shared" si="11"/>
        <v>514</v>
      </c>
      <c r="I333" s="1">
        <v>0.53</v>
      </c>
      <c r="J333" s="1"/>
      <c r="K333" s="1"/>
      <c r="L333" s="12">
        <v>4.2</v>
      </c>
      <c r="O333" s="4">
        <v>94364</v>
      </c>
      <c r="P333" s="4">
        <f t="shared" si="12"/>
        <v>65960436</v>
      </c>
      <c r="Q333" s="4"/>
      <c r="S333" s="4"/>
      <c r="T333" s="4"/>
      <c r="U333" s="4"/>
    </row>
    <row r="334" spans="1:21">
      <c r="A334" t="s">
        <v>12302</v>
      </c>
      <c r="C334" t="s">
        <v>13083</v>
      </c>
      <c r="D334">
        <v>279</v>
      </c>
      <c r="G334">
        <v>599</v>
      </c>
      <c r="H334" s="2">
        <f t="shared" si="11"/>
        <v>439</v>
      </c>
      <c r="I334" s="1">
        <v>0.53</v>
      </c>
      <c r="J334" s="1"/>
      <c r="K334" s="1"/>
      <c r="L334" s="12">
        <v>3.5</v>
      </c>
      <c r="O334" s="4">
        <v>1367</v>
      </c>
      <c r="P334" s="4">
        <f t="shared" si="12"/>
        <v>818833</v>
      </c>
      <c r="Q334" s="4"/>
      <c r="S334" s="4"/>
      <c r="T334" s="4"/>
      <c r="U334" s="4"/>
    </row>
    <row r="335" spans="1:21">
      <c r="A335" t="s">
        <v>10830</v>
      </c>
      <c r="C335" t="s">
        <v>13082</v>
      </c>
      <c r="D335">
        <v>899</v>
      </c>
      <c r="G335" s="2">
        <v>1900</v>
      </c>
      <c r="H335" s="2">
        <f t="shared" si="11"/>
        <v>1399.5</v>
      </c>
      <c r="I335" s="1">
        <v>0.53</v>
      </c>
      <c r="J335" s="1"/>
      <c r="K335" s="1"/>
      <c r="L335" s="12">
        <v>4</v>
      </c>
      <c r="O335" s="4">
        <v>3663</v>
      </c>
      <c r="P335" s="4">
        <f t="shared" si="12"/>
        <v>6959700</v>
      </c>
      <c r="Q335" s="4"/>
      <c r="S335" s="4"/>
      <c r="T335" s="4"/>
      <c r="U335" s="4"/>
    </row>
    <row r="336" spans="1:21">
      <c r="A336" t="s">
        <v>11427</v>
      </c>
      <c r="C336" t="s">
        <v>13083</v>
      </c>
      <c r="D336" s="2">
        <v>27900</v>
      </c>
      <c r="E336" s="2"/>
      <c r="F336" s="2"/>
      <c r="G336" s="2">
        <v>59900</v>
      </c>
      <c r="H336" s="2">
        <f t="shared" si="11"/>
        <v>43900</v>
      </c>
      <c r="I336" s="1">
        <v>0.53</v>
      </c>
      <c r="J336" s="1"/>
      <c r="K336" s="1"/>
      <c r="L336" s="12">
        <v>4.4000000000000004</v>
      </c>
      <c r="O336" s="4">
        <v>5298</v>
      </c>
      <c r="P336" s="4">
        <f t="shared" si="12"/>
        <v>317350200</v>
      </c>
      <c r="Q336" s="4"/>
      <c r="S336" s="4"/>
      <c r="T336" s="4"/>
      <c r="U336" s="4"/>
    </row>
    <row r="337" spans="1:31">
      <c r="A337" t="s">
        <v>6138</v>
      </c>
      <c r="C337" t="s">
        <v>13080</v>
      </c>
      <c r="D337">
        <v>949</v>
      </c>
      <c r="G337" s="2">
        <v>2000</v>
      </c>
      <c r="H337" s="2">
        <f t="shared" si="11"/>
        <v>1474.5</v>
      </c>
      <c r="I337" s="1">
        <v>0.53</v>
      </c>
      <c r="J337" s="1"/>
      <c r="K337" s="1"/>
      <c r="L337" s="12">
        <v>3.9</v>
      </c>
      <c r="O337" s="4">
        <v>14969</v>
      </c>
      <c r="P337" s="4">
        <f t="shared" si="12"/>
        <v>29938000</v>
      </c>
      <c r="Q337" s="4"/>
      <c r="S337" s="4"/>
      <c r="T337" s="4"/>
      <c r="U337" s="4"/>
    </row>
    <row r="338" spans="1:31">
      <c r="A338" t="s">
        <v>10480</v>
      </c>
      <c r="C338" t="s">
        <v>13083</v>
      </c>
      <c r="D338" s="2">
        <v>6999</v>
      </c>
      <c r="E338" s="2"/>
      <c r="F338" s="2"/>
      <c r="G338" s="2">
        <v>14999</v>
      </c>
      <c r="H338" s="2">
        <f t="shared" si="11"/>
        <v>10999</v>
      </c>
      <c r="I338" s="1">
        <v>0.53</v>
      </c>
      <c r="J338" s="1"/>
      <c r="K338" s="1"/>
      <c r="L338" s="12">
        <v>4.0999999999999996</v>
      </c>
      <c r="O338" s="4">
        <v>1728</v>
      </c>
      <c r="P338" s="4">
        <f t="shared" si="12"/>
        <v>25918272</v>
      </c>
      <c r="Q338" s="4"/>
      <c r="S338" s="4"/>
      <c r="T338" s="4"/>
      <c r="U338" s="4"/>
      <c r="AE338" s="10"/>
    </row>
    <row r="339" spans="1:31">
      <c r="A339" t="s">
        <v>8731</v>
      </c>
      <c r="C339" t="s">
        <v>13083</v>
      </c>
      <c r="D339" s="2">
        <v>6549</v>
      </c>
      <c r="E339" s="2"/>
      <c r="F339" s="2"/>
      <c r="G339" s="2">
        <v>13999</v>
      </c>
      <c r="H339" s="2">
        <f t="shared" si="11"/>
        <v>10274</v>
      </c>
      <c r="I339" s="1">
        <v>0.53</v>
      </c>
      <c r="J339" s="1"/>
      <c r="K339" s="1"/>
      <c r="L339" s="12">
        <v>4</v>
      </c>
      <c r="O339" s="4">
        <v>2961</v>
      </c>
      <c r="P339" s="4">
        <f t="shared" si="12"/>
        <v>41451039</v>
      </c>
      <c r="Q339" s="4"/>
      <c r="S339" s="4"/>
      <c r="T339" s="4"/>
      <c r="U339" s="4"/>
    </row>
    <row r="340" spans="1:31">
      <c r="A340" t="s">
        <v>11827</v>
      </c>
      <c r="C340" t="s">
        <v>13083</v>
      </c>
      <c r="D340" s="2">
        <v>2033</v>
      </c>
      <c r="E340" s="2"/>
      <c r="F340" s="2"/>
      <c r="G340" s="2">
        <v>4295</v>
      </c>
      <c r="H340" s="2">
        <f t="shared" si="11"/>
        <v>3164</v>
      </c>
      <c r="I340" s="1">
        <v>0.53</v>
      </c>
      <c r="J340" s="1"/>
      <c r="K340" s="1"/>
      <c r="L340" s="12">
        <v>3.4</v>
      </c>
      <c r="O340" s="4">
        <v>422</v>
      </c>
      <c r="P340" s="4">
        <f t="shared" si="12"/>
        <v>1812490</v>
      </c>
      <c r="Q340" s="4"/>
      <c r="S340" s="4"/>
      <c r="T340" s="4"/>
      <c r="U340" s="4"/>
    </row>
    <row r="341" spans="1:31">
      <c r="A341" t="s">
        <v>7931</v>
      </c>
      <c r="C341" t="s">
        <v>13086</v>
      </c>
      <c r="D341" s="2">
        <v>1399</v>
      </c>
      <c r="E341" s="2"/>
      <c r="F341" s="2"/>
      <c r="G341" s="2">
        <v>2999</v>
      </c>
      <c r="H341" s="2">
        <f t="shared" si="11"/>
        <v>2199</v>
      </c>
      <c r="I341" s="1">
        <v>0.53</v>
      </c>
      <c r="J341" s="1"/>
      <c r="K341" s="1"/>
      <c r="L341" s="12">
        <v>4.3</v>
      </c>
      <c r="O341" s="4">
        <v>3530</v>
      </c>
      <c r="P341" s="4">
        <f t="shared" si="12"/>
        <v>10586470</v>
      </c>
      <c r="Q341" s="4"/>
      <c r="S341" s="4"/>
      <c r="T341" s="4"/>
      <c r="U341" s="4"/>
    </row>
    <row r="342" spans="1:31">
      <c r="A342" t="s">
        <v>10398</v>
      </c>
      <c r="C342" t="s">
        <v>13083</v>
      </c>
      <c r="D342">
        <v>949</v>
      </c>
      <c r="G342" s="2">
        <v>1999</v>
      </c>
      <c r="H342" s="2">
        <f t="shared" si="11"/>
        <v>1474</v>
      </c>
      <c r="I342" s="1">
        <v>0.53</v>
      </c>
      <c r="J342" s="1"/>
      <c r="K342" s="1"/>
      <c r="L342" s="12">
        <v>4</v>
      </c>
      <c r="O342" s="4">
        <v>1679</v>
      </c>
      <c r="P342" s="4">
        <f t="shared" si="12"/>
        <v>3356321</v>
      </c>
      <c r="Q342" s="4"/>
      <c r="S342" s="4"/>
      <c r="T342" s="4"/>
      <c r="U342" s="4"/>
    </row>
    <row r="343" spans="1:31">
      <c r="A343" t="s">
        <v>7765</v>
      </c>
      <c r="C343" t="s">
        <v>13080</v>
      </c>
      <c r="D343">
        <v>699</v>
      </c>
      <c r="G343" s="2">
        <v>1490</v>
      </c>
      <c r="H343" s="2">
        <f t="shared" si="11"/>
        <v>1094.5</v>
      </c>
      <c r="I343" s="1">
        <v>0.53</v>
      </c>
      <c r="J343" s="1"/>
      <c r="K343" s="1"/>
      <c r="L343" s="12">
        <v>4</v>
      </c>
      <c r="O343" s="4">
        <v>5736</v>
      </c>
      <c r="P343" s="4">
        <f t="shared" si="12"/>
        <v>8546640</v>
      </c>
      <c r="Q343" s="4"/>
      <c r="S343" s="4"/>
      <c r="T343" s="4"/>
      <c r="U343" s="4"/>
    </row>
    <row r="344" spans="1:31">
      <c r="A344" t="s">
        <v>7368</v>
      </c>
      <c r="C344" t="s">
        <v>13080</v>
      </c>
      <c r="D344">
        <v>425</v>
      </c>
      <c r="G344">
        <v>899</v>
      </c>
      <c r="H344" s="2">
        <f t="shared" si="11"/>
        <v>662</v>
      </c>
      <c r="I344" s="1">
        <v>0.53</v>
      </c>
      <c r="J344" s="1"/>
      <c r="K344" s="1"/>
      <c r="L344" s="12">
        <v>4.5</v>
      </c>
      <c r="O344" s="4">
        <v>4219</v>
      </c>
      <c r="P344" s="4">
        <f t="shared" si="12"/>
        <v>3792881</v>
      </c>
      <c r="Q344" s="4"/>
      <c r="S344" s="4"/>
      <c r="T344" s="4"/>
      <c r="U344" s="4"/>
    </row>
    <row r="345" spans="1:31">
      <c r="A345" t="s">
        <v>12162</v>
      </c>
      <c r="C345" t="s">
        <v>13083</v>
      </c>
      <c r="D345" s="2">
        <v>1190</v>
      </c>
      <c r="E345" s="2"/>
      <c r="F345" s="2"/>
      <c r="G345" s="2">
        <v>2550</v>
      </c>
      <c r="H345" s="2">
        <f t="shared" si="11"/>
        <v>1870</v>
      </c>
      <c r="I345" s="1">
        <v>0.53</v>
      </c>
      <c r="J345" s="1"/>
      <c r="K345" s="1"/>
      <c r="L345" s="12">
        <v>3.8</v>
      </c>
      <c r="O345" s="4">
        <v>1181</v>
      </c>
      <c r="P345" s="4">
        <f t="shared" si="12"/>
        <v>3011550</v>
      </c>
      <c r="Q345" s="4"/>
      <c r="S345" s="4"/>
      <c r="T345" s="4"/>
      <c r="U345" s="4"/>
    </row>
    <row r="346" spans="1:31">
      <c r="A346" t="s">
        <v>10871</v>
      </c>
      <c r="C346" t="s">
        <v>13083</v>
      </c>
      <c r="D346">
        <v>721</v>
      </c>
      <c r="G346" s="2">
        <v>1499</v>
      </c>
      <c r="H346" s="2">
        <f t="shared" si="11"/>
        <v>1110</v>
      </c>
      <c r="I346" s="1">
        <v>0.52</v>
      </c>
      <c r="J346" s="1"/>
      <c r="K346" s="1"/>
      <c r="L346" s="12">
        <v>3.1</v>
      </c>
      <c r="O346" s="4">
        <v>2449</v>
      </c>
      <c r="P346" s="4">
        <f t="shared" si="12"/>
        <v>3671051</v>
      </c>
      <c r="Q346" s="4"/>
      <c r="S346" s="4"/>
      <c r="T346" s="4"/>
      <c r="U346" s="4"/>
    </row>
    <row r="347" spans="1:31">
      <c r="A347" t="s">
        <v>1313</v>
      </c>
      <c r="C347" t="s">
        <v>13080</v>
      </c>
      <c r="D347">
        <v>999</v>
      </c>
      <c r="G347" s="2">
        <v>2100</v>
      </c>
      <c r="H347" s="2">
        <f t="shared" si="11"/>
        <v>1549.5</v>
      </c>
      <c r="I347" s="1">
        <v>0.52</v>
      </c>
      <c r="J347" s="1"/>
      <c r="K347" s="1"/>
      <c r="L347" s="12">
        <v>4.5</v>
      </c>
      <c r="O347" s="4">
        <v>5492</v>
      </c>
      <c r="P347" s="4">
        <f t="shared" si="12"/>
        <v>11533200</v>
      </c>
      <c r="Q347" s="4"/>
      <c r="S347" s="4"/>
      <c r="T347" s="4"/>
      <c r="U347" s="4"/>
    </row>
    <row r="348" spans="1:31">
      <c r="A348" t="s">
        <v>11448</v>
      </c>
      <c r="C348" t="s">
        <v>13083</v>
      </c>
      <c r="D348">
        <v>193</v>
      </c>
      <c r="G348">
        <v>399</v>
      </c>
      <c r="H348" s="2">
        <f t="shared" si="11"/>
        <v>296</v>
      </c>
      <c r="I348" s="1">
        <v>0.52</v>
      </c>
      <c r="J348" s="1"/>
      <c r="K348" s="1"/>
      <c r="L348" s="12">
        <v>3.6</v>
      </c>
      <c r="O348" s="4">
        <v>37</v>
      </c>
      <c r="P348" s="4">
        <f t="shared" si="12"/>
        <v>14763</v>
      </c>
      <c r="Q348" s="4"/>
      <c r="S348" s="4"/>
      <c r="T348" s="4"/>
      <c r="U348" s="4"/>
    </row>
    <row r="349" spans="1:31">
      <c r="A349" t="s">
        <v>11084</v>
      </c>
      <c r="C349" t="s">
        <v>13083</v>
      </c>
      <c r="D349" s="2">
        <v>5499</v>
      </c>
      <c r="E349" s="2"/>
      <c r="F349" s="2"/>
      <c r="G349" s="2">
        <v>11500</v>
      </c>
      <c r="H349" s="2">
        <f t="shared" si="11"/>
        <v>8499.5</v>
      </c>
      <c r="I349" s="1">
        <v>0.52</v>
      </c>
      <c r="J349" s="1"/>
      <c r="K349" s="1"/>
      <c r="L349" s="12">
        <v>3.9</v>
      </c>
      <c r="O349" s="4">
        <v>959</v>
      </c>
      <c r="P349" s="4">
        <f t="shared" si="12"/>
        <v>11028500</v>
      </c>
      <c r="Q349" s="4"/>
      <c r="S349" s="4"/>
      <c r="T349" s="4"/>
      <c r="U349" s="4"/>
    </row>
    <row r="350" spans="1:31">
      <c r="A350" t="s">
        <v>9864</v>
      </c>
      <c r="C350" t="s">
        <v>13083</v>
      </c>
      <c r="D350">
        <v>479</v>
      </c>
      <c r="G350" s="2">
        <v>1000</v>
      </c>
      <c r="H350" s="2">
        <f t="shared" si="11"/>
        <v>739.5</v>
      </c>
      <c r="I350" s="1">
        <v>0.52</v>
      </c>
      <c r="J350" s="1"/>
      <c r="K350" s="1"/>
      <c r="L350" s="12">
        <v>4.2</v>
      </c>
      <c r="O350" s="4">
        <v>1559</v>
      </c>
      <c r="P350" s="4">
        <f t="shared" si="12"/>
        <v>1559000</v>
      </c>
      <c r="Q350" s="4"/>
      <c r="S350" s="4"/>
      <c r="T350" s="4"/>
      <c r="U350" s="4"/>
    </row>
    <row r="351" spans="1:31">
      <c r="A351" t="s">
        <v>11346</v>
      </c>
      <c r="C351" t="s">
        <v>13083</v>
      </c>
      <c r="D351">
        <v>475</v>
      </c>
      <c r="G351">
        <v>999</v>
      </c>
      <c r="H351" s="2">
        <f t="shared" si="11"/>
        <v>737</v>
      </c>
      <c r="I351" s="1">
        <v>0.52</v>
      </c>
      <c r="J351" s="1"/>
      <c r="K351" s="1"/>
      <c r="L351" s="12">
        <v>4.0999999999999996</v>
      </c>
      <c r="O351" s="4">
        <v>1021</v>
      </c>
      <c r="P351" s="4">
        <f t="shared" si="12"/>
        <v>1019979</v>
      </c>
      <c r="Q351" s="4"/>
      <c r="S351" s="4"/>
      <c r="T351" s="4"/>
      <c r="U351" s="4"/>
    </row>
    <row r="352" spans="1:31">
      <c r="A352" t="s">
        <v>9993</v>
      </c>
      <c r="C352" t="s">
        <v>13083</v>
      </c>
      <c r="D352" s="2">
        <v>1448</v>
      </c>
      <c r="E352" s="2"/>
      <c r="F352" s="2"/>
      <c r="G352" s="2">
        <v>2999</v>
      </c>
      <c r="H352" s="2">
        <f t="shared" si="11"/>
        <v>2223.5</v>
      </c>
      <c r="I352" s="1">
        <v>0.52</v>
      </c>
      <c r="J352" s="1"/>
      <c r="K352" s="1"/>
      <c r="L352" s="12">
        <v>4.5</v>
      </c>
      <c r="O352" s="4">
        <v>19</v>
      </c>
      <c r="P352" s="4">
        <f t="shared" si="12"/>
        <v>56981</v>
      </c>
      <c r="Q352" s="4"/>
      <c r="S352" s="4"/>
      <c r="T352" s="4"/>
      <c r="U352" s="4"/>
    </row>
    <row r="353" spans="1:21">
      <c r="A353" t="s">
        <v>2393</v>
      </c>
      <c r="C353" t="s">
        <v>13080</v>
      </c>
      <c r="D353">
        <v>719</v>
      </c>
      <c r="G353" s="2">
        <v>1499</v>
      </c>
      <c r="H353" s="2">
        <f t="shared" si="11"/>
        <v>1109</v>
      </c>
      <c r="I353" s="1">
        <v>0.52</v>
      </c>
      <c r="J353" s="1"/>
      <c r="K353" s="1"/>
      <c r="L353" s="12">
        <v>4.0999999999999996</v>
      </c>
      <c r="O353" s="4">
        <v>1045</v>
      </c>
      <c r="P353" s="4">
        <f t="shared" si="12"/>
        <v>1566455</v>
      </c>
      <c r="Q353" s="4"/>
      <c r="S353" s="4"/>
      <c r="T353" s="4"/>
      <c r="U353" s="4"/>
    </row>
    <row r="354" spans="1:21">
      <c r="A354" t="s">
        <v>908</v>
      </c>
      <c r="C354" t="s">
        <v>13080</v>
      </c>
      <c r="D354">
        <v>719</v>
      </c>
      <c r="G354" s="2">
        <v>1499</v>
      </c>
      <c r="H354" s="2">
        <f t="shared" si="11"/>
        <v>1109</v>
      </c>
      <c r="I354" s="1">
        <v>0.52</v>
      </c>
      <c r="J354" s="1"/>
      <c r="K354" s="1"/>
      <c r="L354" s="12">
        <v>4.0999999999999996</v>
      </c>
      <c r="O354" s="4">
        <v>1045</v>
      </c>
      <c r="P354" s="4">
        <f t="shared" si="12"/>
        <v>1566455</v>
      </c>
      <c r="Q354" s="4"/>
      <c r="S354" s="4"/>
      <c r="T354" s="4"/>
      <c r="U354" s="4"/>
    </row>
    <row r="355" spans="1:21">
      <c r="A355" t="s">
        <v>8133</v>
      </c>
      <c r="C355" t="s">
        <v>13080</v>
      </c>
      <c r="D355" s="2">
        <v>1699</v>
      </c>
      <c r="E355" s="2"/>
      <c r="F355" s="2"/>
      <c r="G355" s="2">
        <v>3499</v>
      </c>
      <c r="H355" s="2">
        <f t="shared" si="11"/>
        <v>2599</v>
      </c>
      <c r="I355" s="1">
        <v>0.51</v>
      </c>
      <c r="J355" s="1"/>
      <c r="K355" s="1"/>
      <c r="L355" s="12">
        <v>3.6</v>
      </c>
      <c r="O355" s="4">
        <v>7689</v>
      </c>
      <c r="P355" s="4">
        <f t="shared" si="12"/>
        <v>26903811</v>
      </c>
      <c r="Q355" s="4"/>
      <c r="S355" s="4"/>
      <c r="T355" s="4"/>
      <c r="U355" s="4"/>
    </row>
    <row r="356" spans="1:21">
      <c r="A356" t="s">
        <v>9356</v>
      </c>
      <c r="C356" t="s">
        <v>13083</v>
      </c>
      <c r="D356" s="2">
        <v>3599</v>
      </c>
      <c r="E356" s="2"/>
      <c r="F356" s="2"/>
      <c r="G356" s="2">
        <v>7299</v>
      </c>
      <c r="H356" s="2">
        <f t="shared" si="11"/>
        <v>5449</v>
      </c>
      <c r="I356" s="1">
        <v>0.51</v>
      </c>
      <c r="J356" s="1"/>
      <c r="K356" s="1"/>
      <c r="L356" s="12">
        <v>4</v>
      </c>
      <c r="O356" s="4">
        <v>10324</v>
      </c>
      <c r="P356" s="4">
        <f t="shared" si="12"/>
        <v>75354876</v>
      </c>
      <c r="Q356" s="4"/>
      <c r="S356" s="4"/>
      <c r="T356" s="4"/>
      <c r="U356" s="4"/>
    </row>
    <row r="357" spans="1:21">
      <c r="A357" t="s">
        <v>387</v>
      </c>
      <c r="C357" t="s">
        <v>13080</v>
      </c>
      <c r="D357">
        <v>970</v>
      </c>
      <c r="G357" s="2">
        <v>1999</v>
      </c>
      <c r="H357" s="2">
        <f t="shared" si="11"/>
        <v>1484.5</v>
      </c>
      <c r="I357" s="1">
        <v>0.51</v>
      </c>
      <c r="J357" s="1"/>
      <c r="K357" s="1"/>
      <c r="L357" s="12">
        <v>4.2</v>
      </c>
      <c r="O357" s="4">
        <v>462</v>
      </c>
      <c r="P357" s="4">
        <f t="shared" si="12"/>
        <v>923538</v>
      </c>
      <c r="Q357" s="4"/>
      <c r="S357" s="4"/>
      <c r="T357" s="4"/>
      <c r="U357" s="4"/>
    </row>
    <row r="358" spans="1:21">
      <c r="A358" t="s">
        <v>283</v>
      </c>
      <c r="C358" t="s">
        <v>13080</v>
      </c>
      <c r="D358">
        <v>970</v>
      </c>
      <c r="G358" s="2">
        <v>1999</v>
      </c>
      <c r="H358" s="2">
        <f t="shared" si="11"/>
        <v>1484.5</v>
      </c>
      <c r="I358" s="1">
        <v>0.51</v>
      </c>
      <c r="J358" s="1"/>
      <c r="K358" s="1"/>
      <c r="L358" s="12">
        <v>4.4000000000000004</v>
      </c>
      <c r="O358" s="4">
        <v>184</v>
      </c>
      <c r="P358" s="4">
        <f t="shared" si="12"/>
        <v>367816</v>
      </c>
      <c r="Q358" s="4"/>
      <c r="S358" s="4"/>
      <c r="T358" s="4"/>
      <c r="U358" s="4"/>
    </row>
    <row r="359" spans="1:21">
      <c r="A359" t="s">
        <v>10012</v>
      </c>
      <c r="C359" t="s">
        <v>13083</v>
      </c>
      <c r="D359" s="2">
        <v>6990</v>
      </c>
      <c r="E359" s="2"/>
      <c r="F359" s="2"/>
      <c r="G359" s="2">
        <v>14290</v>
      </c>
      <c r="H359" s="2">
        <f t="shared" si="11"/>
        <v>10640</v>
      </c>
      <c r="I359" s="1">
        <v>0.51</v>
      </c>
      <c r="J359" s="1"/>
      <c r="K359" s="1"/>
      <c r="L359" s="12">
        <v>4.4000000000000004</v>
      </c>
      <c r="O359" s="4">
        <v>1771</v>
      </c>
      <c r="P359" s="4">
        <f t="shared" si="12"/>
        <v>25307590</v>
      </c>
      <c r="Q359" s="4"/>
      <c r="S359" s="4"/>
      <c r="T359" s="4"/>
      <c r="U359" s="4"/>
    </row>
    <row r="360" spans="1:21">
      <c r="A360" t="s">
        <v>10951</v>
      </c>
      <c r="C360" t="s">
        <v>13083</v>
      </c>
      <c r="D360" s="2">
        <v>3599</v>
      </c>
      <c r="E360" s="2"/>
      <c r="F360" s="2"/>
      <c r="G360" s="2">
        <v>7290</v>
      </c>
      <c r="H360" s="2">
        <f t="shared" si="11"/>
        <v>5444.5</v>
      </c>
      <c r="I360" s="1">
        <v>0.51</v>
      </c>
      <c r="J360" s="1"/>
      <c r="K360" s="1"/>
      <c r="L360" s="12">
        <v>3.9</v>
      </c>
      <c r="O360" s="4">
        <v>942</v>
      </c>
      <c r="P360" s="4">
        <f t="shared" si="12"/>
        <v>6867180</v>
      </c>
      <c r="Q360" s="4"/>
      <c r="S360" s="4"/>
      <c r="T360" s="4"/>
      <c r="U360" s="4"/>
    </row>
    <row r="361" spans="1:21">
      <c r="A361" t="s">
        <v>9519</v>
      </c>
      <c r="C361" t="s">
        <v>13083</v>
      </c>
      <c r="D361">
        <v>244</v>
      </c>
      <c r="G361">
        <v>499</v>
      </c>
      <c r="H361" s="2">
        <f t="shared" si="11"/>
        <v>371.5</v>
      </c>
      <c r="I361" s="1">
        <v>0.51</v>
      </c>
      <c r="J361" s="1"/>
      <c r="K361" s="1"/>
      <c r="L361" s="12">
        <v>3.3</v>
      </c>
      <c r="O361" s="4">
        <v>478</v>
      </c>
      <c r="P361" s="4">
        <f t="shared" si="12"/>
        <v>238522</v>
      </c>
      <c r="Q361" s="4"/>
      <c r="S361" s="4"/>
      <c r="T361" s="4"/>
      <c r="U361" s="4"/>
    </row>
    <row r="362" spans="1:21">
      <c r="A362" t="s">
        <v>12010</v>
      </c>
      <c r="C362" t="s">
        <v>13083</v>
      </c>
      <c r="D362">
        <v>295</v>
      </c>
      <c r="G362">
        <v>599</v>
      </c>
      <c r="H362" s="2">
        <f t="shared" si="11"/>
        <v>447</v>
      </c>
      <c r="I362" s="1">
        <v>0.51</v>
      </c>
      <c r="J362" s="1"/>
      <c r="K362" s="1"/>
      <c r="L362" s="12">
        <v>4</v>
      </c>
      <c r="O362" s="4">
        <v>1644</v>
      </c>
      <c r="P362" s="4">
        <f t="shared" si="12"/>
        <v>984756</v>
      </c>
      <c r="Q362" s="4"/>
      <c r="S362" s="4"/>
      <c r="T362" s="4"/>
      <c r="U362" s="4"/>
    </row>
    <row r="363" spans="1:21">
      <c r="A363" t="s">
        <v>6546</v>
      </c>
      <c r="C363" t="s">
        <v>13080</v>
      </c>
      <c r="D363">
        <v>289</v>
      </c>
      <c r="G363">
        <v>590</v>
      </c>
      <c r="H363" s="2">
        <f t="shared" si="11"/>
        <v>439.5</v>
      </c>
      <c r="I363" s="1">
        <v>0.51</v>
      </c>
      <c r="J363" s="1"/>
      <c r="K363" s="1"/>
      <c r="L363" s="12">
        <v>4.4000000000000004</v>
      </c>
      <c r="O363" s="4">
        <v>25886</v>
      </c>
      <c r="P363" s="4">
        <f t="shared" si="12"/>
        <v>15272740</v>
      </c>
      <c r="Q363" s="4"/>
      <c r="S363" s="4"/>
      <c r="T363" s="4"/>
      <c r="U363" s="4"/>
    </row>
    <row r="364" spans="1:21">
      <c r="A364" t="s">
        <v>9933</v>
      </c>
      <c r="C364" t="s">
        <v>13083</v>
      </c>
      <c r="D364">
        <v>784</v>
      </c>
      <c r="G364" s="2">
        <v>1599</v>
      </c>
      <c r="H364" s="2">
        <f t="shared" si="11"/>
        <v>1191.5</v>
      </c>
      <c r="I364" s="1">
        <v>0.51</v>
      </c>
      <c r="J364" s="1"/>
      <c r="K364" s="1"/>
      <c r="L364" s="12">
        <v>4.5</v>
      </c>
      <c r="O364" s="4">
        <v>11</v>
      </c>
      <c r="P364" s="4">
        <f t="shared" si="12"/>
        <v>17589</v>
      </c>
      <c r="Q364" s="4"/>
      <c r="S364" s="4"/>
      <c r="T364" s="4"/>
      <c r="U364" s="4"/>
    </row>
    <row r="365" spans="1:21">
      <c r="A365" t="s">
        <v>12543</v>
      </c>
      <c r="C365" t="s">
        <v>13083</v>
      </c>
      <c r="D365">
        <v>390</v>
      </c>
      <c r="G365">
        <v>799</v>
      </c>
      <c r="H365" s="2">
        <f t="shared" si="11"/>
        <v>594.5</v>
      </c>
      <c r="I365" s="1">
        <v>0.51</v>
      </c>
      <c r="J365" s="1"/>
      <c r="K365" s="1"/>
      <c r="L365" s="12">
        <v>3.8</v>
      </c>
      <c r="O365" s="4">
        <v>287</v>
      </c>
      <c r="P365" s="4">
        <f t="shared" si="12"/>
        <v>229313</v>
      </c>
      <c r="Q365" s="4"/>
      <c r="S365" s="4"/>
      <c r="T365" s="4"/>
      <c r="U365" s="4"/>
    </row>
    <row r="366" spans="1:21">
      <c r="A366" t="s">
        <v>11767</v>
      </c>
      <c r="C366" t="s">
        <v>13083</v>
      </c>
      <c r="D366">
        <v>979</v>
      </c>
      <c r="G366" s="2">
        <v>1999</v>
      </c>
      <c r="H366" s="2">
        <f t="shared" si="11"/>
        <v>1489</v>
      </c>
      <c r="I366" s="1">
        <v>0.51</v>
      </c>
      <c r="J366" s="1"/>
      <c r="K366" s="1"/>
      <c r="L366" s="12">
        <v>3.9</v>
      </c>
      <c r="O366" s="4">
        <v>157</v>
      </c>
      <c r="P366" s="4">
        <f t="shared" si="12"/>
        <v>313843</v>
      </c>
      <c r="Q366" s="4"/>
      <c r="S366" s="4"/>
      <c r="T366" s="4"/>
      <c r="U366" s="4"/>
    </row>
    <row r="367" spans="1:21">
      <c r="A367" t="s">
        <v>12463</v>
      </c>
      <c r="C367" t="s">
        <v>13083</v>
      </c>
      <c r="D367">
        <v>149</v>
      </c>
      <c r="G367">
        <v>300</v>
      </c>
      <c r="H367" s="2">
        <f t="shared" si="11"/>
        <v>224.5</v>
      </c>
      <c r="I367" s="1">
        <v>0.5</v>
      </c>
      <c r="J367" s="1"/>
      <c r="K367" s="1"/>
      <c r="L367" s="12">
        <v>4.0999999999999996</v>
      </c>
      <c r="O367" s="4">
        <v>4074</v>
      </c>
      <c r="P367" s="4">
        <f t="shared" si="12"/>
        <v>1222200</v>
      </c>
      <c r="Q367" s="4"/>
      <c r="S367" s="4"/>
      <c r="T367" s="4"/>
      <c r="U367" s="4">
        <v>1</v>
      </c>
    </row>
    <row r="368" spans="1:21">
      <c r="A368" t="s">
        <v>10642</v>
      </c>
      <c r="C368" t="s">
        <v>13083</v>
      </c>
      <c r="D368" s="2">
        <v>1899</v>
      </c>
      <c r="E368" s="2"/>
      <c r="F368" s="2"/>
      <c r="G368" s="2">
        <v>3790</v>
      </c>
      <c r="H368" s="2">
        <f t="shared" si="11"/>
        <v>2844.5</v>
      </c>
      <c r="I368" s="1">
        <v>0.5</v>
      </c>
      <c r="J368" s="1"/>
      <c r="K368" s="1"/>
      <c r="L368" s="12">
        <v>3.8</v>
      </c>
      <c r="O368" s="4">
        <v>3842</v>
      </c>
      <c r="P368" s="4">
        <f t="shared" si="12"/>
        <v>14561180</v>
      </c>
      <c r="Q368" s="4"/>
      <c r="S368" s="4"/>
      <c r="T368" s="4"/>
      <c r="U368" s="4">
        <v>2</v>
      </c>
    </row>
    <row r="369" spans="1:21">
      <c r="A369" t="s">
        <v>12915</v>
      </c>
      <c r="C369" t="s">
        <v>13083</v>
      </c>
      <c r="D369" s="2">
        <v>1563</v>
      </c>
      <c r="E369" s="2"/>
      <c r="F369" s="2"/>
      <c r="G369" s="2">
        <v>3098</v>
      </c>
      <c r="H369" s="2">
        <f t="shared" si="11"/>
        <v>2330.5</v>
      </c>
      <c r="I369" s="1">
        <v>0.5</v>
      </c>
      <c r="J369" s="1"/>
      <c r="K369" s="1"/>
      <c r="L369" s="12">
        <v>3.5</v>
      </c>
      <c r="O369" s="4">
        <v>2283</v>
      </c>
      <c r="P369" s="4">
        <f t="shared" si="12"/>
        <v>7072734</v>
      </c>
      <c r="Q369" s="4"/>
      <c r="S369" s="4"/>
      <c r="T369" s="4"/>
      <c r="U369" s="4"/>
    </row>
    <row r="370" spans="1:21">
      <c r="A370" t="s">
        <v>11266</v>
      </c>
      <c r="C370" t="s">
        <v>13083</v>
      </c>
      <c r="D370" s="2">
        <v>1189</v>
      </c>
      <c r="E370" s="2"/>
      <c r="F370" s="2"/>
      <c r="G370" s="2">
        <v>2400</v>
      </c>
      <c r="H370" s="2">
        <f t="shared" si="11"/>
        <v>1794.5</v>
      </c>
      <c r="I370" s="1">
        <v>0.5</v>
      </c>
      <c r="J370" s="1"/>
      <c r="K370" s="1"/>
      <c r="L370" s="12">
        <v>4.0999999999999996</v>
      </c>
      <c r="O370" s="4">
        <v>618</v>
      </c>
      <c r="P370" s="4">
        <f t="shared" si="12"/>
        <v>1483200</v>
      </c>
      <c r="Q370" s="4"/>
      <c r="S370" s="4"/>
      <c r="T370" s="4"/>
      <c r="U370" s="4"/>
    </row>
    <row r="371" spans="1:21">
      <c r="A371" t="s">
        <v>6389</v>
      </c>
      <c r="C371" t="s">
        <v>13080</v>
      </c>
      <c r="D371">
        <v>499</v>
      </c>
      <c r="G371" s="2">
        <v>1000</v>
      </c>
      <c r="H371" s="2">
        <f t="shared" si="11"/>
        <v>749.5</v>
      </c>
      <c r="I371" s="1">
        <v>0.5</v>
      </c>
      <c r="J371" s="1"/>
      <c r="K371" s="1"/>
      <c r="L371" s="12">
        <v>5</v>
      </c>
      <c r="O371" s="4">
        <v>23</v>
      </c>
      <c r="P371" s="4">
        <f t="shared" si="12"/>
        <v>23000</v>
      </c>
      <c r="Q371" s="4"/>
      <c r="S371" s="4"/>
      <c r="T371" s="4"/>
      <c r="U371" s="4"/>
    </row>
    <row r="372" spans="1:21">
      <c r="A372" t="s">
        <v>472</v>
      </c>
      <c r="C372" t="s">
        <v>13080</v>
      </c>
      <c r="D372">
        <v>199</v>
      </c>
      <c r="G372">
        <v>395</v>
      </c>
      <c r="H372" s="2">
        <f t="shared" si="11"/>
        <v>297</v>
      </c>
      <c r="I372" s="1">
        <v>0.5</v>
      </c>
      <c r="J372" s="1"/>
      <c r="K372" s="1"/>
      <c r="L372" s="12">
        <v>4.2</v>
      </c>
      <c r="O372" s="4">
        <v>92595</v>
      </c>
      <c r="P372" s="4">
        <f t="shared" si="12"/>
        <v>36575025</v>
      </c>
      <c r="Q372" s="4"/>
      <c r="S372" s="4"/>
      <c r="T372" s="4"/>
      <c r="U372" s="4"/>
    </row>
    <row r="373" spans="1:21">
      <c r="A373" t="s">
        <v>1258</v>
      </c>
      <c r="C373" t="s">
        <v>13080</v>
      </c>
      <c r="D373">
        <v>349</v>
      </c>
      <c r="G373">
        <v>699</v>
      </c>
      <c r="H373" s="2">
        <f t="shared" si="11"/>
        <v>524</v>
      </c>
      <c r="I373" s="1">
        <v>0.5</v>
      </c>
      <c r="J373" s="1"/>
      <c r="K373" s="1"/>
      <c r="L373" s="12">
        <v>4.3</v>
      </c>
      <c r="O373" s="4">
        <v>20850</v>
      </c>
      <c r="P373" s="4">
        <f t="shared" si="12"/>
        <v>14574150</v>
      </c>
      <c r="Q373" s="4"/>
      <c r="S373" s="4"/>
      <c r="T373" s="4"/>
      <c r="U373" s="4"/>
    </row>
    <row r="374" spans="1:21">
      <c r="A374" t="s">
        <v>11837</v>
      </c>
      <c r="C374" t="s">
        <v>13083</v>
      </c>
      <c r="D374" s="2">
        <v>9495</v>
      </c>
      <c r="E374" s="2"/>
      <c r="F374" s="2"/>
      <c r="G374" s="2">
        <v>18990</v>
      </c>
      <c r="H374" s="2">
        <f t="shared" si="11"/>
        <v>14242.5</v>
      </c>
      <c r="I374" s="1">
        <v>0.5</v>
      </c>
      <c r="J374" s="1"/>
      <c r="K374" s="1"/>
      <c r="L374" s="12">
        <v>4.2</v>
      </c>
      <c r="O374" s="4">
        <v>79</v>
      </c>
      <c r="P374" s="4">
        <f t="shared" si="12"/>
        <v>1500210</v>
      </c>
      <c r="Q374" s="4"/>
      <c r="S374" s="4"/>
      <c r="T374" s="4"/>
      <c r="U374" s="4"/>
    </row>
    <row r="375" spans="1:21">
      <c r="A375" t="s">
        <v>11527</v>
      </c>
      <c r="C375" t="s">
        <v>13083</v>
      </c>
      <c r="D375">
        <v>299</v>
      </c>
      <c r="G375">
        <v>595</v>
      </c>
      <c r="H375" s="2">
        <f t="shared" si="11"/>
        <v>447</v>
      </c>
      <c r="I375" s="1">
        <v>0.5</v>
      </c>
      <c r="J375" s="1"/>
      <c r="K375" s="1"/>
      <c r="L375" s="12">
        <v>4</v>
      </c>
      <c r="O375" s="4">
        <v>314</v>
      </c>
      <c r="P375" s="4">
        <f t="shared" si="12"/>
        <v>186830</v>
      </c>
      <c r="Q375" s="4"/>
      <c r="S375" s="4"/>
      <c r="T375" s="4"/>
      <c r="U375" s="4"/>
    </row>
    <row r="376" spans="1:21">
      <c r="A376" t="s">
        <v>6722</v>
      </c>
      <c r="C376" t="s">
        <v>13080</v>
      </c>
      <c r="D376" s="2">
        <v>1499</v>
      </c>
      <c r="E376" s="2"/>
      <c r="F376" s="2"/>
      <c r="G376" s="2">
        <v>2999</v>
      </c>
      <c r="H376" s="2">
        <f t="shared" si="11"/>
        <v>2249</v>
      </c>
      <c r="I376" s="1">
        <v>0.5</v>
      </c>
      <c r="J376" s="1"/>
      <c r="K376" s="1"/>
      <c r="L376" s="12">
        <v>4.5</v>
      </c>
      <c r="O376" s="4">
        <v>8656</v>
      </c>
      <c r="P376" s="4">
        <f t="shared" si="12"/>
        <v>25959344</v>
      </c>
      <c r="Q376" s="4"/>
      <c r="S376" s="4"/>
      <c r="T376" s="4"/>
      <c r="U376" s="4"/>
    </row>
    <row r="377" spans="1:21">
      <c r="A377" t="s">
        <v>7296</v>
      </c>
      <c r="C377" t="s">
        <v>13080</v>
      </c>
      <c r="D377">
        <v>899</v>
      </c>
      <c r="G377" s="2">
        <v>1800</v>
      </c>
      <c r="H377" s="2">
        <f t="shared" si="11"/>
        <v>1349.5</v>
      </c>
      <c r="I377" s="1">
        <v>0.5</v>
      </c>
      <c r="J377" s="1"/>
      <c r="K377" s="1"/>
      <c r="L377" s="12">
        <v>4.0999999999999996</v>
      </c>
      <c r="O377" s="4">
        <v>22375</v>
      </c>
      <c r="P377" s="4">
        <f t="shared" si="12"/>
        <v>40275000</v>
      </c>
      <c r="Q377" s="4"/>
      <c r="S377" s="4"/>
      <c r="T377" s="4"/>
      <c r="U377" s="4"/>
    </row>
    <row r="378" spans="1:21">
      <c r="A378" t="s">
        <v>12774</v>
      </c>
      <c r="C378" t="s">
        <v>13083</v>
      </c>
      <c r="D378">
        <v>199</v>
      </c>
      <c r="G378">
        <v>400</v>
      </c>
      <c r="H378" s="2">
        <f t="shared" si="11"/>
        <v>299.5</v>
      </c>
      <c r="I378" s="1">
        <v>0.5</v>
      </c>
      <c r="J378" s="1"/>
      <c r="K378" s="1"/>
      <c r="L378" s="12">
        <v>4.0999999999999996</v>
      </c>
      <c r="O378" s="4">
        <v>1379</v>
      </c>
      <c r="P378" s="4">
        <f t="shared" si="12"/>
        <v>551600</v>
      </c>
      <c r="Q378" s="4"/>
      <c r="S378" s="4"/>
      <c r="T378" s="4"/>
      <c r="U378" s="4"/>
    </row>
    <row r="379" spans="1:21">
      <c r="A379" t="s">
        <v>8328</v>
      </c>
      <c r="C379" t="s">
        <v>13080</v>
      </c>
      <c r="D379">
        <v>249</v>
      </c>
      <c r="G379">
        <v>499</v>
      </c>
      <c r="H379" s="2">
        <f t="shared" si="11"/>
        <v>374</v>
      </c>
      <c r="I379" s="1">
        <v>0.5</v>
      </c>
      <c r="J379" s="1"/>
      <c r="K379" s="1"/>
      <c r="L379" s="12">
        <v>4.2</v>
      </c>
      <c r="O379" s="4">
        <v>22860</v>
      </c>
      <c r="P379" s="4">
        <f t="shared" si="12"/>
        <v>11407140</v>
      </c>
      <c r="Q379" s="4"/>
      <c r="S379" s="4"/>
      <c r="T379" s="4"/>
      <c r="U379" s="4"/>
    </row>
    <row r="380" spans="1:21">
      <c r="A380" t="s">
        <v>8198</v>
      </c>
      <c r="C380" t="s">
        <v>13080</v>
      </c>
      <c r="D380">
        <v>770</v>
      </c>
      <c r="G380" s="2">
        <v>1547</v>
      </c>
      <c r="H380" s="2">
        <f t="shared" si="11"/>
        <v>1158.5</v>
      </c>
      <c r="I380" s="1">
        <v>0.5</v>
      </c>
      <c r="J380" s="1"/>
      <c r="K380" s="1"/>
      <c r="L380" s="12">
        <v>4.3</v>
      </c>
      <c r="O380" s="4">
        <v>2585</v>
      </c>
      <c r="P380" s="4">
        <f t="shared" si="12"/>
        <v>3998995</v>
      </c>
      <c r="Q380" s="4"/>
      <c r="S380" s="4"/>
      <c r="T380" s="4"/>
      <c r="U380" s="4"/>
    </row>
    <row r="381" spans="1:21">
      <c r="A381" t="s">
        <v>8530</v>
      </c>
      <c r="C381" t="s">
        <v>13078</v>
      </c>
      <c r="D381" s="2">
        <v>1499</v>
      </c>
      <c r="E381" s="2"/>
      <c r="F381" s="2"/>
      <c r="G381" s="2">
        <v>2999</v>
      </c>
      <c r="H381" s="2">
        <f t="shared" si="11"/>
        <v>2249</v>
      </c>
      <c r="I381" s="1">
        <v>0.5</v>
      </c>
      <c r="J381" s="1"/>
      <c r="K381" s="1"/>
      <c r="L381" s="12">
        <v>4.0999999999999996</v>
      </c>
      <c r="O381" s="4">
        <v>25262</v>
      </c>
      <c r="P381" s="4">
        <f t="shared" si="12"/>
        <v>75760738</v>
      </c>
      <c r="Q381" s="4"/>
      <c r="S381" s="4"/>
      <c r="T381" s="4"/>
      <c r="U381" s="4"/>
    </row>
    <row r="382" spans="1:21">
      <c r="A382" t="s">
        <v>6773</v>
      </c>
      <c r="C382" t="s">
        <v>13080</v>
      </c>
      <c r="D382">
        <v>499</v>
      </c>
      <c r="G382">
        <v>999</v>
      </c>
      <c r="H382" s="2">
        <f t="shared" si="11"/>
        <v>749</v>
      </c>
      <c r="I382" s="1">
        <v>0.5</v>
      </c>
      <c r="J382" s="1"/>
      <c r="K382" s="1"/>
      <c r="L382" s="12">
        <v>4.4000000000000004</v>
      </c>
      <c r="O382" s="4">
        <v>1030</v>
      </c>
      <c r="P382" s="4">
        <f t="shared" si="12"/>
        <v>1028970</v>
      </c>
      <c r="Q382" s="4"/>
      <c r="S382" s="4"/>
      <c r="T382" s="4"/>
      <c r="U382" s="4"/>
    </row>
    <row r="383" spans="1:21">
      <c r="A383" t="s">
        <v>12071</v>
      </c>
      <c r="C383" t="s">
        <v>13083</v>
      </c>
      <c r="D383">
        <v>499</v>
      </c>
      <c r="G383">
        <v>999</v>
      </c>
      <c r="H383" s="2">
        <f t="shared" si="11"/>
        <v>749</v>
      </c>
      <c r="I383" s="1">
        <v>0.5</v>
      </c>
      <c r="J383" s="1"/>
      <c r="K383" s="1"/>
      <c r="L383" s="12">
        <v>4.3</v>
      </c>
      <c r="O383" s="4">
        <v>1436</v>
      </c>
      <c r="P383" s="4">
        <f t="shared" si="12"/>
        <v>1434564</v>
      </c>
      <c r="Q383" s="4"/>
      <c r="S383" s="4"/>
      <c r="T383" s="4"/>
      <c r="U383" s="4"/>
    </row>
    <row r="384" spans="1:21">
      <c r="A384" t="s">
        <v>12292</v>
      </c>
      <c r="C384" t="s">
        <v>13083</v>
      </c>
      <c r="D384">
        <v>199</v>
      </c>
      <c r="G384">
        <v>399</v>
      </c>
      <c r="H384" s="2">
        <f t="shared" si="11"/>
        <v>299</v>
      </c>
      <c r="I384" s="1">
        <v>0.5</v>
      </c>
      <c r="J384" s="1"/>
      <c r="K384" s="1"/>
      <c r="L384" s="12">
        <v>3.7</v>
      </c>
      <c r="O384" s="4">
        <v>7945</v>
      </c>
      <c r="P384" s="4">
        <f t="shared" si="12"/>
        <v>3170055</v>
      </c>
      <c r="Q384" s="4"/>
      <c r="S384" s="4"/>
      <c r="T384" s="4"/>
      <c r="U384" s="4"/>
    </row>
    <row r="385" spans="1:21">
      <c r="A385" t="s">
        <v>7224</v>
      </c>
      <c r="C385" t="s">
        <v>13080</v>
      </c>
      <c r="D385" s="2">
        <v>1439</v>
      </c>
      <c r="E385" s="2"/>
      <c r="F385" s="2"/>
      <c r="G385" s="2">
        <v>2890</v>
      </c>
      <c r="H385" s="2">
        <f t="shared" si="11"/>
        <v>2164.5</v>
      </c>
      <c r="I385" s="1">
        <v>0.5</v>
      </c>
      <c r="J385" s="1"/>
      <c r="K385" s="1"/>
      <c r="L385" s="12">
        <v>4.5</v>
      </c>
      <c r="O385" s="4">
        <v>4099</v>
      </c>
      <c r="P385" s="4">
        <f t="shared" si="12"/>
        <v>11846110</v>
      </c>
      <c r="Q385" s="4"/>
      <c r="S385" s="4"/>
      <c r="T385" s="4"/>
      <c r="U385" s="4"/>
    </row>
    <row r="386" spans="1:21">
      <c r="A386" t="s">
        <v>8823</v>
      </c>
      <c r="C386" t="s">
        <v>13083</v>
      </c>
      <c r="D386">
        <v>999</v>
      </c>
      <c r="G386" s="2">
        <v>2000</v>
      </c>
      <c r="H386" s="2">
        <f t="shared" ref="H386:H449" si="13">AVERAGE(D386,G386)</f>
        <v>1499.5</v>
      </c>
      <c r="I386" s="1">
        <v>0.5</v>
      </c>
      <c r="J386" s="1"/>
      <c r="K386" s="1"/>
      <c r="L386" s="12">
        <v>3.8</v>
      </c>
      <c r="O386" s="4">
        <v>1163</v>
      </c>
      <c r="P386" s="4">
        <f t="shared" si="12"/>
        <v>2326000</v>
      </c>
      <c r="Q386" s="4"/>
      <c r="S386" s="4"/>
      <c r="T386" s="4"/>
      <c r="U386" s="4"/>
    </row>
    <row r="387" spans="1:21">
      <c r="A387" t="s">
        <v>12715</v>
      </c>
      <c r="C387" t="s">
        <v>13083</v>
      </c>
      <c r="D387" s="2">
        <v>1199</v>
      </c>
      <c r="E387" s="2"/>
      <c r="F387" s="2"/>
      <c r="G387" s="2">
        <v>2400</v>
      </c>
      <c r="H387" s="2">
        <f t="shared" si="13"/>
        <v>1799.5</v>
      </c>
      <c r="I387" s="1">
        <v>0.5</v>
      </c>
      <c r="J387" s="1"/>
      <c r="K387" s="1"/>
      <c r="L387" s="12">
        <v>3.9</v>
      </c>
      <c r="O387" s="4">
        <v>1202</v>
      </c>
      <c r="P387" s="4">
        <f t="shared" si="12"/>
        <v>2884800</v>
      </c>
      <c r="Q387" s="4"/>
      <c r="S387" s="4"/>
      <c r="T387" s="4"/>
      <c r="U387" s="4"/>
    </row>
    <row r="388" spans="1:21">
      <c r="A388" t="s">
        <v>10972</v>
      </c>
      <c r="C388" t="s">
        <v>13083</v>
      </c>
      <c r="D388" s="2">
        <v>1699</v>
      </c>
      <c r="E388" s="2"/>
      <c r="F388" s="2"/>
      <c r="G388" s="2">
        <v>3398</v>
      </c>
      <c r="H388" s="2">
        <f t="shared" si="13"/>
        <v>2548.5</v>
      </c>
      <c r="I388" s="1">
        <v>0.5</v>
      </c>
      <c r="J388" s="1"/>
      <c r="K388" s="1"/>
      <c r="L388" s="12">
        <v>3.8</v>
      </c>
      <c r="O388" s="4">
        <v>7988</v>
      </c>
      <c r="P388" s="4">
        <f t="shared" ref="P388:P451" si="14">PRODUCT(G388,O388)</f>
        <v>27143224</v>
      </c>
      <c r="Q388" s="4"/>
      <c r="S388" s="4"/>
      <c r="T388" s="4"/>
      <c r="U388" s="4"/>
    </row>
    <row r="389" spans="1:21">
      <c r="A389" t="s">
        <v>9346</v>
      </c>
      <c r="C389" t="s">
        <v>13083</v>
      </c>
      <c r="D389" s="2">
        <v>2499</v>
      </c>
      <c r="E389" s="2"/>
      <c r="F389" s="2"/>
      <c r="G389" s="2">
        <v>5000</v>
      </c>
      <c r="H389" s="2">
        <f t="shared" si="13"/>
        <v>3749.5</v>
      </c>
      <c r="I389" s="1">
        <v>0.5</v>
      </c>
      <c r="J389" s="1"/>
      <c r="K389" s="1"/>
      <c r="L389" s="12">
        <v>3.8</v>
      </c>
      <c r="O389" s="4">
        <v>1889</v>
      </c>
      <c r="P389" s="4">
        <f t="shared" si="14"/>
        <v>9445000</v>
      </c>
      <c r="Q389" s="4"/>
      <c r="S389" s="4"/>
      <c r="T389" s="4"/>
      <c r="U389" s="4"/>
    </row>
    <row r="390" spans="1:21">
      <c r="A390" t="s">
        <v>9071</v>
      </c>
      <c r="C390" t="s">
        <v>13083</v>
      </c>
      <c r="D390">
        <v>549</v>
      </c>
      <c r="G390" s="2">
        <v>1090</v>
      </c>
      <c r="H390" s="2">
        <f t="shared" si="13"/>
        <v>819.5</v>
      </c>
      <c r="I390" s="1">
        <v>0.5</v>
      </c>
      <c r="J390" s="1"/>
      <c r="K390" s="1"/>
      <c r="L390" s="12">
        <v>4.2</v>
      </c>
      <c r="O390" s="4">
        <v>13029</v>
      </c>
      <c r="P390" s="4">
        <f t="shared" si="14"/>
        <v>14201610</v>
      </c>
      <c r="Q390" s="4"/>
      <c r="S390" s="4"/>
      <c r="T390" s="4"/>
      <c r="U390" s="4"/>
    </row>
    <row r="391" spans="1:21">
      <c r="A391" t="s">
        <v>8989</v>
      </c>
      <c r="C391" t="s">
        <v>13083</v>
      </c>
      <c r="D391" s="2">
        <v>1799</v>
      </c>
      <c r="E391" s="2"/>
      <c r="F391" s="2"/>
      <c r="G391" s="2">
        <v>3595</v>
      </c>
      <c r="H391" s="2">
        <f t="shared" si="13"/>
        <v>2697</v>
      </c>
      <c r="I391" s="1">
        <v>0.5</v>
      </c>
      <c r="J391" s="1"/>
      <c r="K391" s="1"/>
      <c r="L391" s="12">
        <v>3.8</v>
      </c>
      <c r="O391" s="4">
        <v>9791</v>
      </c>
      <c r="P391" s="4">
        <f t="shared" si="14"/>
        <v>35198645</v>
      </c>
      <c r="Q391" s="4"/>
      <c r="S391" s="4"/>
      <c r="T391" s="4"/>
      <c r="U391" s="4"/>
    </row>
    <row r="392" spans="1:21">
      <c r="A392" t="s">
        <v>1975</v>
      </c>
      <c r="C392" t="s">
        <v>13080</v>
      </c>
      <c r="D392">
        <v>249</v>
      </c>
      <c r="G392">
        <v>499</v>
      </c>
      <c r="H392" s="2">
        <f t="shared" si="13"/>
        <v>374</v>
      </c>
      <c r="I392" s="1">
        <v>0.5</v>
      </c>
      <c r="J392" s="1"/>
      <c r="K392" s="1"/>
      <c r="L392" s="12">
        <v>4.0999999999999996</v>
      </c>
      <c r="O392" s="4">
        <v>1508</v>
      </c>
      <c r="P392" s="4">
        <f t="shared" si="14"/>
        <v>752492</v>
      </c>
      <c r="Q392" s="4"/>
      <c r="S392" s="4"/>
      <c r="T392" s="4"/>
      <c r="U392" s="4"/>
    </row>
    <row r="393" spans="1:21">
      <c r="A393" t="s">
        <v>4981</v>
      </c>
      <c r="C393" t="s">
        <v>13080</v>
      </c>
      <c r="D393">
        <v>299</v>
      </c>
      <c r="G393">
        <v>599</v>
      </c>
      <c r="H393" s="2">
        <f t="shared" si="13"/>
        <v>449</v>
      </c>
      <c r="I393" s="1">
        <v>0.5</v>
      </c>
      <c r="J393" s="1"/>
      <c r="K393" s="1"/>
      <c r="L393" s="12">
        <v>4.0999999999999996</v>
      </c>
      <c r="O393" s="4">
        <v>1597</v>
      </c>
      <c r="P393" s="4">
        <f t="shared" si="14"/>
        <v>956603</v>
      </c>
      <c r="Q393" s="4"/>
      <c r="S393" s="4"/>
      <c r="T393" s="4"/>
      <c r="U393" s="4"/>
    </row>
    <row r="394" spans="1:21">
      <c r="A394" t="s">
        <v>8687</v>
      </c>
      <c r="C394" t="s">
        <v>13083</v>
      </c>
      <c r="D394">
        <v>249</v>
      </c>
      <c r="G394">
        <v>499</v>
      </c>
      <c r="H394" s="2">
        <f t="shared" si="13"/>
        <v>374</v>
      </c>
      <c r="I394" s="1">
        <v>0.5</v>
      </c>
      <c r="J394" s="1"/>
      <c r="K394" s="1"/>
      <c r="L394" s="12">
        <v>3.3</v>
      </c>
      <c r="O394" s="4">
        <v>8427</v>
      </c>
      <c r="P394" s="4">
        <f t="shared" si="14"/>
        <v>4205073</v>
      </c>
      <c r="Q394" s="4"/>
      <c r="S394" s="4"/>
      <c r="T394" s="4"/>
      <c r="U394" s="4"/>
    </row>
    <row r="395" spans="1:21">
      <c r="A395" t="s">
        <v>13051</v>
      </c>
      <c r="C395" t="s">
        <v>13080</v>
      </c>
      <c r="D395">
        <v>299</v>
      </c>
      <c r="G395">
        <v>599</v>
      </c>
      <c r="H395" s="2">
        <f t="shared" si="13"/>
        <v>449</v>
      </c>
      <c r="I395" s="1">
        <v>0.5</v>
      </c>
      <c r="J395" s="1"/>
      <c r="K395" s="1"/>
      <c r="L395" s="12">
        <v>3.8</v>
      </c>
      <c r="O395" s="4">
        <v>3066</v>
      </c>
      <c r="P395" s="4">
        <f t="shared" si="14"/>
        <v>1836534</v>
      </c>
      <c r="Q395" s="4"/>
      <c r="S395" s="4"/>
      <c r="T395" s="4"/>
      <c r="U395" s="4"/>
    </row>
    <row r="396" spans="1:21">
      <c r="A396" t="s">
        <v>7963</v>
      </c>
      <c r="C396" t="s">
        <v>13080</v>
      </c>
      <c r="D396">
        <v>999</v>
      </c>
      <c r="G396" s="2">
        <v>1995</v>
      </c>
      <c r="H396" s="2">
        <f t="shared" si="13"/>
        <v>1497</v>
      </c>
      <c r="I396" s="1">
        <v>0.5</v>
      </c>
      <c r="J396" s="1"/>
      <c r="K396" s="1"/>
      <c r="L396" s="12">
        <v>4.5</v>
      </c>
      <c r="O396" s="4">
        <v>7317</v>
      </c>
      <c r="P396" s="4">
        <f t="shared" si="14"/>
        <v>14597415</v>
      </c>
      <c r="Q396" s="4"/>
      <c r="S396" s="4"/>
      <c r="T396" s="4"/>
      <c r="U396" s="4"/>
    </row>
    <row r="397" spans="1:21">
      <c r="A397" t="s">
        <v>8667</v>
      </c>
      <c r="C397" t="s">
        <v>13083</v>
      </c>
      <c r="D397">
        <v>499</v>
      </c>
      <c r="G397">
        <v>999</v>
      </c>
      <c r="H397" s="2">
        <f t="shared" si="13"/>
        <v>749</v>
      </c>
      <c r="I397" s="1">
        <v>0.5</v>
      </c>
      <c r="J397" s="1"/>
      <c r="K397" s="1"/>
      <c r="L397" s="12">
        <v>4.0999999999999996</v>
      </c>
      <c r="O397" s="4">
        <v>4859</v>
      </c>
      <c r="P397" s="4">
        <f t="shared" si="14"/>
        <v>4854141</v>
      </c>
      <c r="Q397" s="4"/>
      <c r="S397" s="4"/>
      <c r="T397" s="4"/>
      <c r="U397" s="4"/>
    </row>
    <row r="398" spans="1:21">
      <c r="A398" t="s">
        <v>5442</v>
      </c>
      <c r="C398" t="s">
        <v>13080</v>
      </c>
      <c r="D398" s="2">
        <v>2499</v>
      </c>
      <c r="E398" s="2"/>
      <c r="F398" s="2"/>
      <c r="G398" s="2">
        <v>4999</v>
      </c>
      <c r="H398" s="2">
        <f t="shared" si="13"/>
        <v>3749</v>
      </c>
      <c r="I398" s="1">
        <v>0.5</v>
      </c>
      <c r="J398" s="1"/>
      <c r="K398" s="1"/>
      <c r="L398" s="12">
        <v>4.4000000000000004</v>
      </c>
      <c r="O398" s="4">
        <v>35024</v>
      </c>
      <c r="P398" s="4">
        <f t="shared" si="14"/>
        <v>175084976</v>
      </c>
      <c r="Q398" s="4"/>
      <c r="S398" s="4"/>
      <c r="T398" s="4"/>
      <c r="U398" s="4"/>
    </row>
    <row r="399" spans="1:21">
      <c r="A399" t="s">
        <v>97</v>
      </c>
      <c r="C399" t="s">
        <v>13080</v>
      </c>
      <c r="D399">
        <v>499</v>
      </c>
      <c r="G399">
        <v>999</v>
      </c>
      <c r="H399" s="2">
        <f t="shared" si="13"/>
        <v>749</v>
      </c>
      <c r="I399" s="1">
        <v>0.5</v>
      </c>
      <c r="J399" s="1"/>
      <c r="K399" s="1"/>
      <c r="L399" s="12">
        <v>4.2</v>
      </c>
      <c r="O399" s="4">
        <v>179691</v>
      </c>
      <c r="P399" s="4">
        <f t="shared" si="14"/>
        <v>179511309</v>
      </c>
      <c r="Q399" s="4"/>
      <c r="S399" s="4"/>
      <c r="T399" s="4"/>
      <c r="U399" s="4"/>
    </row>
    <row r="400" spans="1:21">
      <c r="A400" t="s">
        <v>10520</v>
      </c>
      <c r="C400" t="s">
        <v>13083</v>
      </c>
      <c r="D400">
        <v>499</v>
      </c>
      <c r="G400">
        <v>999</v>
      </c>
      <c r="H400" s="2">
        <f t="shared" si="13"/>
        <v>749</v>
      </c>
      <c r="I400" s="1">
        <v>0.5</v>
      </c>
      <c r="J400" s="1"/>
      <c r="K400" s="1"/>
      <c r="L400" s="12">
        <v>4.5999999999999996</v>
      </c>
      <c r="O400" s="4">
        <v>79</v>
      </c>
      <c r="P400" s="4">
        <f t="shared" si="14"/>
        <v>78921</v>
      </c>
      <c r="Q400" s="4"/>
      <c r="S400" s="4"/>
      <c r="T400" s="4"/>
      <c r="U400" s="4"/>
    </row>
    <row r="401" spans="1:21">
      <c r="A401" t="s">
        <v>7837</v>
      </c>
      <c r="C401" t="s">
        <v>13080</v>
      </c>
      <c r="D401">
        <v>649</v>
      </c>
      <c r="G401" s="2">
        <v>1300</v>
      </c>
      <c r="H401" s="2">
        <f t="shared" si="13"/>
        <v>974.5</v>
      </c>
      <c r="I401" s="1">
        <v>0.5</v>
      </c>
      <c r="J401" s="1"/>
      <c r="K401" s="1"/>
      <c r="L401" s="12">
        <v>4.0999999999999996</v>
      </c>
      <c r="O401" s="4">
        <v>5195</v>
      </c>
      <c r="P401" s="4">
        <f t="shared" si="14"/>
        <v>6753500</v>
      </c>
      <c r="Q401" s="4"/>
      <c r="S401" s="4"/>
      <c r="T401" s="4"/>
      <c r="U401" s="4"/>
    </row>
    <row r="402" spans="1:21">
      <c r="A402" t="s">
        <v>6605</v>
      </c>
      <c r="C402" t="s">
        <v>13080</v>
      </c>
      <c r="D402">
        <v>999</v>
      </c>
      <c r="G402" s="2">
        <v>1999</v>
      </c>
      <c r="H402" s="2">
        <f t="shared" si="13"/>
        <v>1499</v>
      </c>
      <c r="I402" s="1">
        <v>0.5</v>
      </c>
      <c r="J402" s="1"/>
      <c r="K402" s="1"/>
      <c r="L402" s="12">
        <v>4.2</v>
      </c>
      <c r="O402" s="4">
        <v>27441</v>
      </c>
      <c r="P402" s="4">
        <f t="shared" si="14"/>
        <v>54854559</v>
      </c>
      <c r="Q402" s="4"/>
      <c r="S402" s="4"/>
      <c r="T402" s="4"/>
      <c r="U402" s="4"/>
    </row>
    <row r="403" spans="1:21">
      <c r="A403" t="s">
        <v>10460</v>
      </c>
      <c r="C403" t="s">
        <v>13083</v>
      </c>
      <c r="D403" s="2">
        <v>8199</v>
      </c>
      <c r="E403" s="2"/>
      <c r="F403" s="2"/>
      <c r="G403" s="2">
        <v>16000</v>
      </c>
      <c r="H403" s="2">
        <f t="shared" si="13"/>
        <v>12099.5</v>
      </c>
      <c r="I403" s="1">
        <v>0.49</v>
      </c>
      <c r="J403" s="1"/>
      <c r="K403" s="1"/>
      <c r="L403" s="12">
        <v>3.9</v>
      </c>
      <c r="O403" s="4">
        <v>18497</v>
      </c>
      <c r="P403" s="4">
        <f t="shared" si="14"/>
        <v>295952000</v>
      </c>
      <c r="Q403" s="4"/>
      <c r="S403" s="4"/>
      <c r="T403" s="4"/>
      <c r="U403" s="4"/>
    </row>
    <row r="404" spans="1:21">
      <c r="A404" t="s">
        <v>10205</v>
      </c>
      <c r="C404" t="s">
        <v>13083</v>
      </c>
      <c r="D404" s="2">
        <v>3249</v>
      </c>
      <c r="E404" s="2"/>
      <c r="F404" s="2"/>
      <c r="G404" s="2">
        <v>6375</v>
      </c>
      <c r="H404" s="2">
        <f t="shared" si="13"/>
        <v>4812</v>
      </c>
      <c r="I404" s="1">
        <v>0.49</v>
      </c>
      <c r="J404" s="1"/>
      <c r="K404" s="1"/>
      <c r="L404" s="12">
        <v>4</v>
      </c>
      <c r="O404" s="4">
        <v>4978</v>
      </c>
      <c r="P404" s="4">
        <f t="shared" si="14"/>
        <v>31734750</v>
      </c>
      <c r="Q404" s="4"/>
      <c r="S404" s="4"/>
      <c r="T404" s="4"/>
      <c r="U404" s="4"/>
    </row>
    <row r="405" spans="1:21">
      <c r="A405" t="s">
        <v>12503</v>
      </c>
      <c r="C405" t="s">
        <v>13083</v>
      </c>
      <c r="D405" s="3">
        <v>3041.67</v>
      </c>
      <c r="E405" s="3"/>
      <c r="F405" s="3"/>
      <c r="G405" s="2">
        <v>5999</v>
      </c>
      <c r="H405" s="2">
        <f t="shared" si="13"/>
        <v>4520.335</v>
      </c>
      <c r="I405" s="1">
        <v>0.49</v>
      </c>
      <c r="J405" s="1"/>
      <c r="K405" s="1"/>
      <c r="L405" s="12">
        <v>4</v>
      </c>
      <c r="O405" s="4">
        <v>777</v>
      </c>
      <c r="P405" s="4">
        <f t="shared" si="14"/>
        <v>4661223</v>
      </c>
      <c r="Q405" s="4"/>
      <c r="S405" s="4"/>
      <c r="T405" s="4"/>
      <c r="U405" s="4"/>
    </row>
    <row r="406" spans="1:21">
      <c r="A406" t="s">
        <v>6399</v>
      </c>
      <c r="C406" t="s">
        <v>13080</v>
      </c>
      <c r="D406" s="2">
        <v>1792</v>
      </c>
      <c r="E406" s="2"/>
      <c r="F406" s="2"/>
      <c r="G406" s="2">
        <v>3500</v>
      </c>
      <c r="H406" s="2">
        <f t="shared" si="13"/>
        <v>2646</v>
      </c>
      <c r="I406" s="1">
        <v>0.49</v>
      </c>
      <c r="J406" s="1"/>
      <c r="K406" s="1"/>
      <c r="L406" s="12">
        <v>4.5</v>
      </c>
      <c r="O406" s="4">
        <v>26194</v>
      </c>
      <c r="P406" s="4">
        <f t="shared" si="14"/>
        <v>91679000</v>
      </c>
      <c r="Q406" s="4"/>
      <c r="S406" s="4"/>
      <c r="T406" s="4"/>
      <c r="U406" s="4"/>
    </row>
    <row r="407" spans="1:21">
      <c r="A407" t="s">
        <v>10540</v>
      </c>
      <c r="C407" t="s">
        <v>13083</v>
      </c>
      <c r="D407" s="2">
        <v>1529</v>
      </c>
      <c r="E407" s="2"/>
      <c r="F407" s="2"/>
      <c r="G407" s="2">
        <v>2999</v>
      </c>
      <c r="H407" s="2">
        <f t="shared" si="13"/>
        <v>2264</v>
      </c>
      <c r="I407" s="1">
        <v>0.49</v>
      </c>
      <c r="J407" s="1"/>
      <c r="K407" s="1"/>
      <c r="L407" s="12">
        <v>3.3</v>
      </c>
      <c r="O407" s="4">
        <v>29</v>
      </c>
      <c r="P407" s="4">
        <f t="shared" si="14"/>
        <v>86971</v>
      </c>
      <c r="Q407" s="4"/>
      <c r="S407" s="4"/>
      <c r="T407" s="4"/>
      <c r="U407" s="4"/>
    </row>
    <row r="408" spans="1:21">
      <c r="A408" t="s">
        <v>12814</v>
      </c>
      <c r="C408" t="s">
        <v>13083</v>
      </c>
      <c r="D408">
        <v>253</v>
      </c>
      <c r="G408">
        <v>500</v>
      </c>
      <c r="H408" s="2">
        <f t="shared" si="13"/>
        <v>376.5</v>
      </c>
      <c r="I408" s="1">
        <v>0.49</v>
      </c>
      <c r="J408" s="1"/>
      <c r="K408" s="1"/>
      <c r="L408" s="12">
        <v>4.3</v>
      </c>
      <c r="O408" s="4">
        <v>2664</v>
      </c>
      <c r="P408" s="4">
        <f t="shared" si="14"/>
        <v>1332000</v>
      </c>
      <c r="Q408" s="4"/>
      <c r="S408" s="4"/>
      <c r="T408" s="4"/>
      <c r="U408" s="4"/>
    </row>
    <row r="409" spans="1:21">
      <c r="A409" t="s">
        <v>11497</v>
      </c>
      <c r="C409" t="s">
        <v>13083</v>
      </c>
      <c r="D409" s="2">
        <v>2286</v>
      </c>
      <c r="E409" s="2"/>
      <c r="F409" s="2"/>
      <c r="G409" s="2">
        <v>4495</v>
      </c>
      <c r="H409" s="2">
        <f t="shared" si="13"/>
        <v>3390.5</v>
      </c>
      <c r="I409" s="1">
        <v>0.49</v>
      </c>
      <c r="J409" s="1"/>
      <c r="K409" s="1"/>
      <c r="L409" s="12">
        <v>3.9</v>
      </c>
      <c r="O409" s="4">
        <v>326</v>
      </c>
      <c r="P409" s="4">
        <f t="shared" si="14"/>
        <v>1465370</v>
      </c>
      <c r="Q409" s="4"/>
      <c r="S409" s="4"/>
      <c r="T409" s="4"/>
      <c r="U409" s="4"/>
    </row>
    <row r="410" spans="1:21">
      <c r="A410" t="s">
        <v>10062</v>
      </c>
      <c r="C410" t="s">
        <v>13083</v>
      </c>
      <c r="D410">
        <v>999</v>
      </c>
      <c r="G410" s="2">
        <v>1950</v>
      </c>
      <c r="H410" s="2">
        <f t="shared" si="13"/>
        <v>1474.5</v>
      </c>
      <c r="I410" s="1">
        <v>0.49</v>
      </c>
      <c r="J410" s="1"/>
      <c r="K410" s="1"/>
      <c r="L410" s="12">
        <v>3.8</v>
      </c>
      <c r="O410" s="4">
        <v>305</v>
      </c>
      <c r="P410" s="4">
        <f t="shared" si="14"/>
        <v>594750</v>
      </c>
      <c r="Q410" s="4"/>
      <c r="S410" s="4"/>
      <c r="T410" s="4"/>
      <c r="U410" s="4"/>
    </row>
    <row r="411" spans="1:21">
      <c r="A411" t="s">
        <v>11897</v>
      </c>
      <c r="C411" t="s">
        <v>13083</v>
      </c>
      <c r="D411" s="2">
        <v>8699</v>
      </c>
      <c r="E411" s="2"/>
      <c r="F411" s="2"/>
      <c r="G411" s="2">
        <v>16899</v>
      </c>
      <c r="H411" s="2">
        <f t="shared" si="13"/>
        <v>12799</v>
      </c>
      <c r="I411" s="1">
        <v>0.49</v>
      </c>
      <c r="J411" s="1"/>
      <c r="K411" s="1"/>
      <c r="L411" s="12">
        <v>4.2</v>
      </c>
      <c r="O411" s="4">
        <v>3195</v>
      </c>
      <c r="P411" s="4">
        <f t="shared" si="14"/>
        <v>53992305</v>
      </c>
      <c r="Q411" s="4"/>
      <c r="S411" s="4"/>
      <c r="T411" s="4"/>
      <c r="U411" s="4"/>
    </row>
    <row r="412" spans="1:21">
      <c r="A412" t="s">
        <v>10052</v>
      </c>
      <c r="C412" t="s">
        <v>13083</v>
      </c>
      <c r="D412" s="2">
        <v>1414</v>
      </c>
      <c r="E412" s="2"/>
      <c r="F412" s="2"/>
      <c r="G412" s="2">
        <v>2799</v>
      </c>
      <c r="H412" s="2">
        <f t="shared" si="13"/>
        <v>2106.5</v>
      </c>
      <c r="I412" s="1">
        <v>0.49</v>
      </c>
      <c r="J412" s="1"/>
      <c r="K412" s="1"/>
      <c r="L412" s="12">
        <v>4</v>
      </c>
      <c r="O412" s="4">
        <v>1498</v>
      </c>
      <c r="P412" s="4">
        <f t="shared" si="14"/>
        <v>4192902</v>
      </c>
      <c r="Q412" s="4"/>
      <c r="S412" s="4"/>
      <c r="T412" s="4"/>
      <c r="U412" s="4"/>
    </row>
    <row r="413" spans="1:21">
      <c r="A413" t="s">
        <v>10810</v>
      </c>
      <c r="C413" t="s">
        <v>13083</v>
      </c>
      <c r="D413" s="2">
        <v>9199</v>
      </c>
      <c r="E413" s="2"/>
      <c r="F413" s="2"/>
      <c r="G413" s="2">
        <v>18000</v>
      </c>
      <c r="H413" s="2">
        <f t="shared" si="13"/>
        <v>13599.5</v>
      </c>
      <c r="I413" s="1">
        <v>0.49</v>
      </c>
      <c r="J413" s="1"/>
      <c r="K413" s="1"/>
      <c r="L413" s="12">
        <v>4</v>
      </c>
      <c r="O413" s="4">
        <v>16020</v>
      </c>
      <c r="P413" s="4">
        <f t="shared" si="14"/>
        <v>288360000</v>
      </c>
      <c r="Q413" s="4"/>
      <c r="S413" s="4"/>
      <c r="T413" s="4"/>
      <c r="U413" s="4"/>
    </row>
    <row r="414" spans="1:21">
      <c r="A414" t="s">
        <v>10286</v>
      </c>
      <c r="C414" t="s">
        <v>13083</v>
      </c>
      <c r="D414" s="2">
        <v>3299</v>
      </c>
      <c r="E414" s="2"/>
      <c r="F414" s="2"/>
      <c r="G414" s="2">
        <v>6500</v>
      </c>
      <c r="H414" s="2">
        <f t="shared" si="13"/>
        <v>4899.5</v>
      </c>
      <c r="I414" s="1">
        <v>0.49</v>
      </c>
      <c r="J414" s="1"/>
      <c r="K414" s="1"/>
      <c r="L414" s="12">
        <v>3.7</v>
      </c>
      <c r="O414" s="4">
        <v>11217</v>
      </c>
      <c r="P414" s="4">
        <f t="shared" si="14"/>
        <v>72910500</v>
      </c>
      <c r="Q414" s="4"/>
      <c r="S414" s="4"/>
      <c r="T414" s="4"/>
      <c r="U414" s="4"/>
    </row>
    <row r="415" spans="1:21">
      <c r="A415" t="s">
        <v>6866</v>
      </c>
      <c r="C415" t="s">
        <v>13086</v>
      </c>
      <c r="D415">
        <v>90</v>
      </c>
      <c r="G415">
        <v>175</v>
      </c>
      <c r="H415" s="2">
        <f t="shared" si="13"/>
        <v>132.5</v>
      </c>
      <c r="I415" s="1">
        <v>0.49</v>
      </c>
      <c r="J415" s="1"/>
      <c r="K415" s="1"/>
      <c r="L415" s="12">
        <v>4.4000000000000004</v>
      </c>
      <c r="O415" s="4">
        <v>7429</v>
      </c>
      <c r="P415" s="4">
        <f t="shared" si="14"/>
        <v>1300075</v>
      </c>
      <c r="Q415" s="4"/>
      <c r="S415" s="4"/>
      <c r="T415" s="4"/>
      <c r="U415" s="4"/>
    </row>
    <row r="416" spans="1:21">
      <c r="A416" t="s">
        <v>12694</v>
      </c>
      <c r="C416" t="s">
        <v>13083</v>
      </c>
      <c r="D416" s="2">
        <v>5999</v>
      </c>
      <c r="E416" s="2"/>
      <c r="F416" s="2"/>
      <c r="G416" s="2">
        <v>11495</v>
      </c>
      <c r="H416" s="2">
        <f t="shared" si="13"/>
        <v>8747</v>
      </c>
      <c r="I416" s="1">
        <v>0.48</v>
      </c>
      <c r="J416" s="1"/>
      <c r="K416" s="1"/>
      <c r="L416" s="12">
        <v>4.3</v>
      </c>
      <c r="O416" s="4">
        <v>534</v>
      </c>
      <c r="P416" s="4">
        <f t="shared" si="14"/>
        <v>6138330</v>
      </c>
      <c r="Q416" s="4"/>
      <c r="S416" s="4"/>
      <c r="T416" s="4"/>
      <c r="U416" s="4"/>
    </row>
    <row r="417" spans="1:21">
      <c r="A417" t="s">
        <v>9253</v>
      </c>
      <c r="C417" t="s">
        <v>13083</v>
      </c>
      <c r="D417" s="2">
        <v>4999</v>
      </c>
      <c r="E417" s="2"/>
      <c r="F417" s="2"/>
      <c r="G417" s="2">
        <v>9650</v>
      </c>
      <c r="H417" s="2">
        <f t="shared" si="13"/>
        <v>7324.5</v>
      </c>
      <c r="I417" s="1">
        <v>0.48</v>
      </c>
      <c r="J417" s="1"/>
      <c r="K417" s="1"/>
      <c r="L417" s="12">
        <v>4.2</v>
      </c>
      <c r="O417" s="4">
        <v>1772</v>
      </c>
      <c r="P417" s="4">
        <f t="shared" si="14"/>
        <v>17099800</v>
      </c>
      <c r="Q417" s="4"/>
      <c r="S417" s="4"/>
      <c r="T417" s="4"/>
      <c r="U417" s="4"/>
    </row>
    <row r="418" spans="1:21">
      <c r="A418" t="s">
        <v>12383</v>
      </c>
      <c r="C418" t="s">
        <v>13083</v>
      </c>
      <c r="D418" s="2">
        <v>3249</v>
      </c>
      <c r="E418" s="2"/>
      <c r="F418" s="2"/>
      <c r="G418" s="2">
        <v>6299</v>
      </c>
      <c r="H418" s="2">
        <f t="shared" si="13"/>
        <v>4774</v>
      </c>
      <c r="I418" s="1">
        <v>0.48</v>
      </c>
      <c r="J418" s="1"/>
      <c r="K418" s="1"/>
      <c r="L418" s="12">
        <v>3.9</v>
      </c>
      <c r="O418" s="4">
        <v>2569</v>
      </c>
      <c r="P418" s="4">
        <f t="shared" si="14"/>
        <v>16182131</v>
      </c>
      <c r="Q418" s="4"/>
      <c r="S418" s="4"/>
      <c r="T418" s="4"/>
      <c r="U418" s="4"/>
    </row>
    <row r="419" spans="1:21">
      <c r="A419" t="s">
        <v>8709</v>
      </c>
      <c r="C419" t="s">
        <v>13083</v>
      </c>
      <c r="D419" s="2">
        <v>1290</v>
      </c>
      <c r="E419" s="2"/>
      <c r="F419" s="2"/>
      <c r="G419" s="2">
        <v>2500</v>
      </c>
      <c r="H419" s="2">
        <f t="shared" si="13"/>
        <v>1895</v>
      </c>
      <c r="I419" s="1">
        <v>0.48</v>
      </c>
      <c r="J419" s="1"/>
      <c r="K419" s="1"/>
      <c r="L419" s="12">
        <v>4</v>
      </c>
      <c r="O419" s="4">
        <v>6530</v>
      </c>
      <c r="P419" s="4">
        <f t="shared" si="14"/>
        <v>16325000</v>
      </c>
      <c r="Q419" s="4"/>
      <c r="S419" s="4"/>
      <c r="T419" s="4"/>
      <c r="U419" s="4"/>
    </row>
    <row r="420" spans="1:21">
      <c r="A420" t="s">
        <v>1725</v>
      </c>
      <c r="C420" t="s">
        <v>13080</v>
      </c>
      <c r="D420">
        <v>129</v>
      </c>
      <c r="G420">
        <v>249</v>
      </c>
      <c r="H420" s="2">
        <f t="shared" si="13"/>
        <v>189</v>
      </c>
      <c r="I420" s="1">
        <v>0.48</v>
      </c>
      <c r="J420" s="1"/>
      <c r="K420" s="1"/>
      <c r="L420" s="12">
        <v>4</v>
      </c>
      <c r="O420" s="4">
        <v>9378</v>
      </c>
      <c r="P420" s="4">
        <f t="shared" si="14"/>
        <v>2335122</v>
      </c>
      <c r="Q420" s="4"/>
      <c r="S420" s="4"/>
      <c r="T420" s="4"/>
      <c r="U420" s="4"/>
    </row>
    <row r="421" spans="1:21">
      <c r="A421" t="s">
        <v>8252</v>
      </c>
      <c r="C421" t="s">
        <v>13080</v>
      </c>
      <c r="D421">
        <v>598</v>
      </c>
      <c r="G421" s="2">
        <v>1150</v>
      </c>
      <c r="H421" s="2">
        <f t="shared" si="13"/>
        <v>874</v>
      </c>
      <c r="I421" s="1">
        <v>0.48</v>
      </c>
      <c r="J421" s="1"/>
      <c r="K421" s="1"/>
      <c r="L421" s="12">
        <v>4.0999999999999996</v>
      </c>
      <c r="O421" s="4">
        <v>2535</v>
      </c>
      <c r="P421" s="4">
        <f t="shared" si="14"/>
        <v>2915250</v>
      </c>
      <c r="Q421" s="4"/>
      <c r="S421" s="4"/>
      <c r="T421" s="4"/>
      <c r="U421" s="4"/>
    </row>
    <row r="422" spans="1:21">
      <c r="A422" t="s">
        <v>9834</v>
      </c>
      <c r="C422" t="s">
        <v>13083</v>
      </c>
      <c r="D422" s="2">
        <v>2399</v>
      </c>
      <c r="E422" s="2"/>
      <c r="F422" s="2"/>
      <c r="G422" s="2">
        <v>4590</v>
      </c>
      <c r="H422" s="2">
        <f t="shared" si="13"/>
        <v>3494.5</v>
      </c>
      <c r="I422" s="1">
        <v>0.48</v>
      </c>
      <c r="J422" s="1"/>
      <c r="K422" s="1"/>
      <c r="L422" s="12">
        <v>4.0999999999999996</v>
      </c>
      <c r="O422" s="4">
        <v>444</v>
      </c>
      <c r="P422" s="4">
        <f t="shared" si="14"/>
        <v>2037960</v>
      </c>
      <c r="Q422" s="4"/>
      <c r="S422" s="4"/>
      <c r="T422" s="4"/>
      <c r="U422" s="4"/>
    </row>
    <row r="423" spans="1:21">
      <c r="A423" t="s">
        <v>11458</v>
      </c>
      <c r="C423" t="s">
        <v>13083</v>
      </c>
      <c r="D423" s="2">
        <v>1299</v>
      </c>
      <c r="E423" s="2"/>
      <c r="F423" s="2"/>
      <c r="G423" s="2">
        <v>2495</v>
      </c>
      <c r="H423" s="2">
        <f t="shared" si="13"/>
        <v>1897</v>
      </c>
      <c r="I423" s="1">
        <v>0.48</v>
      </c>
      <c r="J423" s="1"/>
      <c r="K423" s="1"/>
      <c r="L423" s="12">
        <v>2</v>
      </c>
      <c r="O423" s="4">
        <v>2</v>
      </c>
      <c r="P423" s="4">
        <f t="shared" si="14"/>
        <v>4990</v>
      </c>
      <c r="Q423" s="4"/>
      <c r="S423" s="4"/>
      <c r="T423" s="4"/>
      <c r="U423" s="4"/>
    </row>
    <row r="424" spans="1:21">
      <c r="A424" t="s">
        <v>11376</v>
      </c>
      <c r="C424" t="s">
        <v>13083</v>
      </c>
      <c r="D424" s="2">
        <v>8499</v>
      </c>
      <c r="E424" s="2"/>
      <c r="F424" s="2"/>
      <c r="G424" s="2">
        <v>16490</v>
      </c>
      <c r="H424" s="2">
        <f t="shared" si="13"/>
        <v>12494.5</v>
      </c>
      <c r="I424" s="1">
        <v>0.48</v>
      </c>
      <c r="J424" s="1"/>
      <c r="K424" s="1"/>
      <c r="L424" s="12">
        <v>4.3</v>
      </c>
      <c r="O424" s="4">
        <v>97</v>
      </c>
      <c r="P424" s="4">
        <f t="shared" si="14"/>
        <v>1599530</v>
      </c>
      <c r="Q424" s="4"/>
      <c r="S424" s="4"/>
      <c r="T424" s="4"/>
      <c r="U424" s="4"/>
    </row>
    <row r="425" spans="1:21">
      <c r="A425" t="s">
        <v>8927</v>
      </c>
      <c r="C425" t="s">
        <v>13083</v>
      </c>
      <c r="D425">
        <v>809</v>
      </c>
      <c r="G425" s="2">
        <v>1545</v>
      </c>
      <c r="H425" s="2">
        <f t="shared" si="13"/>
        <v>1177</v>
      </c>
      <c r="I425" s="1">
        <v>0.48</v>
      </c>
      <c r="J425" s="1"/>
      <c r="K425" s="1"/>
      <c r="L425" s="12">
        <v>3.7</v>
      </c>
      <c r="O425" s="4">
        <v>976</v>
      </c>
      <c r="P425" s="4">
        <f t="shared" si="14"/>
        <v>1507920</v>
      </c>
      <c r="Q425" s="4"/>
      <c r="S425" s="4"/>
      <c r="T425" s="4"/>
      <c r="U425" s="4"/>
    </row>
    <row r="426" spans="1:21">
      <c r="A426" t="s">
        <v>8540</v>
      </c>
      <c r="C426" t="s">
        <v>13083</v>
      </c>
      <c r="D426">
        <v>649</v>
      </c>
      <c r="G426" s="2">
        <v>1245</v>
      </c>
      <c r="H426" s="2">
        <f t="shared" si="13"/>
        <v>947</v>
      </c>
      <c r="I426" s="1">
        <v>0.48</v>
      </c>
      <c r="J426" s="1"/>
      <c r="K426" s="1"/>
      <c r="L426" s="12">
        <v>3.9</v>
      </c>
      <c r="O426" s="4">
        <v>123365</v>
      </c>
      <c r="P426" s="4">
        <f t="shared" si="14"/>
        <v>153589425</v>
      </c>
      <c r="Q426" s="4"/>
      <c r="S426" s="4"/>
      <c r="T426" s="4"/>
      <c r="U426" s="4"/>
    </row>
    <row r="427" spans="1:21">
      <c r="A427" t="s">
        <v>9902</v>
      </c>
      <c r="C427" t="s">
        <v>13083</v>
      </c>
      <c r="D427">
        <v>699</v>
      </c>
      <c r="G427" s="2">
        <v>1345</v>
      </c>
      <c r="H427" s="2">
        <f t="shared" si="13"/>
        <v>1022</v>
      </c>
      <c r="I427" s="1">
        <v>0.48</v>
      </c>
      <c r="J427" s="1"/>
      <c r="K427" s="1"/>
      <c r="L427" s="12">
        <v>3.9</v>
      </c>
      <c r="O427" s="4">
        <v>8446</v>
      </c>
      <c r="P427" s="4">
        <f t="shared" si="14"/>
        <v>11359870</v>
      </c>
      <c r="Q427" s="4"/>
      <c r="S427" s="4"/>
      <c r="T427" s="4"/>
      <c r="U427" s="4"/>
    </row>
    <row r="428" spans="1:21">
      <c r="A428" t="s">
        <v>8636</v>
      </c>
      <c r="C428" t="s">
        <v>13083</v>
      </c>
      <c r="D428">
        <v>749</v>
      </c>
      <c r="G428" s="2">
        <v>1445</v>
      </c>
      <c r="H428" s="2">
        <f t="shared" si="13"/>
        <v>1097</v>
      </c>
      <c r="I428" s="1">
        <v>0.48</v>
      </c>
      <c r="J428" s="1"/>
      <c r="K428" s="1"/>
      <c r="L428" s="12">
        <v>3.9</v>
      </c>
      <c r="O428" s="4">
        <v>63350</v>
      </c>
      <c r="P428" s="4">
        <f t="shared" si="14"/>
        <v>91540750</v>
      </c>
      <c r="Q428" s="4"/>
      <c r="S428" s="4"/>
      <c r="T428" s="4"/>
      <c r="U428" s="4"/>
    </row>
    <row r="429" spans="1:21">
      <c r="A429" t="s">
        <v>9654</v>
      </c>
      <c r="C429" t="s">
        <v>13083</v>
      </c>
      <c r="D429" s="2">
        <v>3249</v>
      </c>
      <c r="E429" s="2"/>
      <c r="F429" s="2"/>
      <c r="G429" s="2">
        <v>6295</v>
      </c>
      <c r="H429" s="2">
        <f t="shared" si="13"/>
        <v>4772</v>
      </c>
      <c r="I429" s="1">
        <v>0.48</v>
      </c>
      <c r="J429" s="1"/>
      <c r="K429" s="1"/>
      <c r="L429" s="12">
        <v>3.9</v>
      </c>
      <c r="O429" s="4">
        <v>43070</v>
      </c>
      <c r="P429" s="4">
        <f t="shared" si="14"/>
        <v>271125650</v>
      </c>
      <c r="Q429" s="4"/>
      <c r="S429" s="4"/>
      <c r="T429" s="4"/>
      <c r="U429" s="4"/>
    </row>
    <row r="430" spans="1:21">
      <c r="A430" t="s">
        <v>9212</v>
      </c>
      <c r="C430" t="s">
        <v>13083</v>
      </c>
      <c r="D430" s="2">
        <v>3249</v>
      </c>
      <c r="E430" s="2"/>
      <c r="F430" s="2"/>
      <c r="G430" s="2">
        <v>6295</v>
      </c>
      <c r="H430" s="2">
        <f t="shared" si="13"/>
        <v>4772</v>
      </c>
      <c r="I430" s="1">
        <v>0.48</v>
      </c>
      <c r="J430" s="1"/>
      <c r="K430" s="1"/>
      <c r="L430" s="12">
        <v>3.8</v>
      </c>
      <c r="O430" s="4">
        <v>14062</v>
      </c>
      <c r="P430" s="4">
        <f t="shared" si="14"/>
        <v>88520290</v>
      </c>
      <c r="Q430" s="4"/>
      <c r="S430" s="4"/>
      <c r="T430" s="4"/>
      <c r="U430" s="4"/>
    </row>
    <row r="431" spans="1:21">
      <c r="A431" t="s">
        <v>11417</v>
      </c>
      <c r="C431" t="s">
        <v>13083</v>
      </c>
      <c r="D431">
        <v>717</v>
      </c>
      <c r="G431" s="2">
        <v>1390</v>
      </c>
      <c r="H431" s="2">
        <f t="shared" si="13"/>
        <v>1053.5</v>
      </c>
      <c r="I431" s="1">
        <v>0.48</v>
      </c>
      <c r="J431" s="1"/>
      <c r="K431" s="1"/>
      <c r="L431" s="12">
        <v>4</v>
      </c>
      <c r="O431" s="4">
        <v>4867</v>
      </c>
      <c r="P431" s="4">
        <f t="shared" si="14"/>
        <v>6765130</v>
      </c>
      <c r="Q431" s="4"/>
      <c r="S431" s="4"/>
      <c r="T431" s="4"/>
      <c r="U431" s="4"/>
    </row>
    <row r="432" spans="1:21">
      <c r="A432" t="s">
        <v>9912</v>
      </c>
      <c r="C432" t="s">
        <v>13083</v>
      </c>
      <c r="D432" s="2">
        <v>2089</v>
      </c>
      <c r="E432" s="2"/>
      <c r="F432" s="2"/>
      <c r="G432" s="2">
        <v>4000</v>
      </c>
      <c r="H432" s="2">
        <f t="shared" si="13"/>
        <v>3044.5</v>
      </c>
      <c r="I432" s="1">
        <v>0.48</v>
      </c>
      <c r="J432" s="1"/>
      <c r="K432" s="1"/>
      <c r="L432" s="12">
        <v>4.2</v>
      </c>
      <c r="O432" s="4">
        <v>11199</v>
      </c>
      <c r="P432" s="4">
        <f t="shared" si="14"/>
        <v>44796000</v>
      </c>
      <c r="Q432" s="4"/>
      <c r="S432" s="4"/>
      <c r="T432" s="4"/>
      <c r="U432" s="4"/>
    </row>
    <row r="433" spans="1:21">
      <c r="A433" t="s">
        <v>9715</v>
      </c>
      <c r="C433" t="s">
        <v>13083</v>
      </c>
      <c r="D433">
        <v>616</v>
      </c>
      <c r="G433" s="2">
        <v>1190</v>
      </c>
      <c r="H433" s="2">
        <f t="shared" si="13"/>
        <v>903</v>
      </c>
      <c r="I433" s="1">
        <v>0.48</v>
      </c>
      <c r="J433" s="1"/>
      <c r="K433" s="1"/>
      <c r="L433" s="12">
        <v>4.0999999999999996</v>
      </c>
      <c r="O433" s="4">
        <v>37126</v>
      </c>
      <c r="P433" s="4">
        <f t="shared" si="14"/>
        <v>44179940</v>
      </c>
      <c r="Q433" s="4"/>
      <c r="S433" s="4"/>
      <c r="T433" s="4"/>
      <c r="U433" s="4"/>
    </row>
    <row r="434" spans="1:21">
      <c r="A434" t="s">
        <v>8029</v>
      </c>
      <c r="C434" t="s">
        <v>13080</v>
      </c>
      <c r="D434" s="2">
        <v>1565</v>
      </c>
      <c r="E434" s="2"/>
      <c r="F434" s="2"/>
      <c r="G434" s="2">
        <v>2999</v>
      </c>
      <c r="H434" s="2">
        <f t="shared" si="13"/>
        <v>2282</v>
      </c>
      <c r="I434" s="1">
        <v>0.48</v>
      </c>
      <c r="J434" s="1"/>
      <c r="K434" s="1"/>
      <c r="L434" s="12">
        <v>4</v>
      </c>
      <c r="O434" s="4">
        <v>11113</v>
      </c>
      <c r="P434" s="4">
        <f t="shared" si="14"/>
        <v>33327887</v>
      </c>
      <c r="Q434" s="4"/>
      <c r="S434" s="4"/>
      <c r="T434" s="4"/>
      <c r="U434" s="4"/>
    </row>
    <row r="435" spans="1:21">
      <c r="A435" t="s">
        <v>10032</v>
      </c>
      <c r="C435" t="s">
        <v>13083</v>
      </c>
      <c r="D435" s="2">
        <v>3199</v>
      </c>
      <c r="E435" s="2"/>
      <c r="F435" s="2"/>
      <c r="G435" s="2">
        <v>5999</v>
      </c>
      <c r="H435" s="2">
        <f t="shared" si="13"/>
        <v>4599</v>
      </c>
      <c r="I435" s="1">
        <v>0.47</v>
      </c>
      <c r="J435" s="1"/>
      <c r="K435" s="1"/>
      <c r="L435" s="12">
        <v>4</v>
      </c>
      <c r="O435" s="4">
        <v>3242</v>
      </c>
      <c r="P435" s="4">
        <f t="shared" si="14"/>
        <v>19448758</v>
      </c>
      <c r="Q435" s="4"/>
      <c r="S435" s="4"/>
      <c r="T435" s="4"/>
      <c r="U435" s="4">
        <v>2</v>
      </c>
    </row>
    <row r="436" spans="1:21">
      <c r="A436" t="s">
        <v>11728</v>
      </c>
      <c r="C436" t="s">
        <v>13083</v>
      </c>
      <c r="D436" s="2">
        <v>12609</v>
      </c>
      <c r="E436" s="2"/>
      <c r="F436" s="2"/>
      <c r="G436" s="2">
        <v>23999</v>
      </c>
      <c r="H436" s="2">
        <f t="shared" si="13"/>
        <v>18304</v>
      </c>
      <c r="I436" s="1">
        <v>0.47</v>
      </c>
      <c r="J436" s="1"/>
      <c r="K436" s="1"/>
      <c r="L436" s="12">
        <v>4.4000000000000004</v>
      </c>
      <c r="O436" s="4">
        <v>2288</v>
      </c>
      <c r="P436" s="4">
        <f t="shared" si="14"/>
        <v>54909712</v>
      </c>
      <c r="Q436" s="4"/>
      <c r="S436" s="4"/>
      <c r="T436" s="4"/>
      <c r="U436" s="4"/>
    </row>
    <row r="437" spans="1:21">
      <c r="A437" t="s">
        <v>9385</v>
      </c>
      <c r="C437" t="s">
        <v>13083</v>
      </c>
      <c r="D437" s="2">
        <v>4789</v>
      </c>
      <c r="E437" s="2"/>
      <c r="F437" s="2"/>
      <c r="G437" s="2">
        <v>8990</v>
      </c>
      <c r="H437" s="2">
        <f t="shared" si="13"/>
        <v>6889.5</v>
      </c>
      <c r="I437" s="1">
        <v>0.47</v>
      </c>
      <c r="J437" s="1"/>
      <c r="K437" s="1"/>
      <c r="L437" s="12">
        <v>4.3</v>
      </c>
      <c r="O437" s="4">
        <v>1017</v>
      </c>
      <c r="P437" s="4">
        <f t="shared" si="14"/>
        <v>9142830</v>
      </c>
      <c r="Q437" s="4"/>
      <c r="S437" s="4"/>
      <c r="T437" s="4"/>
      <c r="U437" s="4"/>
    </row>
    <row r="438" spans="1:21">
      <c r="A438" t="s">
        <v>9974</v>
      </c>
      <c r="C438" t="s">
        <v>13083</v>
      </c>
      <c r="D438">
        <v>499</v>
      </c>
      <c r="G438">
        <v>940</v>
      </c>
      <c r="H438" s="2">
        <f t="shared" si="13"/>
        <v>719.5</v>
      </c>
      <c r="I438" s="1">
        <v>0.47</v>
      </c>
      <c r="J438" s="1"/>
      <c r="K438" s="1"/>
      <c r="L438" s="12">
        <v>4.0999999999999996</v>
      </c>
      <c r="O438" s="4">
        <v>3036</v>
      </c>
      <c r="P438" s="4">
        <f t="shared" si="14"/>
        <v>2853840</v>
      </c>
      <c r="Q438" s="4"/>
      <c r="S438" s="4"/>
      <c r="T438" s="4"/>
      <c r="U438" s="4"/>
    </row>
    <row r="439" spans="1:21">
      <c r="A439" t="s">
        <v>10145</v>
      </c>
      <c r="C439" t="s">
        <v>13083</v>
      </c>
      <c r="D439" s="2">
        <v>1399</v>
      </c>
      <c r="E439" s="2"/>
      <c r="F439" s="2"/>
      <c r="G439" s="2">
        <v>2660</v>
      </c>
      <c r="H439" s="2">
        <f t="shared" si="13"/>
        <v>2029.5</v>
      </c>
      <c r="I439" s="1">
        <v>0.47</v>
      </c>
      <c r="J439" s="1"/>
      <c r="K439" s="1"/>
      <c r="L439" s="12">
        <v>4.0999999999999996</v>
      </c>
      <c r="O439" s="4">
        <v>9349</v>
      </c>
      <c r="P439" s="4">
        <f t="shared" si="14"/>
        <v>24868340</v>
      </c>
      <c r="Q439" s="4"/>
      <c r="S439" s="4"/>
      <c r="T439" s="4"/>
      <c r="U439" s="4"/>
    </row>
    <row r="440" spans="1:21">
      <c r="A440" t="s">
        <v>1705</v>
      </c>
      <c r="C440" t="s">
        <v>13080</v>
      </c>
      <c r="D440">
        <v>320</v>
      </c>
      <c r="G440">
        <v>599</v>
      </c>
      <c r="H440" s="2">
        <f t="shared" si="13"/>
        <v>459.5</v>
      </c>
      <c r="I440" s="1">
        <v>0.47</v>
      </c>
      <c r="J440" s="1"/>
      <c r="K440" s="1"/>
      <c r="L440" s="12">
        <v>4.0999999999999996</v>
      </c>
      <c r="O440" s="4">
        <v>491</v>
      </c>
      <c r="P440" s="4">
        <f t="shared" si="14"/>
        <v>294109</v>
      </c>
      <c r="Q440" s="4"/>
      <c r="S440" s="4"/>
      <c r="T440" s="4"/>
      <c r="U440" s="4"/>
    </row>
    <row r="441" spans="1:21">
      <c r="A441" t="s">
        <v>1343</v>
      </c>
      <c r="C441" t="s">
        <v>13080</v>
      </c>
      <c r="D441">
        <v>368</v>
      </c>
      <c r="G441">
        <v>699</v>
      </c>
      <c r="H441" s="2">
        <f t="shared" si="13"/>
        <v>533.5</v>
      </c>
      <c r="I441" s="1">
        <v>0.47</v>
      </c>
      <c r="J441" s="1"/>
      <c r="K441" s="1"/>
      <c r="L441" s="12">
        <v>4.2</v>
      </c>
      <c r="O441" s="4">
        <v>387</v>
      </c>
      <c r="P441" s="4">
        <f t="shared" si="14"/>
        <v>270513</v>
      </c>
      <c r="Q441" s="4"/>
      <c r="S441" s="4"/>
      <c r="T441" s="4"/>
      <c r="U441" s="4"/>
    </row>
    <row r="442" spans="1:21">
      <c r="A442" t="s">
        <v>9242</v>
      </c>
      <c r="C442" t="s">
        <v>13083</v>
      </c>
      <c r="D442">
        <v>799</v>
      </c>
      <c r="G442" s="2">
        <v>1500</v>
      </c>
      <c r="H442" s="2">
        <f t="shared" si="13"/>
        <v>1149.5</v>
      </c>
      <c r="I442" s="1">
        <v>0.47</v>
      </c>
      <c r="J442" s="1"/>
      <c r="K442" s="1"/>
      <c r="L442" s="12">
        <v>4.3</v>
      </c>
      <c r="O442" s="4">
        <v>9695</v>
      </c>
      <c r="P442" s="4">
        <f t="shared" si="14"/>
        <v>14542500</v>
      </c>
      <c r="Q442" s="4"/>
      <c r="S442" s="4"/>
      <c r="T442" s="4"/>
      <c r="U442" s="4"/>
    </row>
    <row r="443" spans="1:21">
      <c r="A443" t="s">
        <v>8285</v>
      </c>
      <c r="C443" t="s">
        <v>13080</v>
      </c>
      <c r="D443">
        <v>579</v>
      </c>
      <c r="G443" s="2">
        <v>1090</v>
      </c>
      <c r="H443" s="2">
        <f t="shared" si="13"/>
        <v>834.5</v>
      </c>
      <c r="I443" s="1">
        <v>0.47</v>
      </c>
      <c r="J443" s="1"/>
      <c r="K443" s="1"/>
      <c r="L443" s="12">
        <v>4.4000000000000004</v>
      </c>
      <c r="O443" s="4">
        <v>3482</v>
      </c>
      <c r="P443" s="4">
        <f t="shared" si="14"/>
        <v>3795380</v>
      </c>
      <c r="Q443" s="4"/>
      <c r="S443" s="4"/>
      <c r="T443" s="4"/>
      <c r="U443" s="4"/>
    </row>
    <row r="444" spans="1:21">
      <c r="A444" t="s">
        <v>8646</v>
      </c>
      <c r="C444" t="s">
        <v>13083</v>
      </c>
      <c r="D444" s="2">
        <v>1699</v>
      </c>
      <c r="E444" s="2"/>
      <c r="F444" s="2"/>
      <c r="G444" s="2">
        <v>3193</v>
      </c>
      <c r="H444" s="2">
        <f t="shared" si="13"/>
        <v>2446</v>
      </c>
      <c r="I444" s="1">
        <v>0.47</v>
      </c>
      <c r="J444" s="1"/>
      <c r="K444" s="1"/>
      <c r="L444" s="12">
        <v>3.8</v>
      </c>
      <c r="O444" s="4">
        <v>54032</v>
      </c>
      <c r="P444" s="4">
        <f t="shared" si="14"/>
        <v>172524176</v>
      </c>
      <c r="Q444" s="4"/>
      <c r="S444" s="4"/>
      <c r="T444" s="4"/>
      <c r="U444" s="4"/>
    </row>
    <row r="445" spans="1:21">
      <c r="A445" t="s">
        <v>1042</v>
      </c>
      <c r="C445" t="s">
        <v>13080</v>
      </c>
      <c r="D445">
        <v>210</v>
      </c>
      <c r="G445">
        <v>399</v>
      </c>
      <c r="H445" s="2">
        <f t="shared" si="13"/>
        <v>304.5</v>
      </c>
      <c r="I445" s="1">
        <v>0.47</v>
      </c>
      <c r="J445" s="1"/>
      <c r="K445" s="1"/>
      <c r="L445" s="12">
        <v>4.0999999999999996</v>
      </c>
      <c r="O445" s="4">
        <v>1717</v>
      </c>
      <c r="P445" s="4">
        <f t="shared" si="14"/>
        <v>685083</v>
      </c>
      <c r="Q445" s="4"/>
      <c r="S445" s="4"/>
      <c r="T445" s="4"/>
      <c r="U445" s="4"/>
    </row>
    <row r="446" spans="1:21">
      <c r="A446" t="s">
        <v>7713</v>
      </c>
      <c r="C446" t="s">
        <v>13080</v>
      </c>
      <c r="D446" s="2">
        <v>10099</v>
      </c>
      <c r="E446" s="2"/>
      <c r="F446" s="2"/>
      <c r="G446" s="2">
        <v>19110</v>
      </c>
      <c r="H446" s="2">
        <f t="shared" si="13"/>
        <v>14604.5</v>
      </c>
      <c r="I446" s="1">
        <v>0.47</v>
      </c>
      <c r="J446" s="1"/>
      <c r="K446" s="1"/>
      <c r="L446" s="12">
        <v>4.3</v>
      </c>
      <c r="O446" s="4">
        <v>2623</v>
      </c>
      <c r="P446" s="4">
        <f t="shared" si="14"/>
        <v>50125530</v>
      </c>
      <c r="Q446" s="4"/>
      <c r="S446" s="4"/>
      <c r="T446" s="4"/>
      <c r="U446" s="4"/>
    </row>
    <row r="447" spans="1:21">
      <c r="A447" t="s">
        <v>9674</v>
      </c>
      <c r="C447" t="s">
        <v>13083</v>
      </c>
      <c r="D447">
        <v>368</v>
      </c>
      <c r="G447">
        <v>699</v>
      </c>
      <c r="H447" s="2">
        <f t="shared" si="13"/>
        <v>533.5</v>
      </c>
      <c r="I447" s="1">
        <v>0.47</v>
      </c>
      <c r="J447" s="1"/>
      <c r="K447" s="1"/>
      <c r="L447" s="12">
        <v>4.0999999999999996</v>
      </c>
      <c r="O447" s="4">
        <v>1240</v>
      </c>
      <c r="P447" s="4">
        <f t="shared" si="14"/>
        <v>866760</v>
      </c>
      <c r="Q447" s="4"/>
      <c r="S447" s="4"/>
      <c r="T447" s="4"/>
      <c r="U447" s="4"/>
    </row>
    <row r="448" spans="1:21">
      <c r="A448" t="s">
        <v>10761</v>
      </c>
      <c r="C448" t="s">
        <v>13083</v>
      </c>
      <c r="D448" s="2">
        <v>2899</v>
      </c>
      <c r="E448" s="2"/>
      <c r="F448" s="2"/>
      <c r="G448" s="2">
        <v>5500</v>
      </c>
      <c r="H448" s="2">
        <f t="shared" si="13"/>
        <v>4199.5</v>
      </c>
      <c r="I448" s="1">
        <v>0.47</v>
      </c>
      <c r="J448" s="1"/>
      <c r="K448" s="1"/>
      <c r="L448" s="12">
        <v>3.8</v>
      </c>
      <c r="O448" s="4">
        <v>8958</v>
      </c>
      <c r="P448" s="4">
        <f t="shared" si="14"/>
        <v>49269000</v>
      </c>
      <c r="Q448" s="4"/>
      <c r="S448" s="4"/>
      <c r="T448" s="4"/>
      <c r="U448" s="4"/>
    </row>
    <row r="449" spans="1:21">
      <c r="A449" t="s">
        <v>12705</v>
      </c>
      <c r="C449" t="s">
        <v>13083</v>
      </c>
      <c r="D449" s="2">
        <v>2599</v>
      </c>
      <c r="E449" s="2"/>
      <c r="F449" s="2"/>
      <c r="G449" s="2">
        <v>4780</v>
      </c>
      <c r="H449" s="2">
        <f t="shared" si="13"/>
        <v>3689.5</v>
      </c>
      <c r="I449" s="1">
        <v>0.46</v>
      </c>
      <c r="J449" s="1"/>
      <c r="K449" s="1"/>
      <c r="L449" s="12">
        <v>3.9</v>
      </c>
      <c r="O449" s="4">
        <v>898</v>
      </c>
      <c r="P449" s="4">
        <f t="shared" si="14"/>
        <v>4292440</v>
      </c>
      <c r="Q449" s="4"/>
      <c r="S449" s="4"/>
      <c r="T449" s="4"/>
      <c r="U449" s="4"/>
    </row>
    <row r="450" spans="1:21">
      <c r="A450" t="s">
        <v>8442</v>
      </c>
      <c r="C450" t="s">
        <v>13080</v>
      </c>
      <c r="D450" s="2">
        <v>3307</v>
      </c>
      <c r="E450" s="2"/>
      <c r="F450" s="2"/>
      <c r="G450" s="2">
        <v>6100</v>
      </c>
      <c r="H450" s="2">
        <f t="shared" ref="H450:H513" si="15">AVERAGE(D450,G450)</f>
        <v>4703.5</v>
      </c>
      <c r="I450" s="1">
        <v>0.46</v>
      </c>
      <c r="J450" s="1"/>
      <c r="K450" s="1"/>
      <c r="L450" s="12">
        <v>4.3</v>
      </c>
      <c r="O450" s="4">
        <v>2515</v>
      </c>
      <c r="P450" s="4">
        <f t="shared" si="14"/>
        <v>15341500</v>
      </c>
      <c r="Q450" s="4"/>
      <c r="S450" s="4"/>
      <c r="T450" s="4"/>
      <c r="U450" s="4"/>
    </row>
    <row r="451" spans="1:21">
      <c r="A451" t="s">
        <v>204</v>
      </c>
      <c r="C451" t="s">
        <v>13080</v>
      </c>
      <c r="D451">
        <v>970</v>
      </c>
      <c r="G451" s="2">
        <v>1799</v>
      </c>
      <c r="H451" s="2">
        <f t="shared" si="15"/>
        <v>1384.5</v>
      </c>
      <c r="I451" s="1">
        <v>0.46</v>
      </c>
      <c r="J451" s="1"/>
      <c r="K451" s="1"/>
      <c r="L451" s="12">
        <v>4.5</v>
      </c>
      <c r="O451" s="4">
        <v>815</v>
      </c>
      <c r="P451" s="4">
        <f t="shared" si="14"/>
        <v>1466185</v>
      </c>
      <c r="Q451" s="4"/>
      <c r="S451" s="4"/>
      <c r="T451" s="4"/>
      <c r="U451" s="4"/>
    </row>
    <row r="452" spans="1:21">
      <c r="A452" t="s">
        <v>11928</v>
      </c>
      <c r="C452" t="s">
        <v>13083</v>
      </c>
      <c r="D452">
        <v>161</v>
      </c>
      <c r="G452">
        <v>300</v>
      </c>
      <c r="H452" s="2">
        <f t="shared" si="15"/>
        <v>230.5</v>
      </c>
      <c r="I452" s="1">
        <v>0.46</v>
      </c>
      <c r="J452" s="1"/>
      <c r="K452" s="1"/>
      <c r="L452" s="12">
        <v>2.6</v>
      </c>
      <c r="O452" s="4">
        <v>24</v>
      </c>
      <c r="P452" s="4">
        <f t="shared" ref="P452:P515" si="16">PRODUCT(G452,O452)</f>
        <v>7200</v>
      </c>
      <c r="Q452" s="4"/>
      <c r="S452" s="4"/>
      <c r="T452" s="4"/>
      <c r="U452" s="4"/>
    </row>
    <row r="453" spans="1:21">
      <c r="A453" t="s">
        <v>8742</v>
      </c>
      <c r="C453" t="s">
        <v>13083</v>
      </c>
      <c r="D453" s="2">
        <v>1625</v>
      </c>
      <c r="E453" s="2"/>
      <c r="F453" s="2"/>
      <c r="G453" s="2">
        <v>2995</v>
      </c>
      <c r="H453" s="2">
        <f t="shared" si="15"/>
        <v>2310</v>
      </c>
      <c r="I453" s="1">
        <v>0.46</v>
      </c>
      <c r="J453" s="1"/>
      <c r="K453" s="1"/>
      <c r="L453" s="12">
        <v>4.5</v>
      </c>
      <c r="O453" s="4">
        <v>23484</v>
      </c>
      <c r="P453" s="4">
        <f t="shared" si="16"/>
        <v>70334580</v>
      </c>
      <c r="Q453" s="4"/>
      <c r="S453" s="4"/>
      <c r="T453" s="4"/>
      <c r="U453" s="4"/>
    </row>
    <row r="454" spans="1:21">
      <c r="A454" t="s">
        <v>9622</v>
      </c>
      <c r="C454" t="s">
        <v>13083</v>
      </c>
      <c r="D454">
        <v>160</v>
      </c>
      <c r="G454">
        <v>299</v>
      </c>
      <c r="H454" s="2">
        <f t="shared" si="15"/>
        <v>229.5</v>
      </c>
      <c r="I454" s="1">
        <v>0.46</v>
      </c>
      <c r="J454" s="1"/>
      <c r="K454" s="1"/>
      <c r="L454" s="12">
        <v>4.5999999999999996</v>
      </c>
      <c r="O454" s="4">
        <v>2781</v>
      </c>
      <c r="P454" s="4">
        <f t="shared" si="16"/>
        <v>831519</v>
      </c>
      <c r="Q454" s="4"/>
      <c r="S454" s="4"/>
      <c r="T454" s="4"/>
      <c r="U454" s="4"/>
    </row>
    <row r="455" spans="1:21">
      <c r="A455" t="s">
        <v>11186</v>
      </c>
      <c r="C455" t="s">
        <v>13083</v>
      </c>
      <c r="D455" s="2">
        <v>1349</v>
      </c>
      <c r="E455" s="2"/>
      <c r="F455" s="2"/>
      <c r="G455" s="2">
        <v>2495</v>
      </c>
      <c r="H455" s="2">
        <f t="shared" si="15"/>
        <v>1922</v>
      </c>
      <c r="I455" s="1">
        <v>0.46</v>
      </c>
      <c r="J455" s="1"/>
      <c r="K455" s="1"/>
      <c r="L455" s="12">
        <v>3.8</v>
      </c>
      <c r="O455" s="4">
        <v>166</v>
      </c>
      <c r="P455" s="4">
        <f t="shared" si="16"/>
        <v>414170</v>
      </c>
      <c r="Q455" s="4"/>
      <c r="S455" s="4"/>
      <c r="T455" s="4"/>
      <c r="U455" s="4"/>
    </row>
    <row r="456" spans="1:21">
      <c r="A456" t="s">
        <v>6824</v>
      </c>
      <c r="C456" t="s">
        <v>13080</v>
      </c>
      <c r="D456">
        <v>299</v>
      </c>
      <c r="G456">
        <v>550</v>
      </c>
      <c r="H456" s="2">
        <f t="shared" si="15"/>
        <v>424.5</v>
      </c>
      <c r="I456" s="1">
        <v>0.46</v>
      </c>
      <c r="J456" s="1"/>
      <c r="K456" s="1"/>
      <c r="L456" s="12">
        <v>4.5999999999999996</v>
      </c>
      <c r="O456" s="4">
        <v>33434</v>
      </c>
      <c r="P456" s="4">
        <f t="shared" si="16"/>
        <v>18388700</v>
      </c>
      <c r="Q456" s="4"/>
      <c r="S456" s="4"/>
      <c r="T456" s="4"/>
      <c r="U456" s="4"/>
    </row>
    <row r="457" spans="1:21">
      <c r="A457" t="s">
        <v>12423</v>
      </c>
      <c r="C457" t="s">
        <v>13083</v>
      </c>
      <c r="D457" s="2">
        <v>4899</v>
      </c>
      <c r="E457" s="2"/>
      <c r="F457" s="2"/>
      <c r="G457" s="2">
        <v>8999</v>
      </c>
      <c r="H457" s="2">
        <f t="shared" si="15"/>
        <v>6949</v>
      </c>
      <c r="I457" s="1">
        <v>0.46</v>
      </c>
      <c r="J457" s="1"/>
      <c r="K457" s="1"/>
      <c r="L457" s="12">
        <v>4.0999999999999996</v>
      </c>
      <c r="O457" s="4">
        <v>297</v>
      </c>
      <c r="P457" s="4">
        <f t="shared" si="16"/>
        <v>2672703</v>
      </c>
      <c r="Q457" s="4"/>
      <c r="S457" s="4"/>
      <c r="T457" s="4"/>
      <c r="U457" s="4"/>
    </row>
    <row r="458" spans="1:21">
      <c r="A458" t="s">
        <v>10612</v>
      </c>
      <c r="C458" t="s">
        <v>13083</v>
      </c>
      <c r="D458" s="2">
        <v>1547</v>
      </c>
      <c r="E458" s="2"/>
      <c r="F458" s="2"/>
      <c r="G458" s="2">
        <v>2890</v>
      </c>
      <c r="H458" s="2">
        <f t="shared" si="15"/>
        <v>2218.5</v>
      </c>
      <c r="I458" s="1">
        <v>0.46</v>
      </c>
      <c r="J458" s="1"/>
      <c r="K458" s="1"/>
      <c r="L458" s="12">
        <v>3.9</v>
      </c>
      <c r="O458" s="4">
        <v>463</v>
      </c>
      <c r="P458" s="4">
        <f t="shared" si="16"/>
        <v>1338070</v>
      </c>
      <c r="Q458" s="4"/>
      <c r="S458" s="4"/>
      <c r="T458" s="4"/>
      <c r="U458" s="4"/>
    </row>
    <row r="459" spans="1:21">
      <c r="A459" t="s">
        <v>10500</v>
      </c>
      <c r="C459" t="s">
        <v>13083</v>
      </c>
      <c r="D459" s="2">
        <v>1049</v>
      </c>
      <c r="E459" s="2"/>
      <c r="F459" s="2"/>
      <c r="G459" s="2">
        <v>1950</v>
      </c>
      <c r="H459" s="2">
        <f t="shared" si="15"/>
        <v>1499.5</v>
      </c>
      <c r="I459" s="1">
        <v>0.46</v>
      </c>
      <c r="J459" s="1"/>
      <c r="K459" s="1"/>
      <c r="L459" s="12">
        <v>3.8</v>
      </c>
      <c r="O459" s="4">
        <v>250</v>
      </c>
      <c r="P459" s="4">
        <f t="shared" si="16"/>
        <v>487500</v>
      </c>
      <c r="Q459" s="4"/>
      <c r="S459" s="4"/>
      <c r="T459" s="4"/>
      <c r="U459" s="4"/>
    </row>
    <row r="460" spans="1:21">
      <c r="A460" t="s">
        <v>9151</v>
      </c>
      <c r="C460" t="s">
        <v>13083</v>
      </c>
      <c r="D460" s="2">
        <v>2699</v>
      </c>
      <c r="E460" s="2"/>
      <c r="F460" s="2"/>
      <c r="G460" s="2">
        <v>5000</v>
      </c>
      <c r="H460" s="2">
        <f t="shared" si="15"/>
        <v>3849.5</v>
      </c>
      <c r="I460" s="1">
        <v>0.46</v>
      </c>
      <c r="J460" s="1"/>
      <c r="K460" s="1"/>
      <c r="L460" s="12">
        <v>4</v>
      </c>
      <c r="O460" s="4">
        <v>26164</v>
      </c>
      <c r="P460" s="4">
        <f t="shared" si="16"/>
        <v>130820000</v>
      </c>
      <c r="Q460" s="4"/>
      <c r="S460" s="4"/>
      <c r="T460" s="4"/>
      <c r="U460" s="4"/>
    </row>
    <row r="461" spans="1:21">
      <c r="A461" t="s">
        <v>11316</v>
      </c>
      <c r="C461" t="s">
        <v>13083</v>
      </c>
      <c r="D461" s="2">
        <v>1099</v>
      </c>
      <c r="E461" s="2"/>
      <c r="F461" s="2"/>
      <c r="G461" s="2">
        <v>1990</v>
      </c>
      <c r="H461" s="2">
        <f t="shared" si="15"/>
        <v>1544.5</v>
      </c>
      <c r="I461" s="1">
        <v>0.45</v>
      </c>
      <c r="J461" s="1"/>
      <c r="K461" s="1"/>
      <c r="L461" s="12">
        <v>3.9</v>
      </c>
      <c r="O461" s="4">
        <v>5911</v>
      </c>
      <c r="P461" s="4">
        <f t="shared" si="16"/>
        <v>11762890</v>
      </c>
      <c r="Q461" s="4"/>
      <c r="S461" s="4"/>
      <c r="T461" s="4"/>
      <c r="U461" s="4">
        <v>9</v>
      </c>
    </row>
    <row r="462" spans="1:21">
      <c r="A462" t="s">
        <v>12352</v>
      </c>
      <c r="C462" t="s">
        <v>13083</v>
      </c>
      <c r="D462" s="2">
        <v>1260</v>
      </c>
      <c r="E462" s="2"/>
      <c r="F462" s="2"/>
      <c r="G462" s="2">
        <v>2299</v>
      </c>
      <c r="H462" s="2">
        <f t="shared" si="15"/>
        <v>1779.5</v>
      </c>
      <c r="I462" s="1">
        <v>0.45</v>
      </c>
      <c r="J462" s="1"/>
      <c r="K462" s="1"/>
      <c r="L462" s="12">
        <v>4.3</v>
      </c>
      <c r="O462" s="4">
        <v>55</v>
      </c>
      <c r="P462" s="4">
        <f t="shared" si="16"/>
        <v>126445</v>
      </c>
      <c r="Q462" s="4"/>
      <c r="S462" s="4"/>
      <c r="T462" s="4"/>
      <c r="U462" s="4"/>
    </row>
    <row r="463" spans="1:21">
      <c r="A463" t="s">
        <v>2187</v>
      </c>
      <c r="C463" t="s">
        <v>13080</v>
      </c>
      <c r="D463">
        <v>549</v>
      </c>
      <c r="G463">
        <v>995</v>
      </c>
      <c r="H463" s="2">
        <f t="shared" si="15"/>
        <v>772</v>
      </c>
      <c r="I463" s="1">
        <v>0.45</v>
      </c>
      <c r="J463" s="1"/>
      <c r="K463" s="1"/>
      <c r="L463" s="12">
        <v>4.2</v>
      </c>
      <c r="O463" s="4">
        <v>29746</v>
      </c>
      <c r="P463" s="4">
        <f t="shared" si="16"/>
        <v>29597270</v>
      </c>
      <c r="Q463" s="4"/>
      <c r="S463" s="4"/>
      <c r="T463" s="4"/>
      <c r="U463" s="4"/>
    </row>
    <row r="464" spans="1:21">
      <c r="A464" t="s">
        <v>6210</v>
      </c>
      <c r="C464" t="s">
        <v>13080</v>
      </c>
      <c r="D464">
        <v>549</v>
      </c>
      <c r="G464">
        <v>999</v>
      </c>
      <c r="H464" s="2">
        <f t="shared" si="15"/>
        <v>774</v>
      </c>
      <c r="I464" s="1">
        <v>0.45</v>
      </c>
      <c r="J464" s="1"/>
      <c r="K464" s="1"/>
      <c r="L464" s="12">
        <v>4.3</v>
      </c>
      <c r="O464" s="4">
        <v>7758</v>
      </c>
      <c r="P464" s="4">
        <f t="shared" si="16"/>
        <v>7750242</v>
      </c>
      <c r="Q464" s="4"/>
      <c r="S464" s="4"/>
      <c r="T464" s="4"/>
      <c r="U464" s="4"/>
    </row>
    <row r="465" spans="1:21">
      <c r="A465" t="s">
        <v>9101</v>
      </c>
      <c r="C465" t="s">
        <v>13083</v>
      </c>
      <c r="D465" s="2">
        <v>1099</v>
      </c>
      <c r="E465" s="2"/>
      <c r="F465" s="2"/>
      <c r="G465" s="2">
        <v>1999</v>
      </c>
      <c r="H465" s="2">
        <f t="shared" si="15"/>
        <v>1549</v>
      </c>
      <c r="I465" s="1">
        <v>0.45</v>
      </c>
      <c r="J465" s="1"/>
      <c r="K465" s="1"/>
      <c r="L465" s="12">
        <v>4</v>
      </c>
      <c r="O465" s="4">
        <v>604</v>
      </c>
      <c r="P465" s="4">
        <f t="shared" si="16"/>
        <v>1207396</v>
      </c>
      <c r="Q465" s="4"/>
      <c r="S465" s="4"/>
      <c r="T465" s="4"/>
      <c r="U465" s="4"/>
    </row>
    <row r="466" spans="1:21">
      <c r="A466" t="s">
        <v>9943</v>
      </c>
      <c r="C466" t="s">
        <v>13083</v>
      </c>
      <c r="D466" s="2">
        <v>5499</v>
      </c>
      <c r="E466" s="2"/>
      <c r="F466" s="2"/>
      <c r="G466" s="2">
        <v>9999</v>
      </c>
      <c r="H466" s="2">
        <f t="shared" si="15"/>
        <v>7749</v>
      </c>
      <c r="I466" s="1">
        <v>0.45</v>
      </c>
      <c r="J466" s="1"/>
      <c r="K466" s="1"/>
      <c r="L466" s="12">
        <v>3.8</v>
      </c>
      <c r="O466" s="4">
        <v>4353</v>
      </c>
      <c r="P466" s="4">
        <f t="shared" si="16"/>
        <v>43525647</v>
      </c>
      <c r="Q466" s="4"/>
      <c r="S466" s="4"/>
      <c r="T466" s="4"/>
      <c r="U466" s="4"/>
    </row>
    <row r="467" spans="1:21">
      <c r="A467" t="s">
        <v>11597</v>
      </c>
      <c r="C467" t="s">
        <v>13083</v>
      </c>
      <c r="D467" s="2">
        <v>1799</v>
      </c>
      <c r="E467" s="2"/>
      <c r="F467" s="2"/>
      <c r="G467" s="2">
        <v>3295</v>
      </c>
      <c r="H467" s="2">
        <f t="shared" si="15"/>
        <v>2547</v>
      </c>
      <c r="I467" s="1">
        <v>0.45</v>
      </c>
      <c r="J467" s="1"/>
      <c r="K467" s="1"/>
      <c r="L467" s="12">
        <v>3.8</v>
      </c>
      <c r="O467" s="4">
        <v>687</v>
      </c>
      <c r="P467" s="4">
        <f t="shared" si="16"/>
        <v>2263665</v>
      </c>
      <c r="Q467" s="4"/>
      <c r="S467" s="4"/>
      <c r="T467" s="4"/>
      <c r="U467" s="4"/>
    </row>
    <row r="468" spans="1:21">
      <c r="A468" t="s">
        <v>9694</v>
      </c>
      <c r="C468" t="s">
        <v>13083</v>
      </c>
      <c r="D468" s="2">
        <v>1599</v>
      </c>
      <c r="E468" s="2"/>
      <c r="F468" s="2"/>
      <c r="G468" s="2">
        <v>2900</v>
      </c>
      <c r="H468" s="2">
        <f t="shared" si="15"/>
        <v>2249.5</v>
      </c>
      <c r="I468" s="1">
        <v>0.45</v>
      </c>
      <c r="J468" s="1"/>
      <c r="K468" s="1"/>
      <c r="L468" s="12">
        <v>3.7</v>
      </c>
      <c r="O468" s="4">
        <v>441</v>
      </c>
      <c r="P468" s="4">
        <f t="shared" si="16"/>
        <v>1278900</v>
      </c>
      <c r="Q468" s="4"/>
      <c r="S468" s="4"/>
      <c r="T468" s="4"/>
      <c r="U468" s="4"/>
    </row>
    <row r="469" spans="1:21">
      <c r="A469" t="s">
        <v>11959</v>
      </c>
      <c r="C469" t="s">
        <v>13083</v>
      </c>
      <c r="D469" s="2">
        <v>2199</v>
      </c>
      <c r="E469" s="2"/>
      <c r="F469" s="2"/>
      <c r="G469" s="2">
        <v>3999</v>
      </c>
      <c r="H469" s="2">
        <f t="shared" si="15"/>
        <v>3099</v>
      </c>
      <c r="I469" s="1">
        <v>0.45</v>
      </c>
      <c r="J469" s="1"/>
      <c r="K469" s="1"/>
      <c r="L469" s="12">
        <v>3.5</v>
      </c>
      <c r="O469" s="4">
        <v>340</v>
      </c>
      <c r="P469" s="4">
        <f t="shared" si="16"/>
        <v>1359660</v>
      </c>
      <c r="Q469" s="4"/>
      <c r="S469" s="4"/>
      <c r="T469" s="4"/>
      <c r="U469" s="4"/>
    </row>
    <row r="470" spans="1:21">
      <c r="A470" t="s">
        <v>8813</v>
      </c>
      <c r="C470" t="s">
        <v>13083</v>
      </c>
      <c r="D470">
        <v>549</v>
      </c>
      <c r="G470" s="2">
        <v>1000</v>
      </c>
      <c r="H470" s="2">
        <f t="shared" si="15"/>
        <v>774.5</v>
      </c>
      <c r="I470" s="1">
        <v>0.45</v>
      </c>
      <c r="J470" s="1"/>
      <c r="K470" s="1"/>
      <c r="L470" s="12">
        <v>3.6</v>
      </c>
      <c r="O470" s="4">
        <v>1074</v>
      </c>
      <c r="P470" s="4">
        <f t="shared" si="16"/>
        <v>1074000</v>
      </c>
      <c r="Q470" s="4"/>
      <c r="S470" s="4"/>
      <c r="T470" s="4"/>
      <c r="U470" s="4"/>
    </row>
    <row r="471" spans="1:21">
      <c r="A471" t="s">
        <v>12192</v>
      </c>
      <c r="C471" t="s">
        <v>13083</v>
      </c>
      <c r="D471" s="2">
        <v>1799</v>
      </c>
      <c r="E471" s="2"/>
      <c r="F471" s="2"/>
      <c r="G471" s="2">
        <v>3299</v>
      </c>
      <c r="H471" s="2">
        <f t="shared" si="15"/>
        <v>2549</v>
      </c>
      <c r="I471" s="1">
        <v>0.45</v>
      </c>
      <c r="J471" s="1"/>
      <c r="K471" s="1"/>
      <c r="L471" s="12">
        <v>3.8</v>
      </c>
      <c r="O471" s="4">
        <v>1846</v>
      </c>
      <c r="P471" s="4">
        <f t="shared" si="16"/>
        <v>6089954</v>
      </c>
      <c r="Q471" s="4"/>
      <c r="S471" s="4"/>
      <c r="T471" s="4"/>
      <c r="U471" s="4"/>
    </row>
    <row r="472" spans="1:21">
      <c r="A472" t="s">
        <v>11547</v>
      </c>
      <c r="C472" t="s">
        <v>13083</v>
      </c>
      <c r="D472">
        <v>559</v>
      </c>
      <c r="G472" s="2">
        <v>1010</v>
      </c>
      <c r="H472" s="2">
        <f t="shared" si="15"/>
        <v>784.5</v>
      </c>
      <c r="I472" s="1">
        <v>0.45</v>
      </c>
      <c r="J472" s="1"/>
      <c r="K472" s="1"/>
      <c r="L472" s="12">
        <v>4.0999999999999996</v>
      </c>
      <c r="O472" s="4">
        <v>17325</v>
      </c>
      <c r="P472" s="4">
        <f t="shared" si="16"/>
        <v>17498250</v>
      </c>
      <c r="Q472" s="4"/>
      <c r="S472" s="4"/>
      <c r="T472" s="4"/>
      <c r="U472" s="4"/>
    </row>
    <row r="473" spans="1:21">
      <c r="A473" t="s">
        <v>12312</v>
      </c>
      <c r="C473" t="s">
        <v>13083</v>
      </c>
      <c r="D473">
        <v>549</v>
      </c>
      <c r="G473">
        <v>999</v>
      </c>
      <c r="H473" s="2">
        <f t="shared" si="15"/>
        <v>774</v>
      </c>
      <c r="I473" s="1">
        <v>0.45</v>
      </c>
      <c r="J473" s="1"/>
      <c r="K473" s="1"/>
      <c r="L473" s="12">
        <v>4</v>
      </c>
      <c r="O473" s="4">
        <v>1313</v>
      </c>
      <c r="P473" s="4">
        <f t="shared" si="16"/>
        <v>1311687</v>
      </c>
      <c r="Q473" s="4"/>
      <c r="S473" s="4"/>
      <c r="T473" s="4"/>
      <c r="U473" s="4"/>
    </row>
    <row r="474" spans="1:21">
      <c r="A474" t="s">
        <v>482</v>
      </c>
      <c r="C474" t="s">
        <v>13080</v>
      </c>
      <c r="D474" s="2">
        <v>1199</v>
      </c>
      <c r="E474" s="2"/>
      <c r="F474" s="2"/>
      <c r="G474" s="2">
        <v>2199</v>
      </c>
      <c r="H474" s="2">
        <f t="shared" si="15"/>
        <v>1699</v>
      </c>
      <c r="I474" s="1">
        <v>0.45</v>
      </c>
      <c r="J474" s="1"/>
      <c r="K474" s="1"/>
      <c r="L474" s="12">
        <v>4.4000000000000004</v>
      </c>
      <c r="O474" s="4">
        <v>24780</v>
      </c>
      <c r="P474" s="4">
        <f t="shared" si="16"/>
        <v>54491220</v>
      </c>
      <c r="Q474" s="4"/>
      <c r="S474" s="4"/>
      <c r="T474" s="4"/>
      <c r="U474" s="4"/>
    </row>
    <row r="475" spans="1:21">
      <c r="A475" t="s">
        <v>1322</v>
      </c>
      <c r="C475" t="s">
        <v>13080</v>
      </c>
      <c r="D475">
        <v>499</v>
      </c>
      <c r="G475">
        <v>899</v>
      </c>
      <c r="H475" s="2">
        <f t="shared" si="15"/>
        <v>699</v>
      </c>
      <c r="I475" s="1">
        <v>0.44</v>
      </c>
      <c r="J475" s="1"/>
      <c r="K475" s="1"/>
      <c r="L475" s="12">
        <v>4.2</v>
      </c>
      <c r="O475" s="4">
        <v>919</v>
      </c>
      <c r="P475" s="4">
        <f t="shared" si="16"/>
        <v>826181</v>
      </c>
      <c r="Q475" s="4"/>
      <c r="S475" s="4"/>
      <c r="T475" s="4"/>
      <c r="U475" s="4"/>
    </row>
    <row r="476" spans="1:21">
      <c r="A476" t="s">
        <v>5101</v>
      </c>
      <c r="C476" t="s">
        <v>13080</v>
      </c>
      <c r="D476" s="2">
        <v>1399</v>
      </c>
      <c r="E476" s="2"/>
      <c r="F476" s="2"/>
      <c r="G476" s="2">
        <v>2498</v>
      </c>
      <c r="H476" s="2">
        <f t="shared" si="15"/>
        <v>1948.5</v>
      </c>
      <c r="I476" s="1">
        <v>0.44</v>
      </c>
      <c r="J476" s="1"/>
      <c r="K476" s="1"/>
      <c r="L476" s="12">
        <v>4.2</v>
      </c>
      <c r="O476" s="4">
        <v>33717</v>
      </c>
      <c r="P476" s="4">
        <f t="shared" si="16"/>
        <v>84225066</v>
      </c>
      <c r="Q476" s="4"/>
      <c r="S476" s="4"/>
      <c r="T476" s="4"/>
      <c r="U476" s="4"/>
    </row>
    <row r="477" spans="1:21">
      <c r="A477" t="s">
        <v>4051</v>
      </c>
      <c r="C477" t="s">
        <v>13080</v>
      </c>
      <c r="D477">
        <v>139</v>
      </c>
      <c r="G477">
        <v>249</v>
      </c>
      <c r="H477" s="2">
        <f t="shared" si="15"/>
        <v>194</v>
      </c>
      <c r="I477" s="1">
        <v>0.44</v>
      </c>
      <c r="J477" s="1"/>
      <c r="K477" s="1"/>
      <c r="L477" s="12">
        <v>4</v>
      </c>
      <c r="O477" s="4">
        <v>9377</v>
      </c>
      <c r="P477" s="4">
        <f t="shared" si="16"/>
        <v>2334873</v>
      </c>
      <c r="Q477" s="4"/>
      <c r="S477" s="4"/>
      <c r="T477" s="4"/>
      <c r="U477" s="4"/>
    </row>
    <row r="478" spans="1:21">
      <c r="A478" t="s">
        <v>763</v>
      </c>
      <c r="C478" t="s">
        <v>13080</v>
      </c>
      <c r="D478">
        <v>139</v>
      </c>
      <c r="G478">
        <v>249</v>
      </c>
      <c r="H478" s="2">
        <f t="shared" si="15"/>
        <v>194</v>
      </c>
      <c r="I478" s="1">
        <v>0.44</v>
      </c>
      <c r="J478" s="1"/>
      <c r="K478" s="1"/>
      <c r="L478" s="12">
        <v>4</v>
      </c>
      <c r="O478" s="4">
        <v>9378</v>
      </c>
      <c r="P478" s="4">
        <f t="shared" si="16"/>
        <v>2335122</v>
      </c>
      <c r="Q478" s="4"/>
      <c r="S478" s="4"/>
      <c r="T478" s="4"/>
      <c r="U478" s="4"/>
    </row>
    <row r="479" spans="1:21">
      <c r="A479" t="s">
        <v>8907</v>
      </c>
      <c r="C479" t="s">
        <v>13083</v>
      </c>
      <c r="D479">
        <v>719</v>
      </c>
      <c r="G479" s="2">
        <v>1295</v>
      </c>
      <c r="H479" s="2">
        <f t="shared" si="15"/>
        <v>1007</v>
      </c>
      <c r="I479" s="1">
        <v>0.44</v>
      </c>
      <c r="J479" s="1"/>
      <c r="K479" s="1"/>
      <c r="L479" s="12">
        <v>4.2</v>
      </c>
      <c r="O479" s="4">
        <v>17218</v>
      </c>
      <c r="P479" s="4">
        <f t="shared" si="16"/>
        <v>22297310</v>
      </c>
      <c r="Q479" s="4"/>
      <c r="S479" s="4"/>
      <c r="T479" s="4"/>
      <c r="U479" s="4"/>
    </row>
    <row r="480" spans="1:21">
      <c r="A480" t="s">
        <v>11366</v>
      </c>
      <c r="C480" t="s">
        <v>13083</v>
      </c>
      <c r="D480" s="2">
        <v>13999</v>
      </c>
      <c r="E480" s="2"/>
      <c r="F480" s="2"/>
      <c r="G480" s="2">
        <v>24850</v>
      </c>
      <c r="H480" s="2">
        <f t="shared" si="15"/>
        <v>19424.5</v>
      </c>
      <c r="I480" s="1">
        <v>0.44</v>
      </c>
      <c r="J480" s="1"/>
      <c r="K480" s="1"/>
      <c r="L480" s="12">
        <v>4.4000000000000004</v>
      </c>
      <c r="O480" s="4">
        <v>8948</v>
      </c>
      <c r="P480" s="4">
        <f t="shared" si="16"/>
        <v>222357800</v>
      </c>
      <c r="Q480" s="4"/>
      <c r="S480" s="4"/>
      <c r="T480" s="4"/>
      <c r="U480" s="4"/>
    </row>
    <row r="481" spans="1:21">
      <c r="A481" t="s">
        <v>12743</v>
      </c>
      <c r="C481" t="s">
        <v>13083</v>
      </c>
      <c r="D481" s="2">
        <v>6199</v>
      </c>
      <c r="E481" s="2"/>
      <c r="F481" s="2"/>
      <c r="G481" s="2">
        <v>10999</v>
      </c>
      <c r="H481" s="2">
        <f t="shared" si="15"/>
        <v>8599</v>
      </c>
      <c r="I481" s="1">
        <v>0.44</v>
      </c>
      <c r="J481" s="1"/>
      <c r="K481" s="1"/>
      <c r="L481" s="12">
        <v>4.2</v>
      </c>
      <c r="O481" s="4">
        <v>10429</v>
      </c>
      <c r="P481" s="4">
        <f t="shared" si="16"/>
        <v>114708571</v>
      </c>
      <c r="Q481" s="4"/>
      <c r="S481" s="4"/>
      <c r="T481" s="4"/>
      <c r="U481" s="4"/>
    </row>
    <row r="482" spans="1:21">
      <c r="A482" t="s">
        <v>9294</v>
      </c>
      <c r="C482" t="s">
        <v>13083</v>
      </c>
      <c r="D482" s="2">
        <v>1400</v>
      </c>
      <c r="E482" s="2"/>
      <c r="F482" s="2"/>
      <c r="G482" s="2">
        <v>2485</v>
      </c>
      <c r="H482" s="2">
        <f t="shared" si="15"/>
        <v>1942.5</v>
      </c>
      <c r="I482" s="1">
        <v>0.44</v>
      </c>
      <c r="J482" s="1"/>
      <c r="K482" s="1"/>
      <c r="L482" s="12">
        <v>4.0999999999999996</v>
      </c>
      <c r="O482" s="4">
        <v>19998</v>
      </c>
      <c r="P482" s="4">
        <f t="shared" si="16"/>
        <v>49695030</v>
      </c>
      <c r="Q482" s="4"/>
      <c r="S482" s="4"/>
      <c r="T482" s="4"/>
      <c r="U482" s="4"/>
    </row>
    <row r="483" spans="1:21">
      <c r="A483" t="s">
        <v>11286</v>
      </c>
      <c r="C483" t="s">
        <v>13083</v>
      </c>
      <c r="D483">
        <v>899</v>
      </c>
      <c r="G483" s="2">
        <v>1599</v>
      </c>
      <c r="H483" s="2">
        <f t="shared" si="15"/>
        <v>1249</v>
      </c>
      <c r="I483" s="1">
        <v>0.44</v>
      </c>
      <c r="J483" s="1"/>
      <c r="K483" s="1"/>
      <c r="L483" s="12">
        <v>3.4</v>
      </c>
      <c r="O483" s="4">
        <v>15</v>
      </c>
      <c r="P483" s="4">
        <f t="shared" si="16"/>
        <v>23985</v>
      </c>
      <c r="Q483" s="4"/>
      <c r="S483" s="4"/>
      <c r="T483" s="4"/>
      <c r="U483" s="4"/>
    </row>
    <row r="484" spans="1:21">
      <c r="A484" t="s">
        <v>6646</v>
      </c>
      <c r="C484" t="s">
        <v>13080</v>
      </c>
      <c r="D484" s="2">
        <v>1399</v>
      </c>
      <c r="E484" s="2"/>
      <c r="F484" s="2"/>
      <c r="G484" s="2">
        <v>2490</v>
      </c>
      <c r="H484" s="2">
        <f t="shared" si="15"/>
        <v>1944.5</v>
      </c>
      <c r="I484" s="1">
        <v>0.44</v>
      </c>
      <c r="J484" s="1"/>
      <c r="K484" s="1"/>
      <c r="L484" s="12">
        <v>4.3</v>
      </c>
      <c r="O484" s="4">
        <v>11074</v>
      </c>
      <c r="P484" s="4">
        <f t="shared" si="16"/>
        <v>27574260</v>
      </c>
      <c r="Q484" s="4"/>
      <c r="S484" s="4"/>
      <c r="T484" s="4"/>
      <c r="U484" s="4"/>
    </row>
    <row r="485" spans="1:21">
      <c r="A485" t="s">
        <v>1522</v>
      </c>
      <c r="C485" t="s">
        <v>13080</v>
      </c>
      <c r="D485" s="2">
        <v>1399</v>
      </c>
      <c r="E485" s="2"/>
      <c r="F485" s="2"/>
      <c r="G485" s="2">
        <v>2499</v>
      </c>
      <c r="H485" s="2">
        <f t="shared" si="15"/>
        <v>1949</v>
      </c>
      <c r="I485" s="1">
        <v>0.44</v>
      </c>
      <c r="J485" s="1"/>
      <c r="K485" s="1"/>
      <c r="L485" s="12">
        <v>4.4000000000000004</v>
      </c>
      <c r="O485" s="4">
        <v>23169</v>
      </c>
      <c r="P485" s="4">
        <f t="shared" si="16"/>
        <v>57899331</v>
      </c>
      <c r="Q485" s="4"/>
      <c r="S485" s="4"/>
      <c r="T485" s="4"/>
      <c r="U485" s="4"/>
    </row>
    <row r="486" spans="1:21">
      <c r="A486" t="s">
        <v>1288</v>
      </c>
      <c r="C486" t="s">
        <v>13080</v>
      </c>
      <c r="D486">
        <v>749</v>
      </c>
      <c r="G486" s="2">
        <v>1339</v>
      </c>
      <c r="H486" s="2">
        <f t="shared" si="15"/>
        <v>1044</v>
      </c>
      <c r="I486" s="1">
        <v>0.44</v>
      </c>
      <c r="J486" s="1"/>
      <c r="K486" s="1"/>
      <c r="L486" s="12">
        <v>4.2</v>
      </c>
      <c r="O486" s="4">
        <v>179692</v>
      </c>
      <c r="P486" s="4">
        <f t="shared" si="16"/>
        <v>240607588</v>
      </c>
      <c r="Q486" s="4"/>
      <c r="S486" s="4"/>
      <c r="T486" s="4"/>
      <c r="U486" s="4"/>
    </row>
    <row r="487" spans="1:21">
      <c r="A487" t="s">
        <v>12202</v>
      </c>
      <c r="C487" t="s">
        <v>13083</v>
      </c>
      <c r="D487" s="2">
        <v>2199</v>
      </c>
      <c r="E487" s="2"/>
      <c r="F487" s="2"/>
      <c r="G487" s="2">
        <v>3895</v>
      </c>
      <c r="H487" s="2">
        <f t="shared" si="15"/>
        <v>3047</v>
      </c>
      <c r="I487" s="1">
        <v>0.44</v>
      </c>
      <c r="J487" s="1"/>
      <c r="K487" s="1"/>
      <c r="L487" s="12">
        <v>3.9</v>
      </c>
      <c r="O487" s="4">
        <v>1085</v>
      </c>
      <c r="P487" s="4">
        <f t="shared" si="16"/>
        <v>4226075</v>
      </c>
      <c r="Q487" s="4"/>
      <c r="S487" s="4"/>
      <c r="T487" s="4"/>
      <c r="U487" s="4"/>
    </row>
    <row r="488" spans="1:21">
      <c r="A488" t="s">
        <v>12443</v>
      </c>
      <c r="C488" t="s">
        <v>13083</v>
      </c>
      <c r="D488" s="2">
        <v>3290</v>
      </c>
      <c r="E488" s="2"/>
      <c r="F488" s="2"/>
      <c r="G488" s="2">
        <v>5799</v>
      </c>
      <c r="H488" s="2">
        <f t="shared" si="15"/>
        <v>4544.5</v>
      </c>
      <c r="I488" s="1">
        <v>0.43</v>
      </c>
      <c r="J488" s="1"/>
      <c r="K488" s="1"/>
      <c r="L488" s="12">
        <v>4.3</v>
      </c>
      <c r="O488" s="4">
        <v>168</v>
      </c>
      <c r="P488" s="4">
        <f t="shared" si="16"/>
        <v>974232</v>
      </c>
      <c r="Q488" s="4"/>
      <c r="S488" s="4"/>
      <c r="T488" s="4"/>
      <c r="U488" s="4"/>
    </row>
    <row r="489" spans="1:21">
      <c r="A489" t="s">
        <v>517</v>
      </c>
      <c r="C489" t="s">
        <v>13080</v>
      </c>
      <c r="D489">
        <v>199</v>
      </c>
      <c r="G489">
        <v>349</v>
      </c>
      <c r="H489" s="2">
        <f t="shared" si="15"/>
        <v>274</v>
      </c>
      <c r="I489" s="1">
        <v>0.43</v>
      </c>
      <c r="J489" s="1"/>
      <c r="K489" s="1"/>
      <c r="L489" s="12">
        <v>4.0999999999999996</v>
      </c>
      <c r="O489" s="4">
        <v>314</v>
      </c>
      <c r="P489" s="4">
        <f t="shared" si="16"/>
        <v>109586</v>
      </c>
      <c r="Q489" s="4"/>
      <c r="S489" s="4"/>
      <c r="T489" s="4"/>
      <c r="U489" s="4"/>
    </row>
    <row r="490" spans="1:21">
      <c r="A490" t="s">
        <v>28</v>
      </c>
      <c r="C490" t="s">
        <v>13080</v>
      </c>
      <c r="D490">
        <v>199</v>
      </c>
      <c r="G490">
        <v>349</v>
      </c>
      <c r="H490" s="2">
        <f t="shared" si="15"/>
        <v>274</v>
      </c>
      <c r="I490" s="1">
        <v>0.43</v>
      </c>
      <c r="J490" s="1"/>
      <c r="K490" s="1"/>
      <c r="L490" s="12">
        <v>4</v>
      </c>
      <c r="O490" s="4">
        <v>43994</v>
      </c>
      <c r="P490" s="4">
        <f t="shared" si="16"/>
        <v>15353906</v>
      </c>
      <c r="Q490" s="4"/>
      <c r="S490" s="4"/>
      <c r="T490" s="4"/>
      <c r="U490" s="4"/>
    </row>
    <row r="491" spans="1:21">
      <c r="A491" t="s">
        <v>10450</v>
      </c>
      <c r="C491" t="s">
        <v>13083</v>
      </c>
      <c r="D491" s="2">
        <v>1099</v>
      </c>
      <c r="E491" s="2"/>
      <c r="F491" s="2"/>
      <c r="G491" s="2">
        <v>1920</v>
      </c>
      <c r="H491" s="2">
        <f t="shared" si="15"/>
        <v>1509.5</v>
      </c>
      <c r="I491" s="1">
        <v>0.43</v>
      </c>
      <c r="J491" s="1"/>
      <c r="K491" s="1"/>
      <c r="L491" s="12">
        <v>4.2</v>
      </c>
      <c r="O491" s="4">
        <v>9772</v>
      </c>
      <c r="P491" s="4">
        <f t="shared" si="16"/>
        <v>18762240</v>
      </c>
      <c r="Q491" s="4"/>
      <c r="S491" s="4"/>
      <c r="T491" s="4"/>
      <c r="U491" s="4"/>
    </row>
    <row r="492" spans="1:21">
      <c r="A492" t="s">
        <v>1940</v>
      </c>
      <c r="C492" t="s">
        <v>13080</v>
      </c>
      <c r="D492">
        <v>848.99</v>
      </c>
      <c r="G492" s="2">
        <v>1490</v>
      </c>
      <c r="H492" s="2">
        <f t="shared" si="15"/>
        <v>1169.4949999999999</v>
      </c>
      <c r="I492" s="1">
        <v>0.43</v>
      </c>
      <c r="J492" s="1"/>
      <c r="K492" s="1"/>
      <c r="L492" s="12">
        <v>3.9</v>
      </c>
      <c r="O492" s="4">
        <v>356</v>
      </c>
      <c r="P492" s="4">
        <f t="shared" si="16"/>
        <v>530440</v>
      </c>
      <c r="Q492" s="4"/>
      <c r="S492" s="4"/>
      <c r="T492" s="4"/>
      <c r="U492" s="4"/>
    </row>
    <row r="493" spans="1:21">
      <c r="A493" t="s">
        <v>11887</v>
      </c>
      <c r="C493" t="s">
        <v>13083</v>
      </c>
      <c r="D493" s="3">
        <v>2237.81</v>
      </c>
      <c r="E493" s="3"/>
      <c r="F493" s="3"/>
      <c r="G493" s="2">
        <v>3899</v>
      </c>
      <c r="H493" s="2">
        <f t="shared" si="15"/>
        <v>3068.4049999999997</v>
      </c>
      <c r="I493" s="1">
        <v>0.43</v>
      </c>
      <c r="J493" s="1"/>
      <c r="K493" s="1"/>
      <c r="L493" s="12">
        <v>3.9</v>
      </c>
      <c r="O493" s="4">
        <v>11004</v>
      </c>
      <c r="P493" s="4">
        <f t="shared" si="16"/>
        <v>42904596</v>
      </c>
      <c r="Q493" s="4"/>
      <c r="S493" s="4"/>
      <c r="T493" s="4"/>
      <c r="U493" s="4"/>
    </row>
    <row r="494" spans="1:21">
      <c r="A494" t="s">
        <v>11487</v>
      </c>
      <c r="C494" t="s">
        <v>13083</v>
      </c>
      <c r="D494" s="2">
        <v>2399</v>
      </c>
      <c r="E494" s="2"/>
      <c r="F494" s="2"/>
      <c r="G494" s="2">
        <v>4200</v>
      </c>
      <c r="H494" s="2">
        <f t="shared" si="15"/>
        <v>3299.5</v>
      </c>
      <c r="I494" s="1">
        <v>0.43</v>
      </c>
      <c r="J494" s="1"/>
      <c r="K494" s="1"/>
      <c r="L494" s="12">
        <v>3.8</v>
      </c>
      <c r="O494" s="4">
        <v>397</v>
      </c>
      <c r="P494" s="4">
        <f t="shared" si="16"/>
        <v>1667400</v>
      </c>
      <c r="Q494" s="4"/>
      <c r="S494" s="4"/>
      <c r="T494" s="4"/>
      <c r="U494" s="4"/>
    </row>
    <row r="495" spans="1:21">
      <c r="A495" t="s">
        <v>10652</v>
      </c>
      <c r="C495" t="s">
        <v>13083</v>
      </c>
      <c r="D495" s="2">
        <v>2599</v>
      </c>
      <c r="E495" s="2"/>
      <c r="F495" s="2"/>
      <c r="G495" s="2">
        <v>4560</v>
      </c>
      <c r="H495" s="2">
        <f t="shared" si="15"/>
        <v>3579.5</v>
      </c>
      <c r="I495" s="1">
        <v>0.43</v>
      </c>
      <c r="J495" s="1"/>
      <c r="K495" s="1"/>
      <c r="L495" s="12">
        <v>4.4000000000000004</v>
      </c>
      <c r="O495" s="4">
        <v>646</v>
      </c>
      <c r="P495" s="4">
        <f t="shared" si="16"/>
        <v>2945760</v>
      </c>
      <c r="Q495" s="4"/>
      <c r="S495" s="4"/>
      <c r="T495" s="4"/>
      <c r="U495" s="4"/>
    </row>
    <row r="496" spans="1:21">
      <c r="A496" t="s">
        <v>5422</v>
      </c>
      <c r="C496" t="s">
        <v>13080</v>
      </c>
      <c r="D496">
        <v>681</v>
      </c>
      <c r="G496" s="2">
        <v>1199</v>
      </c>
      <c r="H496" s="2">
        <f t="shared" si="15"/>
        <v>940</v>
      </c>
      <c r="I496" s="1">
        <v>0.43</v>
      </c>
      <c r="J496" s="1"/>
      <c r="K496" s="1"/>
      <c r="L496" s="12">
        <v>4.2</v>
      </c>
      <c r="O496" s="4">
        <v>8258</v>
      </c>
      <c r="P496" s="4">
        <f t="shared" si="16"/>
        <v>9901342</v>
      </c>
      <c r="Q496" s="4"/>
      <c r="S496" s="4"/>
      <c r="T496" s="4"/>
      <c r="U496" s="4"/>
    </row>
    <row r="497" spans="1:21">
      <c r="A497" t="s">
        <v>12855</v>
      </c>
      <c r="C497" t="s">
        <v>13083</v>
      </c>
      <c r="D497">
        <v>229</v>
      </c>
      <c r="G497">
        <v>399</v>
      </c>
      <c r="H497" s="2">
        <f t="shared" si="15"/>
        <v>314</v>
      </c>
      <c r="I497" s="1">
        <v>0.43</v>
      </c>
      <c r="J497" s="1"/>
      <c r="K497" s="1"/>
      <c r="L497" s="12">
        <v>3.6</v>
      </c>
      <c r="O497" s="4">
        <v>451</v>
      </c>
      <c r="P497" s="4">
        <f t="shared" si="16"/>
        <v>179949</v>
      </c>
      <c r="Q497" s="4"/>
      <c r="S497" s="4"/>
      <c r="T497" s="4"/>
      <c r="U497" s="4"/>
    </row>
    <row r="498" spans="1:21">
      <c r="A498" t="s">
        <v>11969</v>
      </c>
      <c r="C498" t="s">
        <v>13083</v>
      </c>
      <c r="D498" s="2">
        <v>6850</v>
      </c>
      <c r="E498" s="2"/>
      <c r="F498" s="2"/>
      <c r="G498" s="2">
        <v>11990</v>
      </c>
      <c r="H498" s="2">
        <f t="shared" si="15"/>
        <v>9420</v>
      </c>
      <c r="I498" s="1">
        <v>0.43</v>
      </c>
      <c r="J498" s="1"/>
      <c r="K498" s="1"/>
      <c r="L498" s="12">
        <v>3.9</v>
      </c>
      <c r="O498" s="4">
        <v>144</v>
      </c>
      <c r="P498" s="4">
        <f t="shared" si="16"/>
        <v>1726560</v>
      </c>
      <c r="Q498" s="4"/>
      <c r="S498" s="4"/>
      <c r="T498" s="4"/>
      <c r="U498" s="4"/>
    </row>
    <row r="499" spans="1:21">
      <c r="A499" t="s">
        <v>11907</v>
      </c>
      <c r="C499" t="s">
        <v>13083</v>
      </c>
      <c r="D499" s="2">
        <v>42990</v>
      </c>
      <c r="E499" s="2"/>
      <c r="F499" s="2"/>
      <c r="G499" s="2">
        <v>75990</v>
      </c>
      <c r="H499" s="2">
        <f t="shared" si="15"/>
        <v>59490</v>
      </c>
      <c r="I499" s="1">
        <v>0.43</v>
      </c>
      <c r="J499" s="1"/>
      <c r="K499" s="1"/>
      <c r="L499" s="12">
        <v>4.3</v>
      </c>
      <c r="O499" s="4">
        <v>3231</v>
      </c>
      <c r="P499" s="4">
        <f t="shared" si="16"/>
        <v>245523690</v>
      </c>
      <c r="Q499" s="4"/>
      <c r="S499" s="4"/>
      <c r="T499" s="4"/>
      <c r="U499" s="4"/>
    </row>
    <row r="500" spans="1:21">
      <c r="A500" t="s">
        <v>11867</v>
      </c>
      <c r="C500" t="s">
        <v>13083</v>
      </c>
      <c r="D500" s="2">
        <v>2790</v>
      </c>
      <c r="E500" s="2"/>
      <c r="F500" s="2"/>
      <c r="G500" s="2">
        <v>4890</v>
      </c>
      <c r="H500" s="2">
        <f t="shared" si="15"/>
        <v>3840</v>
      </c>
      <c r="I500" s="1">
        <v>0.43</v>
      </c>
      <c r="J500" s="1"/>
      <c r="K500" s="1"/>
      <c r="L500" s="12">
        <v>3.9</v>
      </c>
      <c r="O500" s="4">
        <v>588</v>
      </c>
      <c r="P500" s="4">
        <f t="shared" si="16"/>
        <v>2875320</v>
      </c>
      <c r="Q500" s="4"/>
      <c r="S500" s="4"/>
      <c r="T500" s="4"/>
      <c r="U500" s="4"/>
    </row>
    <row r="501" spans="1:21">
      <c r="A501" t="s">
        <v>6179</v>
      </c>
      <c r="C501" t="s">
        <v>13080</v>
      </c>
      <c r="D501">
        <v>570</v>
      </c>
      <c r="G501">
        <v>999</v>
      </c>
      <c r="H501" s="2">
        <f t="shared" si="15"/>
        <v>784.5</v>
      </c>
      <c r="I501" s="1">
        <v>0.43</v>
      </c>
      <c r="J501" s="1"/>
      <c r="K501" s="1"/>
      <c r="L501" s="12">
        <v>4.2</v>
      </c>
      <c r="O501" s="4">
        <v>3201</v>
      </c>
      <c r="P501" s="4">
        <f t="shared" si="16"/>
        <v>3197799</v>
      </c>
      <c r="Q501" s="4"/>
      <c r="S501" s="4"/>
      <c r="T501" s="4"/>
      <c r="U501" s="4"/>
    </row>
    <row r="502" spans="1:21">
      <c r="A502" t="s">
        <v>12845</v>
      </c>
      <c r="C502" t="s">
        <v>13083</v>
      </c>
      <c r="D502">
        <v>457</v>
      </c>
      <c r="G502">
        <v>799</v>
      </c>
      <c r="H502" s="2">
        <f t="shared" si="15"/>
        <v>628</v>
      </c>
      <c r="I502" s="1">
        <v>0.43</v>
      </c>
      <c r="J502" s="1"/>
      <c r="K502" s="1"/>
      <c r="L502" s="12">
        <v>4.3</v>
      </c>
      <c r="O502" s="4">
        <v>1868</v>
      </c>
      <c r="P502" s="4">
        <f t="shared" si="16"/>
        <v>1492532</v>
      </c>
      <c r="Q502" s="4"/>
      <c r="S502" s="4"/>
      <c r="T502" s="4"/>
      <c r="U502" s="4"/>
    </row>
    <row r="503" spans="1:21">
      <c r="A503" t="s">
        <v>5562</v>
      </c>
      <c r="C503" t="s">
        <v>13080</v>
      </c>
      <c r="D503">
        <v>169</v>
      </c>
      <c r="G503">
        <v>299</v>
      </c>
      <c r="H503" s="2">
        <f t="shared" si="15"/>
        <v>234</v>
      </c>
      <c r="I503" s="1">
        <v>0.43</v>
      </c>
      <c r="J503" s="1"/>
      <c r="K503" s="1"/>
      <c r="L503" s="12">
        <v>4.4000000000000004</v>
      </c>
      <c r="O503" s="4">
        <v>5176</v>
      </c>
      <c r="P503" s="4">
        <f t="shared" si="16"/>
        <v>1547624</v>
      </c>
      <c r="Q503" s="4"/>
      <c r="S503" s="4"/>
      <c r="T503" s="4"/>
      <c r="U503" s="4"/>
    </row>
    <row r="504" spans="1:21">
      <c r="A504" t="s">
        <v>1273</v>
      </c>
      <c r="C504" t="s">
        <v>13080</v>
      </c>
      <c r="D504" s="2">
        <v>1699</v>
      </c>
      <c r="E504" s="2"/>
      <c r="F504" s="2"/>
      <c r="G504" s="2">
        <v>2999</v>
      </c>
      <c r="H504" s="2">
        <f t="shared" si="15"/>
        <v>2349</v>
      </c>
      <c r="I504" s="1">
        <v>0.43</v>
      </c>
      <c r="J504" s="1"/>
      <c r="K504" s="1"/>
      <c r="L504" s="12">
        <v>4.4000000000000004</v>
      </c>
      <c r="O504" s="4">
        <v>24780</v>
      </c>
      <c r="P504" s="4">
        <f t="shared" si="16"/>
        <v>74315220</v>
      </c>
      <c r="Q504" s="4"/>
      <c r="S504" s="4"/>
      <c r="T504" s="4"/>
      <c r="U504" s="4"/>
    </row>
    <row r="505" spans="1:21">
      <c r="A505" t="s">
        <v>9983</v>
      </c>
      <c r="C505" t="s">
        <v>13083</v>
      </c>
      <c r="D505" s="2">
        <v>2699</v>
      </c>
      <c r="E505" s="2"/>
      <c r="F505" s="2"/>
      <c r="G505" s="2">
        <v>4700</v>
      </c>
      <c r="H505" s="2">
        <f t="shared" si="15"/>
        <v>3699.5</v>
      </c>
      <c r="I505" s="1">
        <v>0.43</v>
      </c>
      <c r="J505" s="1"/>
      <c r="K505" s="1"/>
      <c r="L505" s="12">
        <v>4.2</v>
      </c>
      <c r="O505" s="4">
        <v>1296</v>
      </c>
      <c r="P505" s="4">
        <f t="shared" si="16"/>
        <v>6091200</v>
      </c>
      <c r="Q505" s="4"/>
      <c r="S505" s="4"/>
      <c r="T505" s="4"/>
      <c r="U505" s="4"/>
    </row>
    <row r="506" spans="1:21">
      <c r="A506" t="s">
        <v>7025</v>
      </c>
      <c r="C506" t="s">
        <v>13080</v>
      </c>
      <c r="D506">
        <v>849</v>
      </c>
      <c r="G506" s="2">
        <v>1499</v>
      </c>
      <c r="H506" s="2">
        <f t="shared" si="15"/>
        <v>1174</v>
      </c>
      <c r="I506" s="1">
        <v>0.43</v>
      </c>
      <c r="J506" s="1"/>
      <c r="K506" s="1"/>
      <c r="L506" s="12">
        <v>4</v>
      </c>
      <c r="O506" s="4">
        <v>7352</v>
      </c>
      <c r="P506" s="4">
        <f t="shared" si="16"/>
        <v>11020648</v>
      </c>
      <c r="Q506" s="4"/>
      <c r="S506" s="4"/>
      <c r="T506" s="4"/>
      <c r="U506" s="4"/>
    </row>
    <row r="507" spans="1:21">
      <c r="A507" t="s">
        <v>9050</v>
      </c>
      <c r="C507" t="s">
        <v>13083</v>
      </c>
      <c r="D507">
        <v>749</v>
      </c>
      <c r="G507" s="2">
        <v>1299</v>
      </c>
      <c r="H507" s="2">
        <f t="shared" si="15"/>
        <v>1024</v>
      </c>
      <c r="I507" s="1">
        <v>0.42</v>
      </c>
      <c r="J507" s="1"/>
      <c r="K507" s="1"/>
      <c r="L507" s="12">
        <v>4</v>
      </c>
      <c r="O507" s="4">
        <v>119</v>
      </c>
      <c r="P507" s="4">
        <f t="shared" si="16"/>
        <v>154581</v>
      </c>
      <c r="Q507" s="4"/>
      <c r="S507" s="4"/>
      <c r="T507" s="4"/>
      <c r="U507" s="4"/>
    </row>
    <row r="508" spans="1:21">
      <c r="A508" t="s">
        <v>673</v>
      </c>
      <c r="C508" t="s">
        <v>13080</v>
      </c>
      <c r="D508">
        <v>349</v>
      </c>
      <c r="G508">
        <v>599</v>
      </c>
      <c r="H508" s="2">
        <f t="shared" si="15"/>
        <v>474</v>
      </c>
      <c r="I508" s="1">
        <v>0.42</v>
      </c>
      <c r="J508" s="1"/>
      <c r="K508" s="1"/>
      <c r="L508" s="12">
        <v>4.0999999999999996</v>
      </c>
      <c r="O508" s="4">
        <v>210</v>
      </c>
      <c r="P508" s="4">
        <f t="shared" si="16"/>
        <v>125790</v>
      </c>
      <c r="Q508" s="4"/>
      <c r="S508" s="4"/>
      <c r="T508" s="4"/>
      <c r="U508" s="4"/>
    </row>
    <row r="509" spans="1:21">
      <c r="A509" t="s">
        <v>6938</v>
      </c>
      <c r="C509" t="s">
        <v>13080</v>
      </c>
      <c r="D509">
        <v>287</v>
      </c>
      <c r="G509">
        <v>499</v>
      </c>
      <c r="H509" s="2">
        <f t="shared" si="15"/>
        <v>393</v>
      </c>
      <c r="I509" s="1">
        <v>0.42</v>
      </c>
      <c r="J509" s="1"/>
      <c r="K509" s="1"/>
      <c r="L509" s="12">
        <v>4.4000000000000004</v>
      </c>
      <c r="O509" s="4">
        <v>8076</v>
      </c>
      <c r="P509" s="4">
        <f t="shared" si="16"/>
        <v>4029924</v>
      </c>
      <c r="Q509" s="4"/>
      <c r="S509" s="4"/>
      <c r="T509" s="4"/>
      <c r="U509" s="4"/>
    </row>
    <row r="510" spans="1:21">
      <c r="A510" t="s">
        <v>8720</v>
      </c>
      <c r="C510" t="s">
        <v>13083</v>
      </c>
      <c r="D510" s="2">
        <v>3600</v>
      </c>
      <c r="E510" s="2"/>
      <c r="F510" s="2"/>
      <c r="G510" s="2">
        <v>6190</v>
      </c>
      <c r="H510" s="2">
        <f t="shared" si="15"/>
        <v>4895</v>
      </c>
      <c r="I510" s="1">
        <v>0.42</v>
      </c>
      <c r="J510" s="1"/>
      <c r="K510" s="1"/>
      <c r="L510" s="12">
        <v>4.3</v>
      </c>
      <c r="O510" s="4">
        <v>11924</v>
      </c>
      <c r="P510" s="4">
        <f t="shared" si="16"/>
        <v>73809560</v>
      </c>
      <c r="Q510" s="4"/>
      <c r="S510" s="4"/>
      <c r="T510" s="4"/>
      <c r="U510" s="4"/>
    </row>
    <row r="511" spans="1:21">
      <c r="A511" t="s">
        <v>9427</v>
      </c>
      <c r="C511" t="s">
        <v>13083</v>
      </c>
      <c r="D511" s="2">
        <v>1099</v>
      </c>
      <c r="E511" s="2"/>
      <c r="F511" s="2"/>
      <c r="G511" s="2">
        <v>1899</v>
      </c>
      <c r="H511" s="2">
        <f t="shared" si="15"/>
        <v>1499</v>
      </c>
      <c r="I511" s="1">
        <v>0.42</v>
      </c>
      <c r="J511" s="1"/>
      <c r="K511" s="1"/>
      <c r="L511" s="12">
        <v>4.3</v>
      </c>
      <c r="O511" s="4">
        <v>15276</v>
      </c>
      <c r="P511" s="4">
        <f t="shared" si="16"/>
        <v>29009124</v>
      </c>
      <c r="Q511" s="4"/>
      <c r="S511" s="4"/>
      <c r="T511" s="4"/>
      <c r="U511" s="4"/>
    </row>
    <row r="512" spans="1:21">
      <c r="A512" t="s">
        <v>10225</v>
      </c>
      <c r="C512" t="s">
        <v>13083</v>
      </c>
      <c r="D512" s="2">
        <v>1099</v>
      </c>
      <c r="E512" s="2"/>
      <c r="F512" s="2"/>
      <c r="G512" s="2">
        <v>1899</v>
      </c>
      <c r="H512" s="2">
        <f t="shared" si="15"/>
        <v>1499</v>
      </c>
      <c r="I512" s="1">
        <v>0.42</v>
      </c>
      <c r="J512" s="1"/>
      <c r="K512" s="1"/>
      <c r="L512" s="12">
        <v>4.3</v>
      </c>
      <c r="O512" s="4">
        <v>1811</v>
      </c>
      <c r="P512" s="4">
        <f t="shared" si="16"/>
        <v>3439089</v>
      </c>
      <c r="Q512" s="4"/>
      <c r="S512" s="4"/>
      <c r="T512" s="4"/>
      <c r="U512" s="4"/>
    </row>
    <row r="513" spans="1:21">
      <c r="A513" t="s">
        <v>1824</v>
      </c>
      <c r="C513" t="s">
        <v>13080</v>
      </c>
      <c r="D513">
        <v>350</v>
      </c>
      <c r="G513">
        <v>599</v>
      </c>
      <c r="H513" s="2">
        <f t="shared" si="15"/>
        <v>474.5</v>
      </c>
      <c r="I513" s="1">
        <v>0.42</v>
      </c>
      <c r="J513" s="1"/>
      <c r="K513" s="1"/>
      <c r="L513" s="12">
        <v>3.9</v>
      </c>
      <c r="O513" s="4">
        <v>8314</v>
      </c>
      <c r="P513" s="4">
        <f t="shared" si="16"/>
        <v>4980086</v>
      </c>
      <c r="Q513" s="4"/>
      <c r="S513" s="4"/>
      <c r="T513" s="4"/>
      <c r="U513" s="4"/>
    </row>
    <row r="514" spans="1:21">
      <c r="A514" t="s">
        <v>9922</v>
      </c>
      <c r="C514" t="s">
        <v>13081</v>
      </c>
      <c r="D514" s="2">
        <v>2339</v>
      </c>
      <c r="E514" s="2"/>
      <c r="F514" s="2"/>
      <c r="G514" s="2">
        <v>4000</v>
      </c>
      <c r="H514" s="2">
        <f t="shared" ref="H514:H577" si="17">AVERAGE(D514,G514)</f>
        <v>3169.5</v>
      </c>
      <c r="I514" s="1">
        <v>0.42</v>
      </c>
      <c r="J514" s="1"/>
      <c r="K514" s="1"/>
      <c r="L514" s="12">
        <v>3.8</v>
      </c>
      <c r="O514" s="4">
        <v>1118</v>
      </c>
      <c r="P514" s="4"/>
      <c r="Q514" s="4"/>
      <c r="S514" s="4"/>
      <c r="T514" s="4"/>
      <c r="U514" s="4"/>
    </row>
    <row r="515" spans="1:21">
      <c r="A515" t="s">
        <v>898</v>
      </c>
      <c r="C515" t="s">
        <v>13080</v>
      </c>
      <c r="D515" s="2">
        <v>1099</v>
      </c>
      <c r="E515" s="2"/>
      <c r="F515" s="2"/>
      <c r="G515" s="2">
        <v>1899</v>
      </c>
      <c r="H515" s="2">
        <f t="shared" si="17"/>
        <v>1499</v>
      </c>
      <c r="I515" s="1">
        <v>0.42</v>
      </c>
      <c r="J515" s="1"/>
      <c r="K515" s="1"/>
      <c r="L515" s="12">
        <v>4.5</v>
      </c>
      <c r="O515" s="4">
        <v>22420</v>
      </c>
      <c r="P515" s="4">
        <f t="shared" ref="P515:P578" si="18">PRODUCT(G515,O515)</f>
        <v>42575580</v>
      </c>
      <c r="Q515" s="4"/>
      <c r="S515" s="4"/>
      <c r="T515" s="4"/>
      <c r="U515" s="4"/>
    </row>
    <row r="516" spans="1:21">
      <c r="A516" t="s">
        <v>10265</v>
      </c>
      <c r="C516" t="s">
        <v>13083</v>
      </c>
      <c r="D516" s="2">
        <v>1484</v>
      </c>
      <c r="E516" s="2"/>
      <c r="F516" s="2"/>
      <c r="G516" s="2">
        <v>2499</v>
      </c>
      <c r="H516" s="2">
        <f t="shared" si="17"/>
        <v>1991.5</v>
      </c>
      <c r="I516" s="1">
        <v>0.41</v>
      </c>
      <c r="J516" s="1"/>
      <c r="K516" s="1"/>
      <c r="L516" s="12">
        <v>3.7</v>
      </c>
      <c r="O516" s="4">
        <v>1067</v>
      </c>
      <c r="P516" s="4">
        <f t="shared" si="18"/>
        <v>2666433</v>
      </c>
      <c r="Q516" s="4"/>
      <c r="S516" s="4"/>
      <c r="T516" s="4"/>
      <c r="U516" s="4"/>
    </row>
    <row r="517" spans="1:21">
      <c r="A517" t="s">
        <v>10992</v>
      </c>
      <c r="C517" t="s">
        <v>13083</v>
      </c>
      <c r="D517">
        <v>948</v>
      </c>
      <c r="G517" s="2">
        <v>1620</v>
      </c>
      <c r="H517" s="2">
        <f t="shared" si="17"/>
        <v>1284</v>
      </c>
      <c r="I517" s="1">
        <v>0.41</v>
      </c>
      <c r="J517" s="1"/>
      <c r="K517" s="1"/>
      <c r="L517" s="12">
        <v>4.0999999999999996</v>
      </c>
      <c r="O517" s="4">
        <v>4370</v>
      </c>
      <c r="P517" s="4">
        <f t="shared" si="18"/>
        <v>7079400</v>
      </c>
      <c r="Q517" s="4"/>
      <c r="S517" s="4"/>
      <c r="T517" s="4"/>
      <c r="U517" s="4"/>
    </row>
    <row r="518" spans="1:21">
      <c r="A518" t="s">
        <v>1735</v>
      </c>
      <c r="C518" t="s">
        <v>13080</v>
      </c>
      <c r="D518">
        <v>999</v>
      </c>
      <c r="G518" s="2">
        <v>1699</v>
      </c>
      <c r="H518" s="2">
        <f t="shared" si="17"/>
        <v>1349</v>
      </c>
      <c r="I518" s="1">
        <v>0.41</v>
      </c>
      <c r="J518" s="1"/>
      <c r="K518" s="1"/>
      <c r="L518" s="12">
        <v>4.4000000000000004</v>
      </c>
      <c r="O518" s="4">
        <v>7318</v>
      </c>
      <c r="P518" s="4">
        <f t="shared" si="18"/>
        <v>12433282</v>
      </c>
      <c r="Q518" s="4"/>
      <c r="S518" s="4"/>
      <c r="T518" s="4"/>
      <c r="U518" s="4"/>
    </row>
    <row r="519" spans="1:21">
      <c r="A519" t="s">
        <v>11145</v>
      </c>
      <c r="C519" t="s">
        <v>13083</v>
      </c>
      <c r="D519" s="2">
        <v>6800</v>
      </c>
      <c r="E519" s="2"/>
      <c r="F519" s="2"/>
      <c r="G519" s="2">
        <v>11500</v>
      </c>
      <c r="H519" s="2">
        <f t="shared" si="17"/>
        <v>9150</v>
      </c>
      <c r="I519" s="1">
        <v>0.41</v>
      </c>
      <c r="J519" s="1"/>
      <c r="K519" s="1"/>
      <c r="L519" s="12">
        <v>4.0999999999999996</v>
      </c>
      <c r="O519" s="4">
        <v>10308</v>
      </c>
      <c r="P519" s="4">
        <f t="shared" si="18"/>
        <v>118542000</v>
      </c>
      <c r="Q519" s="4"/>
      <c r="S519" s="4"/>
      <c r="T519" s="4"/>
      <c r="U519" s="4"/>
    </row>
    <row r="520" spans="1:21">
      <c r="A520" t="s">
        <v>11877</v>
      </c>
      <c r="C520" t="s">
        <v>13083</v>
      </c>
      <c r="D520">
        <v>645</v>
      </c>
      <c r="G520" s="2">
        <v>1100</v>
      </c>
      <c r="H520" s="2">
        <f t="shared" si="17"/>
        <v>872.5</v>
      </c>
      <c r="I520" s="1">
        <v>0.41</v>
      </c>
      <c r="J520" s="1"/>
      <c r="K520" s="1"/>
      <c r="L520" s="12">
        <v>4</v>
      </c>
      <c r="O520" s="4">
        <v>3271</v>
      </c>
      <c r="P520" s="4">
        <f t="shared" si="18"/>
        <v>3598100</v>
      </c>
      <c r="Q520" s="4"/>
      <c r="S520" s="4"/>
      <c r="T520" s="4"/>
      <c r="U520" s="4"/>
    </row>
    <row r="521" spans="1:21">
      <c r="A521" t="s">
        <v>9854</v>
      </c>
      <c r="C521" t="s">
        <v>13083</v>
      </c>
      <c r="D521" s="2">
        <v>2599</v>
      </c>
      <c r="E521" s="2"/>
      <c r="F521" s="2"/>
      <c r="G521" s="2">
        <v>4400</v>
      </c>
      <c r="H521" s="2">
        <f t="shared" si="17"/>
        <v>3499.5</v>
      </c>
      <c r="I521" s="1">
        <v>0.41</v>
      </c>
      <c r="J521" s="1"/>
      <c r="K521" s="1"/>
      <c r="L521" s="12">
        <v>4.0999999999999996</v>
      </c>
      <c r="O521" s="4">
        <v>14947</v>
      </c>
      <c r="P521" s="4">
        <f t="shared" si="18"/>
        <v>65766800</v>
      </c>
      <c r="Q521" s="4"/>
      <c r="S521" s="4"/>
      <c r="T521" s="4"/>
      <c r="U521" s="4"/>
    </row>
    <row r="522" spans="1:21">
      <c r="A522" t="s">
        <v>6732</v>
      </c>
      <c r="C522" t="s">
        <v>13080</v>
      </c>
      <c r="D522" s="2">
        <v>1815</v>
      </c>
      <c r="E522" s="2"/>
      <c r="F522" s="2"/>
      <c r="G522" s="2">
        <v>3100</v>
      </c>
      <c r="H522" s="2">
        <f t="shared" si="17"/>
        <v>2457.5</v>
      </c>
      <c r="I522" s="1">
        <v>0.41</v>
      </c>
      <c r="J522" s="1"/>
      <c r="K522" s="1"/>
      <c r="L522" s="12">
        <v>4.5</v>
      </c>
      <c r="O522" s="4">
        <v>92925</v>
      </c>
      <c r="P522" s="4">
        <f t="shared" si="18"/>
        <v>288067500</v>
      </c>
      <c r="Q522" s="4"/>
      <c r="S522" s="4"/>
      <c r="T522" s="4"/>
      <c r="U522" s="4"/>
    </row>
    <row r="523" spans="1:21">
      <c r="A523" t="s">
        <v>10711</v>
      </c>
      <c r="C523" t="s">
        <v>13083</v>
      </c>
      <c r="D523">
        <v>950</v>
      </c>
      <c r="G523" s="2">
        <v>1599</v>
      </c>
      <c r="H523" s="2">
        <f t="shared" si="17"/>
        <v>1274.5</v>
      </c>
      <c r="I523" s="1">
        <v>0.41</v>
      </c>
      <c r="J523" s="1"/>
      <c r="K523" s="1"/>
      <c r="L523" s="12">
        <v>4.3</v>
      </c>
      <c r="O523" s="4">
        <v>5911</v>
      </c>
      <c r="P523" s="4">
        <f t="shared" si="18"/>
        <v>9451689</v>
      </c>
      <c r="Q523" s="4"/>
      <c r="S523" s="4"/>
      <c r="T523" s="4"/>
      <c r="U523" s="4"/>
    </row>
    <row r="524" spans="1:21">
      <c r="A524" t="s">
        <v>8595</v>
      </c>
      <c r="C524" t="s">
        <v>13083</v>
      </c>
      <c r="D524">
        <v>293</v>
      </c>
      <c r="G524">
        <v>499</v>
      </c>
      <c r="H524" s="2">
        <f t="shared" si="17"/>
        <v>396</v>
      </c>
      <c r="I524" s="1">
        <v>0.41</v>
      </c>
      <c r="J524" s="1"/>
      <c r="K524" s="1"/>
      <c r="L524" s="12">
        <v>3.9</v>
      </c>
      <c r="O524" s="4">
        <v>44994</v>
      </c>
      <c r="P524" s="4">
        <f t="shared" si="18"/>
        <v>22452006</v>
      </c>
      <c r="Q524" s="4"/>
      <c r="S524" s="4"/>
      <c r="T524" s="4"/>
      <c r="U524" s="4"/>
    </row>
    <row r="525" spans="1:21">
      <c r="A525" t="s">
        <v>9611</v>
      </c>
      <c r="C525" t="s">
        <v>13083</v>
      </c>
      <c r="D525">
        <v>292</v>
      </c>
      <c r="G525">
        <v>499</v>
      </c>
      <c r="H525" s="2">
        <f t="shared" si="17"/>
        <v>395.5</v>
      </c>
      <c r="I525" s="1">
        <v>0.41</v>
      </c>
      <c r="J525" s="1"/>
      <c r="K525" s="1"/>
      <c r="L525" s="12">
        <v>4.0999999999999996</v>
      </c>
      <c r="O525" s="4">
        <v>4238</v>
      </c>
      <c r="P525" s="4">
        <f t="shared" si="18"/>
        <v>2114762</v>
      </c>
      <c r="Q525" s="4"/>
      <c r="S525" s="4"/>
      <c r="T525" s="4"/>
      <c r="U525" s="4"/>
    </row>
    <row r="526" spans="1:21">
      <c r="A526" t="s">
        <v>6918</v>
      </c>
      <c r="C526" t="s">
        <v>13080</v>
      </c>
      <c r="D526" s="2">
        <v>1345</v>
      </c>
      <c r="E526" s="2"/>
      <c r="F526" s="2"/>
      <c r="G526" s="2">
        <v>2295</v>
      </c>
      <c r="H526" s="2">
        <f t="shared" si="17"/>
        <v>1820</v>
      </c>
      <c r="I526" s="1">
        <v>0.41</v>
      </c>
      <c r="J526" s="1"/>
      <c r="K526" s="1"/>
      <c r="L526" s="12">
        <v>4.2</v>
      </c>
      <c r="O526" s="4">
        <v>17413</v>
      </c>
      <c r="P526" s="4">
        <f t="shared" si="18"/>
        <v>39962835</v>
      </c>
      <c r="Q526" s="4"/>
      <c r="S526" s="4"/>
      <c r="T526" s="4"/>
      <c r="U526" s="4"/>
    </row>
    <row r="527" spans="1:21">
      <c r="A527" t="s">
        <v>8864</v>
      </c>
      <c r="C527" t="s">
        <v>13083</v>
      </c>
      <c r="D527" s="2">
        <v>2148</v>
      </c>
      <c r="E527" s="2"/>
      <c r="F527" s="2"/>
      <c r="G527" s="2">
        <v>3645</v>
      </c>
      <c r="H527" s="2">
        <f t="shared" si="17"/>
        <v>2896.5</v>
      </c>
      <c r="I527" s="1">
        <v>0.41</v>
      </c>
      <c r="J527" s="1"/>
      <c r="K527" s="1"/>
      <c r="L527" s="12">
        <v>4.0999999999999996</v>
      </c>
      <c r="O527" s="4">
        <v>31388</v>
      </c>
      <c r="P527" s="4">
        <f t="shared" si="18"/>
        <v>114409260</v>
      </c>
      <c r="Q527" s="4"/>
      <c r="S527" s="4"/>
      <c r="T527" s="4"/>
      <c r="U527" s="4"/>
    </row>
    <row r="528" spans="1:21">
      <c r="A528" t="s">
        <v>11677</v>
      </c>
      <c r="C528" t="s">
        <v>13083</v>
      </c>
      <c r="D528" s="2">
        <v>1649</v>
      </c>
      <c r="E528" s="2"/>
      <c r="F528" s="2"/>
      <c r="G528" s="2">
        <v>2800</v>
      </c>
      <c r="H528" s="2">
        <f t="shared" si="17"/>
        <v>2224.5</v>
      </c>
      <c r="I528" s="1">
        <v>0.41</v>
      </c>
      <c r="J528" s="1"/>
      <c r="K528" s="1"/>
      <c r="L528" s="12">
        <v>3.9</v>
      </c>
      <c r="O528" s="4">
        <v>2162</v>
      </c>
      <c r="P528" s="4">
        <f t="shared" si="18"/>
        <v>6053600</v>
      </c>
      <c r="Q528" s="4"/>
      <c r="S528" s="4"/>
      <c r="T528" s="4"/>
      <c r="U528" s="4"/>
    </row>
    <row r="529" spans="1:21">
      <c r="A529" t="s">
        <v>5744</v>
      </c>
      <c r="C529" t="s">
        <v>13080</v>
      </c>
      <c r="D529" s="2">
        <v>1469</v>
      </c>
      <c r="E529" s="2"/>
      <c r="F529" s="2"/>
      <c r="G529" s="2">
        <v>2499</v>
      </c>
      <c r="H529" s="2">
        <f t="shared" si="17"/>
        <v>1984</v>
      </c>
      <c r="I529" s="1">
        <v>0.41</v>
      </c>
      <c r="J529" s="1"/>
      <c r="K529" s="1"/>
      <c r="L529" s="12">
        <v>4.2</v>
      </c>
      <c r="O529" s="4">
        <v>156638</v>
      </c>
      <c r="P529" s="4">
        <f t="shared" si="18"/>
        <v>391438362</v>
      </c>
      <c r="Q529" s="4"/>
      <c r="S529" s="4"/>
      <c r="T529" s="4"/>
      <c r="U529" s="4"/>
    </row>
    <row r="530" spans="1:21">
      <c r="A530" t="s">
        <v>10560</v>
      </c>
      <c r="C530" t="s">
        <v>13083</v>
      </c>
      <c r="D530" s="2">
        <v>1052</v>
      </c>
      <c r="E530" s="2"/>
      <c r="F530" s="2"/>
      <c r="G530" s="2">
        <v>1790</v>
      </c>
      <c r="H530" s="2">
        <f t="shared" si="17"/>
        <v>1421</v>
      </c>
      <c r="I530" s="1">
        <v>0.41</v>
      </c>
      <c r="J530" s="1"/>
      <c r="K530" s="1"/>
      <c r="L530" s="12">
        <v>4.3</v>
      </c>
      <c r="O530" s="4">
        <v>1404</v>
      </c>
      <c r="P530" s="4">
        <f t="shared" si="18"/>
        <v>2513160</v>
      </c>
      <c r="Q530" s="4"/>
      <c r="S530" s="4"/>
      <c r="T530" s="4"/>
      <c r="U530" s="4"/>
    </row>
    <row r="531" spans="1:21">
      <c r="A531" t="s">
        <v>5964</v>
      </c>
      <c r="C531" t="s">
        <v>13080</v>
      </c>
      <c r="D531">
        <v>299</v>
      </c>
      <c r="G531">
        <v>499</v>
      </c>
      <c r="H531" s="2">
        <f t="shared" si="17"/>
        <v>399</v>
      </c>
      <c r="I531" s="1">
        <v>0.4</v>
      </c>
      <c r="J531" s="1"/>
      <c r="K531" s="1"/>
      <c r="L531" s="12">
        <v>4.5</v>
      </c>
      <c r="O531" s="4">
        <v>21010</v>
      </c>
      <c r="P531" s="4">
        <f t="shared" si="18"/>
        <v>10483990</v>
      </c>
      <c r="Q531" s="4"/>
      <c r="S531" s="4"/>
      <c r="T531" s="4"/>
      <c r="U531" s="4"/>
    </row>
    <row r="532" spans="1:21">
      <c r="A532" t="s">
        <v>8562</v>
      </c>
      <c r="C532" t="s">
        <v>13083</v>
      </c>
      <c r="D532" s="2">
        <v>1199</v>
      </c>
      <c r="E532" s="2"/>
      <c r="F532" s="2"/>
      <c r="G532" s="2">
        <v>2000</v>
      </c>
      <c r="H532" s="2">
        <f t="shared" si="17"/>
        <v>1599.5</v>
      </c>
      <c r="I532" s="1">
        <v>0.4</v>
      </c>
      <c r="J532" s="1"/>
      <c r="K532" s="1"/>
      <c r="L532" s="12">
        <v>4</v>
      </c>
      <c r="O532" s="4">
        <v>18543</v>
      </c>
      <c r="P532" s="4">
        <f t="shared" si="18"/>
        <v>37086000</v>
      </c>
      <c r="Q532" s="4"/>
      <c r="S532" s="4"/>
      <c r="T532" s="4"/>
      <c r="U532" s="4"/>
    </row>
    <row r="533" spans="1:21">
      <c r="A533" t="s">
        <v>12763</v>
      </c>
      <c r="C533" t="s">
        <v>13083</v>
      </c>
      <c r="D533" s="3">
        <v>1982.84</v>
      </c>
      <c r="E533" s="3"/>
      <c r="F533" s="3"/>
      <c r="G533" s="2">
        <v>3300</v>
      </c>
      <c r="H533" s="2">
        <f t="shared" si="17"/>
        <v>2641.42</v>
      </c>
      <c r="I533" s="1">
        <v>0.4</v>
      </c>
      <c r="J533" s="1"/>
      <c r="K533" s="1"/>
      <c r="L533" s="12">
        <v>4.0999999999999996</v>
      </c>
      <c r="O533" s="4">
        <v>5873</v>
      </c>
      <c r="P533" s="4">
        <f t="shared" si="18"/>
        <v>19380900</v>
      </c>
      <c r="Q533" s="4"/>
      <c r="S533" s="4"/>
      <c r="T533" s="4"/>
      <c r="U533" s="4"/>
    </row>
    <row r="534" spans="1:21">
      <c r="A534" t="s">
        <v>9580</v>
      </c>
      <c r="C534" t="s">
        <v>13083</v>
      </c>
      <c r="D534" s="2">
        <v>9590</v>
      </c>
      <c r="E534" s="2"/>
      <c r="F534" s="2"/>
      <c r="G534" s="2">
        <v>15999</v>
      </c>
      <c r="H534" s="2">
        <f t="shared" si="17"/>
        <v>12794.5</v>
      </c>
      <c r="I534" s="1">
        <v>0.4</v>
      </c>
      <c r="J534" s="1"/>
      <c r="K534" s="1"/>
      <c r="L534" s="12">
        <v>4.0999999999999996</v>
      </c>
      <c r="O534" s="4">
        <v>1017</v>
      </c>
      <c r="P534" s="4">
        <f t="shared" si="18"/>
        <v>16270983</v>
      </c>
      <c r="Q534" s="4"/>
      <c r="S534" s="4"/>
      <c r="T534" s="4"/>
      <c r="U534" s="4"/>
    </row>
    <row r="535" spans="1:21">
      <c r="A535" t="s">
        <v>9019</v>
      </c>
      <c r="C535" t="s">
        <v>13083</v>
      </c>
      <c r="D535" s="2">
        <v>3499</v>
      </c>
      <c r="E535" s="2"/>
      <c r="F535" s="2"/>
      <c r="G535" s="2">
        <v>5795</v>
      </c>
      <c r="H535" s="2">
        <f t="shared" si="17"/>
        <v>4647</v>
      </c>
      <c r="I535" s="1">
        <v>0.4</v>
      </c>
      <c r="J535" s="1"/>
      <c r="K535" s="1"/>
      <c r="L535" s="12">
        <v>3.9</v>
      </c>
      <c r="O535" s="4">
        <v>25340</v>
      </c>
      <c r="P535" s="4">
        <f t="shared" si="18"/>
        <v>146845300</v>
      </c>
      <c r="Q535" s="4"/>
      <c r="S535" s="4"/>
      <c r="T535" s="4"/>
      <c r="U535" s="4"/>
    </row>
    <row r="536" spans="1:21">
      <c r="A536" t="s">
        <v>9181</v>
      </c>
      <c r="C536" t="s">
        <v>13083</v>
      </c>
      <c r="D536" s="2">
        <v>6199</v>
      </c>
      <c r="E536" s="2"/>
      <c r="F536" s="2"/>
      <c r="G536" s="2">
        <v>10400</v>
      </c>
      <c r="H536" s="2">
        <f t="shared" si="17"/>
        <v>8299.5</v>
      </c>
      <c r="I536" s="1">
        <v>0.4</v>
      </c>
      <c r="J536" s="1"/>
      <c r="K536" s="1"/>
      <c r="L536" s="12">
        <v>4.0999999999999996</v>
      </c>
      <c r="O536" s="4">
        <v>14391</v>
      </c>
      <c r="P536" s="4">
        <f t="shared" si="18"/>
        <v>149666400</v>
      </c>
      <c r="Q536" s="4"/>
      <c r="S536" s="4"/>
      <c r="T536" s="4"/>
      <c r="U536" s="4"/>
    </row>
    <row r="537" spans="1:21">
      <c r="A537" t="s">
        <v>10072</v>
      </c>
      <c r="C537" t="s">
        <v>13083</v>
      </c>
      <c r="D537" s="2">
        <v>5999</v>
      </c>
      <c r="E537" s="2"/>
      <c r="F537" s="2"/>
      <c r="G537" s="2">
        <v>9999</v>
      </c>
      <c r="H537" s="2">
        <f t="shared" si="17"/>
        <v>7999</v>
      </c>
      <c r="I537" s="1">
        <v>0.4</v>
      </c>
      <c r="J537" s="1"/>
      <c r="K537" s="1"/>
      <c r="L537" s="12">
        <v>4.2</v>
      </c>
      <c r="O537" s="4">
        <v>1191</v>
      </c>
      <c r="P537" s="4">
        <f t="shared" si="18"/>
        <v>11908809</v>
      </c>
      <c r="Q537" s="4"/>
      <c r="S537" s="4"/>
      <c r="T537" s="4"/>
      <c r="U537" s="4"/>
    </row>
    <row r="538" spans="1:21">
      <c r="A538" t="s">
        <v>10125</v>
      </c>
      <c r="C538" t="s">
        <v>13083</v>
      </c>
      <c r="D538">
        <v>298</v>
      </c>
      <c r="G538">
        <v>499</v>
      </c>
      <c r="H538" s="2">
        <f t="shared" si="17"/>
        <v>398.5</v>
      </c>
      <c r="I538" s="1">
        <v>0.4</v>
      </c>
      <c r="J538" s="1"/>
      <c r="K538" s="1"/>
      <c r="L538" s="12">
        <v>4.4000000000000004</v>
      </c>
      <c r="O538" s="4">
        <v>290</v>
      </c>
      <c r="P538" s="4">
        <f t="shared" si="18"/>
        <v>144710</v>
      </c>
      <c r="Q538" s="4"/>
      <c r="S538" s="4"/>
      <c r="T538" s="4"/>
      <c r="U538" s="4"/>
    </row>
    <row r="539" spans="1:21">
      <c r="A539" t="s">
        <v>11627</v>
      </c>
      <c r="C539" t="s">
        <v>13083</v>
      </c>
      <c r="D539" s="2">
        <v>3645</v>
      </c>
      <c r="E539" s="2"/>
      <c r="F539" s="2"/>
      <c r="G539" s="2">
        <v>6070</v>
      </c>
      <c r="H539" s="2">
        <f t="shared" si="17"/>
        <v>4857.5</v>
      </c>
      <c r="I539" s="1">
        <v>0.4</v>
      </c>
      <c r="J539" s="1"/>
      <c r="K539" s="1"/>
      <c r="L539" s="12">
        <v>4.2</v>
      </c>
      <c r="O539" s="4">
        <v>561</v>
      </c>
      <c r="P539" s="4">
        <f t="shared" si="18"/>
        <v>3405270</v>
      </c>
      <c r="Q539" s="4"/>
      <c r="S539" s="4"/>
      <c r="T539" s="4"/>
      <c r="U539" s="4"/>
    </row>
    <row r="540" spans="1:21">
      <c r="A540" t="s">
        <v>11094</v>
      </c>
      <c r="C540" t="s">
        <v>13083</v>
      </c>
      <c r="D540">
        <v>299</v>
      </c>
      <c r="G540">
        <v>499</v>
      </c>
      <c r="H540" s="2">
        <f t="shared" si="17"/>
        <v>399</v>
      </c>
      <c r="I540" s="1">
        <v>0.4</v>
      </c>
      <c r="J540" s="1"/>
      <c r="K540" s="1"/>
      <c r="L540" s="12">
        <v>3.9</v>
      </c>
      <c r="O540" s="4">
        <v>1015</v>
      </c>
      <c r="P540" s="4">
        <f t="shared" si="18"/>
        <v>506485</v>
      </c>
      <c r="Q540" s="4"/>
      <c r="S540" s="4"/>
      <c r="T540" s="4"/>
      <c r="U540" s="4"/>
    </row>
    <row r="541" spans="1:21">
      <c r="A541" t="s">
        <v>6626</v>
      </c>
      <c r="C541" t="s">
        <v>13080</v>
      </c>
      <c r="D541">
        <v>899</v>
      </c>
      <c r="G541" s="2">
        <v>1499</v>
      </c>
      <c r="H541" s="2">
        <f t="shared" si="17"/>
        <v>1199</v>
      </c>
      <c r="I541" s="1">
        <v>0.4</v>
      </c>
      <c r="J541" s="1"/>
      <c r="K541" s="1"/>
      <c r="L541" s="12">
        <v>4.2</v>
      </c>
      <c r="O541" s="4">
        <v>23174</v>
      </c>
      <c r="P541" s="4">
        <f t="shared" si="18"/>
        <v>34737826</v>
      </c>
      <c r="Q541" s="4"/>
      <c r="S541" s="4"/>
      <c r="T541" s="4"/>
      <c r="U541" s="4"/>
    </row>
    <row r="542" spans="1:21">
      <c r="A542" t="s">
        <v>8761</v>
      </c>
      <c r="C542" t="s">
        <v>13083</v>
      </c>
      <c r="D542" s="2">
        <v>1199</v>
      </c>
      <c r="E542" s="2"/>
      <c r="F542" s="2"/>
      <c r="G542" s="2">
        <v>2000</v>
      </c>
      <c r="H542" s="2">
        <f t="shared" si="17"/>
        <v>1599.5</v>
      </c>
      <c r="I542" s="1">
        <v>0.4</v>
      </c>
      <c r="J542" s="1"/>
      <c r="K542" s="1"/>
      <c r="L542" s="12">
        <v>4</v>
      </c>
      <c r="O542" s="4">
        <v>14030</v>
      </c>
      <c r="P542" s="4">
        <f t="shared" si="18"/>
        <v>28060000</v>
      </c>
      <c r="Q542" s="4"/>
      <c r="S542" s="4"/>
      <c r="T542" s="4"/>
      <c r="U542" s="4"/>
    </row>
    <row r="543" spans="1:21">
      <c r="A543" t="s">
        <v>1203</v>
      </c>
      <c r="C543" t="s">
        <v>13080</v>
      </c>
      <c r="D543">
        <v>179</v>
      </c>
      <c r="G543">
        <v>299</v>
      </c>
      <c r="H543" s="2">
        <f t="shared" si="17"/>
        <v>239</v>
      </c>
      <c r="I543" s="1">
        <v>0.4</v>
      </c>
      <c r="J543" s="1"/>
      <c r="K543" s="1"/>
      <c r="L543" s="12">
        <v>3.9</v>
      </c>
      <c r="O543" s="4">
        <v>81</v>
      </c>
      <c r="P543" s="4">
        <f t="shared" si="18"/>
        <v>24219</v>
      </c>
      <c r="Q543" s="4"/>
      <c r="S543" s="4"/>
      <c r="T543" s="4"/>
      <c r="U543" s="4"/>
    </row>
    <row r="544" spans="1:21">
      <c r="A544" t="s">
        <v>8616</v>
      </c>
      <c r="C544" t="s">
        <v>13083</v>
      </c>
      <c r="D544">
        <v>749</v>
      </c>
      <c r="G544" s="2">
        <v>1245</v>
      </c>
      <c r="H544" s="2">
        <f t="shared" si="17"/>
        <v>997</v>
      </c>
      <c r="I544" s="1">
        <v>0.4</v>
      </c>
      <c r="J544" s="1"/>
      <c r="K544" s="1"/>
      <c r="L544" s="12">
        <v>3.9</v>
      </c>
      <c r="O544" s="4">
        <v>31783</v>
      </c>
      <c r="P544" s="4">
        <f t="shared" si="18"/>
        <v>39569835</v>
      </c>
      <c r="Q544" s="4"/>
      <c r="S544" s="4"/>
      <c r="T544" s="4"/>
      <c r="U544" s="4"/>
    </row>
    <row r="545" spans="1:21">
      <c r="A545" t="s">
        <v>12523</v>
      </c>
      <c r="C545" t="s">
        <v>13083</v>
      </c>
      <c r="D545" s="2">
        <v>3180</v>
      </c>
      <c r="E545" s="2"/>
      <c r="F545" s="2"/>
      <c r="G545" s="2">
        <v>5295</v>
      </c>
      <c r="H545" s="2">
        <f t="shared" si="17"/>
        <v>4237.5</v>
      </c>
      <c r="I545" s="1">
        <v>0.4</v>
      </c>
      <c r="J545" s="1"/>
      <c r="K545" s="1"/>
      <c r="L545" s="12">
        <v>4.2</v>
      </c>
      <c r="O545" s="4">
        <v>6919</v>
      </c>
      <c r="P545" s="4">
        <f t="shared" si="18"/>
        <v>36636105</v>
      </c>
      <c r="Q545" s="4"/>
      <c r="S545" s="4"/>
      <c r="T545" s="4"/>
      <c r="U545" s="4"/>
    </row>
    <row r="546" spans="1:21">
      <c r="A546" t="s">
        <v>11326</v>
      </c>
      <c r="C546" t="s">
        <v>13083</v>
      </c>
      <c r="D546" s="2">
        <v>5999</v>
      </c>
      <c r="E546" s="2"/>
      <c r="F546" s="2"/>
      <c r="G546" s="2">
        <v>9999</v>
      </c>
      <c r="H546" s="2">
        <f t="shared" si="17"/>
        <v>7999</v>
      </c>
      <c r="I546" s="1">
        <v>0.4</v>
      </c>
      <c r="J546" s="1"/>
      <c r="K546" s="1"/>
      <c r="L546" s="12">
        <v>4.2</v>
      </c>
      <c r="O546" s="4">
        <v>170</v>
      </c>
      <c r="P546" s="4">
        <f t="shared" si="18"/>
        <v>1699830</v>
      </c>
      <c r="Q546" s="4"/>
      <c r="S546" s="4"/>
      <c r="T546" s="4"/>
      <c r="U546" s="4"/>
    </row>
    <row r="547" spans="1:21">
      <c r="A547" t="s">
        <v>7847</v>
      </c>
      <c r="C547" t="s">
        <v>13080</v>
      </c>
      <c r="D547" s="2">
        <v>1199</v>
      </c>
      <c r="E547" s="2"/>
      <c r="F547" s="2"/>
      <c r="G547" s="2">
        <v>1999</v>
      </c>
      <c r="H547" s="2">
        <f t="shared" si="17"/>
        <v>1599</v>
      </c>
      <c r="I547" s="1">
        <v>0.4</v>
      </c>
      <c r="J547" s="1"/>
      <c r="K547" s="1"/>
      <c r="L547" s="12">
        <v>4.5</v>
      </c>
      <c r="O547" s="4">
        <v>22420</v>
      </c>
      <c r="P547" s="4">
        <f t="shared" si="18"/>
        <v>44817580</v>
      </c>
      <c r="Q547" s="4"/>
      <c r="S547" s="4"/>
      <c r="T547" s="4"/>
      <c r="U547" s="4"/>
    </row>
    <row r="548" spans="1:21">
      <c r="A548" t="s">
        <v>11557</v>
      </c>
      <c r="C548" t="s">
        <v>13083</v>
      </c>
      <c r="D548">
        <v>660</v>
      </c>
      <c r="G548" s="2">
        <v>1100</v>
      </c>
      <c r="H548" s="2">
        <f t="shared" si="17"/>
        <v>880</v>
      </c>
      <c r="I548" s="1">
        <v>0.4</v>
      </c>
      <c r="J548" s="1"/>
      <c r="K548" s="1"/>
      <c r="L548" s="12">
        <v>3.6</v>
      </c>
      <c r="O548" s="4">
        <v>91</v>
      </c>
      <c r="P548" s="4">
        <f t="shared" si="18"/>
        <v>100100</v>
      </c>
      <c r="Q548" s="4"/>
      <c r="S548" s="4"/>
      <c r="T548" s="4"/>
      <c r="U548" s="4"/>
    </row>
    <row r="549" spans="1:21">
      <c r="A549" t="s">
        <v>7123</v>
      </c>
      <c r="C549" t="s">
        <v>13080</v>
      </c>
      <c r="D549">
        <v>149</v>
      </c>
      <c r="G549">
        <v>249</v>
      </c>
      <c r="H549" s="2">
        <f t="shared" si="17"/>
        <v>199</v>
      </c>
      <c r="I549" s="1">
        <v>0.4</v>
      </c>
      <c r="J549" s="1"/>
      <c r="K549" s="1"/>
      <c r="L549" s="12">
        <v>4</v>
      </c>
      <c r="O549" s="4">
        <v>5057</v>
      </c>
      <c r="P549" s="4">
        <f t="shared" si="18"/>
        <v>1259193</v>
      </c>
      <c r="Q549" s="4"/>
      <c r="S549" s="4"/>
      <c r="T549" s="4"/>
      <c r="U549" s="4"/>
    </row>
    <row r="550" spans="1:21">
      <c r="A550" t="s">
        <v>7356</v>
      </c>
      <c r="C550" t="s">
        <v>13080</v>
      </c>
      <c r="D550">
        <v>599</v>
      </c>
      <c r="G550">
        <v>999</v>
      </c>
      <c r="H550" s="2">
        <f t="shared" si="17"/>
        <v>799</v>
      </c>
      <c r="I550" s="1">
        <v>0.4</v>
      </c>
      <c r="J550" s="1"/>
      <c r="K550" s="1"/>
      <c r="L550" s="12">
        <v>4</v>
      </c>
      <c r="O550" s="4">
        <v>7601</v>
      </c>
      <c r="P550" s="4">
        <f t="shared" si="18"/>
        <v>7593399</v>
      </c>
      <c r="Q550" s="4"/>
      <c r="S550" s="4"/>
      <c r="T550" s="4"/>
      <c r="U550" s="4"/>
    </row>
    <row r="551" spans="1:21">
      <c r="A551" t="s">
        <v>10681</v>
      </c>
      <c r="C551" t="s">
        <v>13083</v>
      </c>
      <c r="D551" s="2">
        <v>1999</v>
      </c>
      <c r="E551" s="2"/>
      <c r="F551" s="2"/>
      <c r="G551" s="2">
        <v>3300</v>
      </c>
      <c r="H551" s="2">
        <f t="shared" si="17"/>
        <v>2649.5</v>
      </c>
      <c r="I551" s="1">
        <v>0.39</v>
      </c>
      <c r="J551" s="1"/>
      <c r="K551" s="1"/>
      <c r="L551" s="12">
        <v>4.2</v>
      </c>
      <c r="O551" s="4">
        <v>780</v>
      </c>
      <c r="P551" s="4">
        <f t="shared" si="18"/>
        <v>2574000</v>
      </c>
      <c r="Q551" s="4"/>
      <c r="S551" s="4"/>
      <c r="T551" s="4"/>
      <c r="U551" s="4"/>
    </row>
    <row r="552" spans="1:21">
      <c r="A552" t="s">
        <v>10601</v>
      </c>
      <c r="C552" t="s">
        <v>13083</v>
      </c>
      <c r="D552" s="2">
        <v>2599</v>
      </c>
      <c r="E552" s="2"/>
      <c r="F552" s="2"/>
      <c r="G552" s="2">
        <v>4290</v>
      </c>
      <c r="H552" s="2">
        <f t="shared" si="17"/>
        <v>3444.5</v>
      </c>
      <c r="I552" s="1">
        <v>0.39</v>
      </c>
      <c r="J552" s="1"/>
      <c r="K552" s="1"/>
      <c r="L552" s="12">
        <v>4.4000000000000004</v>
      </c>
      <c r="O552" s="4">
        <v>2116</v>
      </c>
      <c r="P552" s="4">
        <f t="shared" si="18"/>
        <v>9077640</v>
      </c>
      <c r="Q552" s="4"/>
      <c r="S552" s="4"/>
      <c r="T552" s="4"/>
      <c r="U552" s="4"/>
    </row>
    <row r="553" spans="1:21">
      <c r="A553" t="s">
        <v>10901</v>
      </c>
      <c r="C553" t="s">
        <v>13083</v>
      </c>
      <c r="D553" s="2">
        <v>1399</v>
      </c>
      <c r="E553" s="2"/>
      <c r="F553" s="2"/>
      <c r="G553" s="2">
        <v>2290</v>
      </c>
      <c r="H553" s="2">
        <f t="shared" si="17"/>
        <v>1844.5</v>
      </c>
      <c r="I553" s="1">
        <v>0.39</v>
      </c>
      <c r="J553" s="1"/>
      <c r="K553" s="1"/>
      <c r="L553" s="12">
        <v>4.4000000000000004</v>
      </c>
      <c r="O553" s="4">
        <v>461</v>
      </c>
      <c r="P553" s="4">
        <f t="shared" si="18"/>
        <v>1055690</v>
      </c>
      <c r="Q553" s="4"/>
      <c r="S553" s="4"/>
      <c r="T553" s="4"/>
      <c r="U553" s="4"/>
    </row>
    <row r="554" spans="1:21">
      <c r="A554" t="s">
        <v>12835</v>
      </c>
      <c r="C554" t="s">
        <v>13083</v>
      </c>
      <c r="D554" s="2">
        <v>1149</v>
      </c>
      <c r="E554" s="2"/>
      <c r="F554" s="2"/>
      <c r="G554" s="2">
        <v>1899</v>
      </c>
      <c r="H554" s="2">
        <f t="shared" si="17"/>
        <v>1524</v>
      </c>
      <c r="I554" s="1">
        <v>0.39</v>
      </c>
      <c r="J554" s="1"/>
      <c r="K554" s="1"/>
      <c r="L554" s="12">
        <v>3.5</v>
      </c>
      <c r="O554" s="4">
        <v>24</v>
      </c>
      <c r="P554" s="4">
        <f t="shared" si="18"/>
        <v>45576</v>
      </c>
      <c r="Q554" s="4"/>
      <c r="S554" s="4"/>
      <c r="T554" s="4"/>
      <c r="U554" s="4"/>
    </row>
    <row r="555" spans="1:21">
      <c r="A555" t="s">
        <v>6350</v>
      </c>
      <c r="C555" t="s">
        <v>13080</v>
      </c>
      <c r="D555" s="2">
        <v>1349</v>
      </c>
      <c r="E555" s="2"/>
      <c r="F555" s="2"/>
      <c r="G555" s="2">
        <v>2198</v>
      </c>
      <c r="H555" s="2">
        <f t="shared" si="17"/>
        <v>1773.5</v>
      </c>
      <c r="I555" s="1">
        <v>0.39</v>
      </c>
      <c r="J555" s="1"/>
      <c r="K555" s="1"/>
      <c r="L555" s="12">
        <v>4</v>
      </c>
      <c r="O555" s="4">
        <v>7113</v>
      </c>
      <c r="P555" s="4">
        <f t="shared" si="18"/>
        <v>15634374</v>
      </c>
      <c r="Q555" s="4"/>
      <c r="S555" s="4"/>
      <c r="T555" s="4"/>
      <c r="U555" s="4"/>
    </row>
    <row r="556" spans="1:21">
      <c r="A556" t="s">
        <v>10891</v>
      </c>
      <c r="C556" t="s">
        <v>13083</v>
      </c>
      <c r="D556" s="2">
        <v>1656</v>
      </c>
      <c r="E556" s="2"/>
      <c r="F556" s="2"/>
      <c r="G556" s="2">
        <v>2695</v>
      </c>
      <c r="H556" s="2">
        <f t="shared" si="17"/>
        <v>2175.5</v>
      </c>
      <c r="I556" s="1">
        <v>0.39</v>
      </c>
      <c r="J556" s="1"/>
      <c r="K556" s="1"/>
      <c r="L556" s="12">
        <v>4.4000000000000004</v>
      </c>
      <c r="O556" s="4">
        <v>6027</v>
      </c>
      <c r="P556" s="4">
        <f t="shared" si="18"/>
        <v>16242765</v>
      </c>
      <c r="Q556" s="4"/>
      <c r="S556" s="4"/>
      <c r="T556" s="4"/>
      <c r="U556" s="4"/>
    </row>
    <row r="557" spans="1:21">
      <c r="A557" t="s">
        <v>10042</v>
      </c>
      <c r="C557" t="s">
        <v>13083</v>
      </c>
      <c r="D557" s="2">
        <v>1199</v>
      </c>
      <c r="E557" s="2"/>
      <c r="F557" s="2"/>
      <c r="G557" s="2">
        <v>1950</v>
      </c>
      <c r="H557" s="2">
        <f t="shared" si="17"/>
        <v>1574.5</v>
      </c>
      <c r="I557" s="1">
        <v>0.39</v>
      </c>
      <c r="J557" s="1"/>
      <c r="K557" s="1"/>
      <c r="L557" s="12">
        <v>3.9</v>
      </c>
      <c r="O557" s="4">
        <v>2832</v>
      </c>
      <c r="P557" s="4">
        <f t="shared" si="18"/>
        <v>5522400</v>
      </c>
      <c r="Q557" s="4"/>
      <c r="S557" s="4"/>
      <c r="T557" s="4"/>
      <c r="U557" s="4"/>
    </row>
    <row r="558" spans="1:21">
      <c r="A558" t="s">
        <v>8979</v>
      </c>
      <c r="C558" t="s">
        <v>13083</v>
      </c>
      <c r="D558" s="2">
        <v>3229</v>
      </c>
      <c r="E558" s="2"/>
      <c r="F558" s="2"/>
      <c r="G558" s="2">
        <v>5295</v>
      </c>
      <c r="H558" s="2">
        <f t="shared" si="17"/>
        <v>4262</v>
      </c>
      <c r="I558" s="1">
        <v>0.39</v>
      </c>
      <c r="J558" s="1"/>
      <c r="K558" s="1"/>
      <c r="L558" s="12">
        <v>4.2</v>
      </c>
      <c r="O558" s="4">
        <v>39724</v>
      </c>
      <c r="P558" s="4">
        <f t="shared" si="18"/>
        <v>210338580</v>
      </c>
      <c r="Q558" s="4"/>
      <c r="S558" s="4"/>
      <c r="T558" s="4"/>
      <c r="U558" s="4"/>
    </row>
    <row r="559" spans="1:21">
      <c r="A559" t="s">
        <v>9570</v>
      </c>
      <c r="C559" t="s">
        <v>13083</v>
      </c>
      <c r="D559" s="2">
        <v>1099</v>
      </c>
      <c r="E559" s="2"/>
      <c r="F559" s="2"/>
      <c r="G559" s="2">
        <v>1795</v>
      </c>
      <c r="H559" s="2">
        <f t="shared" si="17"/>
        <v>1447</v>
      </c>
      <c r="I559" s="1">
        <v>0.39</v>
      </c>
      <c r="J559" s="1"/>
      <c r="K559" s="1"/>
      <c r="L559" s="12">
        <v>4.2</v>
      </c>
      <c r="O559" s="4">
        <v>4244</v>
      </c>
      <c r="P559" s="4">
        <f t="shared" si="18"/>
        <v>7617980</v>
      </c>
      <c r="Q559" s="4"/>
      <c r="S559" s="4"/>
      <c r="T559" s="4"/>
      <c r="U559" s="4"/>
    </row>
    <row r="560" spans="1:21">
      <c r="A560" t="s">
        <v>12030</v>
      </c>
      <c r="C560" t="s">
        <v>13083</v>
      </c>
      <c r="D560" s="2">
        <v>2949</v>
      </c>
      <c r="E560" s="2"/>
      <c r="F560" s="2"/>
      <c r="G560" s="2">
        <v>4849</v>
      </c>
      <c r="H560" s="2">
        <f t="shared" si="17"/>
        <v>3899</v>
      </c>
      <c r="I560" s="1">
        <v>0.39</v>
      </c>
      <c r="J560" s="1"/>
      <c r="K560" s="1"/>
      <c r="L560" s="12">
        <v>4.2</v>
      </c>
      <c r="O560" s="4">
        <v>7968</v>
      </c>
      <c r="P560" s="4">
        <f t="shared" si="18"/>
        <v>38636832</v>
      </c>
      <c r="Q560" s="4"/>
      <c r="S560" s="4"/>
      <c r="T560" s="4"/>
      <c r="U560" s="4"/>
    </row>
    <row r="561" spans="1:21">
      <c r="A561" t="s">
        <v>9161</v>
      </c>
      <c r="C561" t="s">
        <v>13083</v>
      </c>
      <c r="D561">
        <v>599</v>
      </c>
      <c r="G561">
        <v>990</v>
      </c>
      <c r="H561" s="2">
        <f t="shared" si="17"/>
        <v>794.5</v>
      </c>
      <c r="I561" s="1">
        <v>0.39</v>
      </c>
      <c r="J561" s="1"/>
      <c r="K561" s="1"/>
      <c r="L561" s="12">
        <v>3.9</v>
      </c>
      <c r="O561" s="4">
        <v>16166</v>
      </c>
      <c r="P561" s="4">
        <f t="shared" si="18"/>
        <v>16004340</v>
      </c>
      <c r="Q561" s="4"/>
      <c r="S561" s="4"/>
      <c r="T561" s="4"/>
      <c r="U561" s="4"/>
    </row>
    <row r="562" spans="1:21">
      <c r="A562" t="s">
        <v>10851</v>
      </c>
      <c r="C562" t="s">
        <v>13083</v>
      </c>
      <c r="D562" s="2">
        <v>6236</v>
      </c>
      <c r="E562" s="2"/>
      <c r="F562" s="2"/>
      <c r="G562" s="2">
        <v>9999</v>
      </c>
      <c r="H562" s="2">
        <f t="shared" si="17"/>
        <v>8117.5</v>
      </c>
      <c r="I562" s="1">
        <v>0.38</v>
      </c>
      <c r="J562" s="1"/>
      <c r="K562" s="1"/>
      <c r="L562" s="12">
        <v>4.0999999999999996</v>
      </c>
      <c r="O562" s="4">
        <v>3552</v>
      </c>
      <c r="P562" s="4">
        <f t="shared" si="18"/>
        <v>35516448</v>
      </c>
      <c r="Q562" s="4"/>
      <c r="S562" s="4"/>
      <c r="T562" s="4"/>
      <c r="U562" s="4">
        <v>30</v>
      </c>
    </row>
    <row r="563" spans="1:21">
      <c r="A563" t="s">
        <v>9232</v>
      </c>
      <c r="C563" t="s">
        <v>13083</v>
      </c>
      <c r="D563" s="2">
        <v>1049</v>
      </c>
      <c r="E563" s="2"/>
      <c r="F563" s="2"/>
      <c r="G563" s="2">
        <v>1699</v>
      </c>
      <c r="H563" s="2">
        <f t="shared" si="17"/>
        <v>1374</v>
      </c>
      <c r="I563" s="1">
        <v>0.38</v>
      </c>
      <c r="J563" s="1"/>
      <c r="K563" s="1"/>
      <c r="L563" s="12">
        <v>3.1</v>
      </c>
      <c r="O563" s="4">
        <v>111</v>
      </c>
      <c r="P563" s="4">
        <f t="shared" si="18"/>
        <v>188589</v>
      </c>
      <c r="Q563" s="4"/>
      <c r="S563" s="4"/>
      <c r="T563" s="4"/>
      <c r="U563" s="4"/>
    </row>
    <row r="564" spans="1:21">
      <c r="A564" t="s">
        <v>1642</v>
      </c>
      <c r="C564" t="s">
        <v>13080</v>
      </c>
      <c r="D564">
        <v>299</v>
      </c>
      <c r="G564">
        <v>485</v>
      </c>
      <c r="H564" s="2">
        <f t="shared" si="17"/>
        <v>392</v>
      </c>
      <c r="I564" s="1">
        <v>0.38</v>
      </c>
      <c r="J564" s="1"/>
      <c r="K564" s="1"/>
      <c r="L564" s="12">
        <v>4.3</v>
      </c>
      <c r="O564" s="4">
        <v>10911</v>
      </c>
      <c r="P564" s="4">
        <f t="shared" si="18"/>
        <v>5291835</v>
      </c>
      <c r="Q564" s="4"/>
      <c r="S564" s="4"/>
      <c r="T564" s="4"/>
      <c r="U564" s="4"/>
    </row>
    <row r="565" spans="1:21">
      <c r="A565" t="s">
        <v>179</v>
      </c>
      <c r="C565" t="s">
        <v>13080</v>
      </c>
      <c r="D565">
        <v>249</v>
      </c>
      <c r="G565">
        <v>399</v>
      </c>
      <c r="H565" s="2">
        <f t="shared" si="17"/>
        <v>324</v>
      </c>
      <c r="I565" s="1">
        <v>0.38</v>
      </c>
      <c r="J565" s="1"/>
      <c r="K565" s="1"/>
      <c r="L565" s="12">
        <v>4</v>
      </c>
      <c r="O565" s="4">
        <v>43994</v>
      </c>
      <c r="P565" s="4">
        <f t="shared" si="18"/>
        <v>17553606</v>
      </c>
      <c r="Q565" s="4"/>
      <c r="S565" s="4"/>
      <c r="T565" s="4"/>
      <c r="U565" s="4"/>
    </row>
    <row r="566" spans="1:21">
      <c r="A566" t="s">
        <v>9844</v>
      </c>
      <c r="C566" t="s">
        <v>13083</v>
      </c>
      <c r="D566">
        <v>308</v>
      </c>
      <c r="G566">
        <v>499</v>
      </c>
      <c r="H566" s="2">
        <f t="shared" si="17"/>
        <v>403.5</v>
      </c>
      <c r="I566" s="1">
        <v>0.38</v>
      </c>
      <c r="J566" s="1"/>
      <c r="K566" s="1"/>
      <c r="L566" s="12">
        <v>3.9</v>
      </c>
      <c r="O566" s="4">
        <v>4584</v>
      </c>
      <c r="P566" s="4">
        <f t="shared" si="18"/>
        <v>2287416</v>
      </c>
      <c r="Q566" s="4"/>
      <c r="S566" s="4"/>
      <c r="T566" s="4"/>
      <c r="U566" s="4"/>
    </row>
    <row r="567" spans="1:21">
      <c r="A567" t="s">
        <v>8803</v>
      </c>
      <c r="C567" t="s">
        <v>13083</v>
      </c>
      <c r="D567" s="2">
        <v>1999</v>
      </c>
      <c r="E567" s="2"/>
      <c r="F567" s="2"/>
      <c r="G567" s="2">
        <v>3210</v>
      </c>
      <c r="H567" s="2">
        <f t="shared" si="17"/>
        <v>2604.5</v>
      </c>
      <c r="I567" s="1">
        <v>0.38</v>
      </c>
      <c r="J567" s="1"/>
      <c r="K567" s="1"/>
      <c r="L567" s="12">
        <v>4.2</v>
      </c>
      <c r="O567" s="4">
        <v>41349</v>
      </c>
      <c r="P567" s="4">
        <f t="shared" si="18"/>
        <v>132730290</v>
      </c>
      <c r="Q567" s="4"/>
      <c r="S567" s="4"/>
      <c r="T567" s="4"/>
      <c r="U567" s="4"/>
    </row>
    <row r="568" spans="1:21">
      <c r="A568" t="s">
        <v>11276</v>
      </c>
      <c r="C568" t="s">
        <v>13083</v>
      </c>
      <c r="D568" s="2">
        <v>2590</v>
      </c>
      <c r="E568" s="2"/>
      <c r="F568" s="2"/>
      <c r="G568" s="2">
        <v>4200</v>
      </c>
      <c r="H568" s="2">
        <f t="shared" si="17"/>
        <v>3395</v>
      </c>
      <c r="I568" s="1">
        <v>0.38</v>
      </c>
      <c r="J568" s="1"/>
      <c r="K568" s="1"/>
      <c r="L568" s="12">
        <v>4.0999999999999996</v>
      </c>
      <c r="O568" s="4">
        <v>63</v>
      </c>
      <c r="P568" s="4">
        <f t="shared" si="18"/>
        <v>264600</v>
      </c>
      <c r="Q568" s="4"/>
      <c r="S568" s="4"/>
      <c r="T568" s="4"/>
      <c r="U568" s="4"/>
    </row>
    <row r="569" spans="1:21">
      <c r="A569" t="s">
        <v>10337</v>
      </c>
      <c r="C569" t="s">
        <v>13083</v>
      </c>
      <c r="D569" s="2">
        <v>1449</v>
      </c>
      <c r="E569" s="2"/>
      <c r="F569" s="2"/>
      <c r="G569" s="2">
        <v>2349</v>
      </c>
      <c r="H569" s="2">
        <f t="shared" si="17"/>
        <v>1899</v>
      </c>
      <c r="I569" s="1">
        <v>0.38</v>
      </c>
      <c r="J569" s="1"/>
      <c r="K569" s="1"/>
      <c r="L569" s="12">
        <v>3.9</v>
      </c>
      <c r="O569" s="4">
        <v>9019</v>
      </c>
      <c r="P569" s="4">
        <f t="shared" si="18"/>
        <v>21185631</v>
      </c>
      <c r="Q569" s="4"/>
      <c r="S569" s="4"/>
      <c r="T569" s="4"/>
      <c r="U569" s="4"/>
    </row>
    <row r="570" spans="1:21">
      <c r="A570" t="s">
        <v>11847</v>
      </c>
      <c r="C570" t="s">
        <v>13083</v>
      </c>
      <c r="D570" s="2">
        <v>7799</v>
      </c>
      <c r="E570" s="2"/>
      <c r="F570" s="2"/>
      <c r="G570" s="2">
        <v>12500</v>
      </c>
      <c r="H570" s="2">
        <f t="shared" si="17"/>
        <v>10149.5</v>
      </c>
      <c r="I570" s="1">
        <v>0.38</v>
      </c>
      <c r="J570" s="1"/>
      <c r="K570" s="1"/>
      <c r="L570" s="12">
        <v>4</v>
      </c>
      <c r="O570" s="4">
        <v>5160</v>
      </c>
      <c r="P570" s="4">
        <f t="shared" si="18"/>
        <v>64500000</v>
      </c>
      <c r="Q570" s="4"/>
      <c r="S570" s="4"/>
      <c r="T570" s="4"/>
      <c r="U570" s="4"/>
    </row>
    <row r="571" spans="1:21">
      <c r="A571" t="s">
        <v>1378</v>
      </c>
      <c r="C571" t="s">
        <v>13080</v>
      </c>
      <c r="D571">
        <v>249</v>
      </c>
      <c r="G571">
        <v>399</v>
      </c>
      <c r="H571" s="2">
        <f t="shared" si="17"/>
        <v>324</v>
      </c>
      <c r="I571" s="1">
        <v>0.38</v>
      </c>
      <c r="J571" s="1"/>
      <c r="K571" s="1"/>
      <c r="L571" s="12">
        <v>3.4</v>
      </c>
      <c r="O571" s="4">
        <v>4642</v>
      </c>
      <c r="P571" s="4">
        <f t="shared" si="18"/>
        <v>1852158</v>
      </c>
      <c r="Q571" s="4"/>
      <c r="S571" s="4"/>
      <c r="T571" s="4"/>
      <c r="U571" s="4"/>
    </row>
    <row r="572" spans="1:21">
      <c r="A572" t="s">
        <v>12753</v>
      </c>
      <c r="C572" t="s">
        <v>13083</v>
      </c>
      <c r="D572" s="2">
        <v>6790</v>
      </c>
      <c r="E572" s="2"/>
      <c r="F572" s="2"/>
      <c r="G572" s="2">
        <v>10995</v>
      </c>
      <c r="H572" s="2">
        <f t="shared" si="17"/>
        <v>8892.5</v>
      </c>
      <c r="I572" s="1">
        <v>0.38</v>
      </c>
      <c r="J572" s="1"/>
      <c r="K572" s="1"/>
      <c r="L572" s="12">
        <v>4.5</v>
      </c>
      <c r="O572" s="4">
        <v>3192</v>
      </c>
      <c r="P572" s="4">
        <f t="shared" si="18"/>
        <v>35096040</v>
      </c>
      <c r="Q572" s="4"/>
      <c r="S572" s="4"/>
      <c r="T572" s="4"/>
      <c r="U572" s="4"/>
    </row>
    <row r="573" spans="1:21">
      <c r="A573" t="s">
        <v>12624</v>
      </c>
      <c r="C573" t="s">
        <v>13083</v>
      </c>
      <c r="D573">
        <v>369</v>
      </c>
      <c r="G573">
        <v>599</v>
      </c>
      <c r="H573" s="2">
        <f t="shared" si="17"/>
        <v>484</v>
      </c>
      <c r="I573" s="1">
        <v>0.38</v>
      </c>
      <c r="J573" s="1"/>
      <c r="K573" s="1"/>
      <c r="L573" s="12">
        <v>3.9</v>
      </c>
      <c r="O573" s="4">
        <v>82</v>
      </c>
      <c r="P573" s="4">
        <f t="shared" si="18"/>
        <v>49118</v>
      </c>
      <c r="Q573" s="4"/>
      <c r="S573" s="4"/>
      <c r="T573" s="4"/>
      <c r="U573" s="4"/>
    </row>
    <row r="574" spans="1:21">
      <c r="A574" t="s">
        <v>12825</v>
      </c>
      <c r="C574" t="s">
        <v>13083</v>
      </c>
      <c r="D574">
        <v>499</v>
      </c>
      <c r="G574">
        <v>799</v>
      </c>
      <c r="H574" s="2">
        <f t="shared" si="17"/>
        <v>649</v>
      </c>
      <c r="I574" s="1">
        <v>0.38</v>
      </c>
      <c r="J574" s="1"/>
      <c r="K574" s="1"/>
      <c r="L574" s="12">
        <v>3.6</v>
      </c>
      <c r="O574" s="4">
        <v>212</v>
      </c>
      <c r="P574" s="4">
        <f t="shared" si="18"/>
        <v>169388</v>
      </c>
      <c r="Q574" s="4"/>
      <c r="S574" s="4"/>
      <c r="T574" s="4"/>
      <c r="U574" s="4"/>
    </row>
    <row r="575" spans="1:21">
      <c r="A575" t="s">
        <v>8484</v>
      </c>
      <c r="C575" t="s">
        <v>13080</v>
      </c>
      <c r="D575" s="2">
        <v>37247</v>
      </c>
      <c r="E575" s="2"/>
      <c r="F575" s="2"/>
      <c r="G575" s="2">
        <v>59890</v>
      </c>
      <c r="H575" s="2">
        <f t="shared" si="17"/>
        <v>48568.5</v>
      </c>
      <c r="I575" s="1">
        <v>0.38</v>
      </c>
      <c r="J575" s="1"/>
      <c r="K575" s="1"/>
      <c r="L575" s="12">
        <v>4</v>
      </c>
      <c r="O575" s="4">
        <v>323</v>
      </c>
      <c r="P575" s="4">
        <f t="shared" si="18"/>
        <v>19344470</v>
      </c>
      <c r="Q575" s="4"/>
      <c r="S575" s="4"/>
      <c r="T575" s="4"/>
      <c r="U575" s="4"/>
    </row>
    <row r="576" spans="1:21">
      <c r="A576" t="s">
        <v>2468</v>
      </c>
      <c r="C576" t="s">
        <v>13080</v>
      </c>
      <c r="D576">
        <v>417.44</v>
      </c>
      <c r="G576">
        <v>670</v>
      </c>
      <c r="H576" s="2">
        <f t="shared" si="17"/>
        <v>543.72</v>
      </c>
      <c r="I576" s="1">
        <v>0.38</v>
      </c>
      <c r="J576" s="1"/>
      <c r="K576" s="1"/>
      <c r="L576" s="12">
        <v>3.9</v>
      </c>
      <c r="O576" s="4">
        <v>523</v>
      </c>
      <c r="P576" s="4">
        <f t="shared" si="18"/>
        <v>350410</v>
      </c>
      <c r="Q576" s="4"/>
      <c r="S576" s="4"/>
      <c r="T576" s="4"/>
      <c r="U576" s="4"/>
    </row>
    <row r="577" spans="1:21">
      <c r="A577" t="s">
        <v>5611</v>
      </c>
      <c r="C577" t="s">
        <v>13080</v>
      </c>
      <c r="D577">
        <v>799</v>
      </c>
      <c r="G577" s="2">
        <v>1295</v>
      </c>
      <c r="H577" s="2">
        <f t="shared" si="17"/>
        <v>1047</v>
      </c>
      <c r="I577" s="1">
        <v>0.38</v>
      </c>
      <c r="J577" s="1"/>
      <c r="K577" s="1"/>
      <c r="L577" s="12">
        <v>4.4000000000000004</v>
      </c>
      <c r="O577" s="4">
        <v>34852</v>
      </c>
      <c r="P577" s="4">
        <f t="shared" si="18"/>
        <v>45133340</v>
      </c>
      <c r="Q577" s="4"/>
      <c r="S577" s="4"/>
      <c r="T577" s="4"/>
      <c r="U577" s="4"/>
    </row>
    <row r="578" spans="1:21">
      <c r="A578" t="s">
        <v>10701</v>
      </c>
      <c r="C578" t="s">
        <v>13083</v>
      </c>
      <c r="D578" s="2">
        <v>14499</v>
      </c>
      <c r="E578" s="2"/>
      <c r="F578" s="2"/>
      <c r="G578" s="2">
        <v>23559</v>
      </c>
      <c r="H578" s="2">
        <f t="shared" ref="H578:H641" si="19">AVERAGE(D578,G578)</f>
        <v>19029</v>
      </c>
      <c r="I578" s="1">
        <v>0.38</v>
      </c>
      <c r="J578" s="1"/>
      <c r="K578" s="1"/>
      <c r="L578" s="12">
        <v>4.3</v>
      </c>
      <c r="O578" s="4">
        <v>2026</v>
      </c>
      <c r="P578" s="4">
        <f t="shared" si="18"/>
        <v>47730534</v>
      </c>
      <c r="Q578" s="4"/>
      <c r="S578" s="4"/>
      <c r="T578" s="4"/>
      <c r="U578" s="4"/>
    </row>
    <row r="579" spans="1:21">
      <c r="A579" t="s">
        <v>6586</v>
      </c>
      <c r="C579" t="s">
        <v>13080</v>
      </c>
      <c r="D579">
        <v>499</v>
      </c>
      <c r="G579">
        <v>799</v>
      </c>
      <c r="H579" s="2">
        <f t="shared" si="19"/>
        <v>649</v>
      </c>
      <c r="I579" s="1">
        <v>0.38</v>
      </c>
      <c r="J579" s="1"/>
      <c r="K579" s="1"/>
      <c r="L579" s="12">
        <v>4.3</v>
      </c>
      <c r="O579" s="4">
        <v>2125</v>
      </c>
      <c r="P579" s="4">
        <f t="shared" ref="P579:P642" si="20">PRODUCT(G579,O579)</f>
        <v>1697875</v>
      </c>
      <c r="Q579" s="4"/>
      <c r="S579" s="4"/>
      <c r="T579" s="4"/>
      <c r="U579" s="4"/>
    </row>
    <row r="580" spans="1:21">
      <c r="A580" t="s">
        <v>12091</v>
      </c>
      <c r="C580" t="s">
        <v>13083</v>
      </c>
      <c r="D580">
        <v>249</v>
      </c>
      <c r="G580">
        <v>400</v>
      </c>
      <c r="H580" s="2">
        <f t="shared" si="19"/>
        <v>324.5</v>
      </c>
      <c r="I580" s="1">
        <v>0.38</v>
      </c>
      <c r="J580" s="1"/>
      <c r="K580" s="1"/>
      <c r="L580" s="12">
        <v>4.0999999999999996</v>
      </c>
      <c r="O580" s="4">
        <v>693</v>
      </c>
      <c r="P580" s="4">
        <f t="shared" si="20"/>
        <v>277200</v>
      </c>
      <c r="Q580" s="4"/>
      <c r="S580" s="4"/>
      <c r="T580" s="4"/>
      <c r="U580" s="4"/>
    </row>
    <row r="581" spans="1:21">
      <c r="A581" t="s">
        <v>1512</v>
      </c>
      <c r="C581" t="s">
        <v>13080</v>
      </c>
      <c r="D581">
        <v>249</v>
      </c>
      <c r="G581">
        <v>399</v>
      </c>
      <c r="H581" s="2">
        <f t="shared" si="19"/>
        <v>324</v>
      </c>
      <c r="I581" s="1">
        <v>0.38</v>
      </c>
      <c r="J581" s="1"/>
      <c r="K581" s="1"/>
      <c r="L581" s="12">
        <v>4</v>
      </c>
      <c r="O581" s="4">
        <v>6558</v>
      </c>
      <c r="P581" s="4">
        <f t="shared" si="20"/>
        <v>2616642</v>
      </c>
      <c r="Q581" s="4"/>
      <c r="S581" s="4"/>
      <c r="T581" s="4"/>
      <c r="U581" s="4"/>
    </row>
    <row r="582" spans="1:21">
      <c r="A582" t="s">
        <v>6856</v>
      </c>
      <c r="C582" t="s">
        <v>13080</v>
      </c>
      <c r="D582" s="2">
        <v>1799</v>
      </c>
      <c r="E582" s="2"/>
      <c r="F582" s="2"/>
      <c r="G582" s="2">
        <v>2911</v>
      </c>
      <c r="H582" s="2">
        <f t="shared" si="19"/>
        <v>2355</v>
      </c>
      <c r="I582" s="1">
        <v>0.38</v>
      </c>
      <c r="J582" s="1"/>
      <c r="K582" s="1"/>
      <c r="L582" s="12">
        <v>4.3</v>
      </c>
      <c r="O582" s="4">
        <v>20342</v>
      </c>
      <c r="P582" s="4">
        <f t="shared" si="20"/>
        <v>59215562</v>
      </c>
      <c r="Q582" s="4"/>
      <c r="S582" s="4"/>
      <c r="T582" s="4"/>
      <c r="U582" s="4"/>
    </row>
    <row r="583" spans="1:21">
      <c r="A583" t="s">
        <v>8006</v>
      </c>
      <c r="C583" t="s">
        <v>13080</v>
      </c>
      <c r="D583" s="2">
        <v>2499</v>
      </c>
      <c r="E583" s="2"/>
      <c r="F583" s="2"/>
      <c r="G583" s="2">
        <v>3999</v>
      </c>
      <c r="H583" s="2">
        <f t="shared" si="19"/>
        <v>3249</v>
      </c>
      <c r="I583" s="1">
        <v>0.38</v>
      </c>
      <c r="J583" s="1"/>
      <c r="K583" s="1"/>
      <c r="L583" s="12">
        <v>4.4000000000000004</v>
      </c>
      <c r="O583" s="4">
        <v>12679</v>
      </c>
      <c r="P583" s="4">
        <f t="shared" si="20"/>
        <v>50703321</v>
      </c>
      <c r="Q583" s="4"/>
      <c r="S583" s="4"/>
      <c r="T583" s="4"/>
      <c r="U583" s="4"/>
    </row>
    <row r="584" spans="1:21">
      <c r="A584" t="s">
        <v>421</v>
      </c>
      <c r="C584" t="s">
        <v>13080</v>
      </c>
      <c r="D584">
        <v>999</v>
      </c>
      <c r="G584" s="2">
        <v>1599</v>
      </c>
      <c r="H584" s="2">
        <f t="shared" si="19"/>
        <v>1299</v>
      </c>
      <c r="I584" s="1">
        <v>0.38</v>
      </c>
      <c r="J584" s="1"/>
      <c r="K584" s="1"/>
      <c r="L584" s="12">
        <v>4.3</v>
      </c>
      <c r="O584" s="4">
        <v>12093</v>
      </c>
      <c r="P584" s="4">
        <f t="shared" si="20"/>
        <v>19336707</v>
      </c>
      <c r="Q584" s="4"/>
      <c r="S584" s="4"/>
      <c r="T584" s="4"/>
      <c r="U584" s="4"/>
    </row>
    <row r="585" spans="1:21">
      <c r="A585" t="s">
        <v>7015</v>
      </c>
      <c r="C585" t="s">
        <v>13080</v>
      </c>
      <c r="D585" s="2">
        <v>1187</v>
      </c>
      <c r="E585" s="2"/>
      <c r="F585" s="2"/>
      <c r="G585" s="2">
        <v>1929</v>
      </c>
      <c r="H585" s="2">
        <f t="shared" si="19"/>
        <v>1558</v>
      </c>
      <c r="I585" s="1">
        <v>0.38</v>
      </c>
      <c r="J585" s="1"/>
      <c r="K585" s="1"/>
      <c r="L585" s="12">
        <v>4.0999999999999996</v>
      </c>
      <c r="O585" s="4">
        <v>1662</v>
      </c>
      <c r="P585" s="4">
        <f t="shared" si="20"/>
        <v>3205998</v>
      </c>
      <c r="Q585" s="4"/>
      <c r="S585" s="4"/>
      <c r="T585" s="4"/>
      <c r="U585" s="4"/>
    </row>
    <row r="586" spans="1:21">
      <c r="A586" t="s">
        <v>11104</v>
      </c>
      <c r="C586" t="s">
        <v>13083</v>
      </c>
      <c r="D586" s="2">
        <v>2249</v>
      </c>
      <c r="E586" s="2"/>
      <c r="F586" s="2"/>
      <c r="G586" s="2">
        <v>3550</v>
      </c>
      <c r="H586" s="2">
        <f t="shared" si="19"/>
        <v>2899.5</v>
      </c>
      <c r="I586" s="1">
        <v>0.37</v>
      </c>
      <c r="J586" s="1"/>
      <c r="K586" s="1"/>
      <c r="L586" s="12">
        <v>4</v>
      </c>
      <c r="O586" s="4">
        <v>3973</v>
      </c>
      <c r="P586" s="4">
        <f t="shared" si="20"/>
        <v>14104150</v>
      </c>
      <c r="Q586" s="4"/>
      <c r="S586" s="4"/>
      <c r="T586" s="4"/>
      <c r="U586" s="4"/>
    </row>
    <row r="587" spans="1:21">
      <c r="A587" t="s">
        <v>11747</v>
      </c>
      <c r="C587" t="s">
        <v>13083</v>
      </c>
      <c r="D587" s="2">
        <v>3799</v>
      </c>
      <c r="E587" s="2"/>
      <c r="F587" s="2"/>
      <c r="G587" s="2">
        <v>6000</v>
      </c>
      <c r="H587" s="2">
        <f t="shared" si="19"/>
        <v>4899.5</v>
      </c>
      <c r="I587" s="1">
        <v>0.37</v>
      </c>
      <c r="J587" s="1"/>
      <c r="K587" s="1"/>
      <c r="L587" s="12">
        <v>4.2</v>
      </c>
      <c r="O587" s="4">
        <v>11935</v>
      </c>
      <c r="P587" s="4">
        <f t="shared" si="20"/>
        <v>71610000</v>
      </c>
      <c r="Q587" s="4"/>
      <c r="S587" s="4"/>
      <c r="T587" s="4"/>
      <c r="U587" s="4"/>
    </row>
    <row r="588" spans="1:21">
      <c r="A588" t="s">
        <v>11176</v>
      </c>
      <c r="C588" t="s">
        <v>13083</v>
      </c>
      <c r="D588" s="2">
        <v>1069</v>
      </c>
      <c r="E588" s="2"/>
      <c r="F588" s="2"/>
      <c r="G588" s="2">
        <v>1699</v>
      </c>
      <c r="H588" s="2">
        <f t="shared" si="19"/>
        <v>1384</v>
      </c>
      <c r="I588" s="1">
        <v>0.37</v>
      </c>
      <c r="J588" s="1"/>
      <c r="K588" s="1"/>
      <c r="L588" s="12">
        <v>3.9</v>
      </c>
      <c r="O588" s="4">
        <v>313</v>
      </c>
      <c r="P588" s="4">
        <f t="shared" si="20"/>
        <v>531787</v>
      </c>
      <c r="Q588" s="4"/>
      <c r="S588" s="4"/>
      <c r="T588" s="4"/>
      <c r="U588" s="4"/>
    </row>
    <row r="589" spans="1:21">
      <c r="A589" t="s">
        <v>12433</v>
      </c>
      <c r="C589" t="s">
        <v>13083</v>
      </c>
      <c r="D589" s="2">
        <v>1199</v>
      </c>
      <c r="E589" s="2"/>
      <c r="F589" s="2"/>
      <c r="G589" s="2">
        <v>1899</v>
      </c>
      <c r="H589" s="2">
        <f t="shared" si="19"/>
        <v>1549</v>
      </c>
      <c r="I589" s="1">
        <v>0.37</v>
      </c>
      <c r="J589" s="1"/>
      <c r="K589" s="1"/>
      <c r="L589" s="12">
        <v>4.2</v>
      </c>
      <c r="O589" s="4">
        <v>3858</v>
      </c>
      <c r="P589" s="4">
        <f t="shared" si="20"/>
        <v>7326342</v>
      </c>
      <c r="Q589" s="4"/>
      <c r="S589" s="4"/>
      <c r="T589" s="4"/>
      <c r="U589" s="4"/>
    </row>
    <row r="590" spans="1:21">
      <c r="A590" t="s">
        <v>11757</v>
      </c>
      <c r="C590" t="s">
        <v>13083</v>
      </c>
      <c r="D590">
        <v>640</v>
      </c>
      <c r="G590" s="2">
        <v>1020</v>
      </c>
      <c r="H590" s="2">
        <f t="shared" si="19"/>
        <v>830</v>
      </c>
      <c r="I590" s="1">
        <v>0.37</v>
      </c>
      <c r="J590" s="1"/>
      <c r="K590" s="1"/>
      <c r="L590" s="12">
        <v>4.0999999999999996</v>
      </c>
      <c r="O590" s="4">
        <v>5059</v>
      </c>
      <c r="P590" s="4">
        <f t="shared" si="20"/>
        <v>5160180</v>
      </c>
      <c r="Q590" s="4"/>
      <c r="S590" s="4"/>
      <c r="T590" s="4"/>
      <c r="U590" s="4"/>
    </row>
    <row r="591" spans="1:21">
      <c r="A591" t="s">
        <v>8958</v>
      </c>
      <c r="C591" t="s">
        <v>13083</v>
      </c>
      <c r="D591" s="2">
        <v>2499</v>
      </c>
      <c r="E591" s="2"/>
      <c r="F591" s="2"/>
      <c r="G591" s="2">
        <v>3945</v>
      </c>
      <c r="H591" s="2">
        <f t="shared" si="19"/>
        <v>3222</v>
      </c>
      <c r="I591" s="1">
        <v>0.37</v>
      </c>
      <c r="J591" s="1"/>
      <c r="K591" s="1"/>
      <c r="L591" s="12">
        <v>3.8</v>
      </c>
      <c r="O591" s="4">
        <v>2732</v>
      </c>
      <c r="P591" s="4">
        <f t="shared" si="20"/>
        <v>10777740</v>
      </c>
      <c r="Q591" s="4"/>
      <c r="S591" s="4"/>
      <c r="T591" s="4"/>
      <c r="U591" s="4"/>
    </row>
    <row r="592" spans="1:21">
      <c r="A592" t="s">
        <v>10440</v>
      </c>
      <c r="C592" t="s">
        <v>13083</v>
      </c>
      <c r="D592" s="2">
        <v>12499</v>
      </c>
      <c r="E592" s="2"/>
      <c r="F592" s="2"/>
      <c r="G592" s="2">
        <v>19825</v>
      </c>
      <c r="H592" s="2">
        <f t="shared" si="19"/>
        <v>16162</v>
      </c>
      <c r="I592" s="1">
        <v>0.37</v>
      </c>
      <c r="J592" s="1"/>
      <c r="K592" s="1"/>
      <c r="L592" s="12">
        <v>4.0999999999999996</v>
      </c>
      <c r="O592" s="4">
        <v>322</v>
      </c>
      <c r="P592" s="4">
        <f t="shared" si="20"/>
        <v>6383650</v>
      </c>
      <c r="Q592" s="4"/>
      <c r="S592" s="4"/>
      <c r="T592" s="4"/>
      <c r="U592" s="4"/>
    </row>
    <row r="593" spans="1:21">
      <c r="A593" t="s">
        <v>9202</v>
      </c>
      <c r="C593" t="s">
        <v>13083</v>
      </c>
      <c r="D593" s="2">
        <v>1199</v>
      </c>
      <c r="E593" s="2"/>
      <c r="F593" s="2"/>
      <c r="G593" s="2">
        <v>1900</v>
      </c>
      <c r="H593" s="2">
        <f t="shared" si="19"/>
        <v>1549.5</v>
      </c>
      <c r="I593" s="1">
        <v>0.37</v>
      </c>
      <c r="J593" s="1"/>
      <c r="K593" s="1"/>
      <c r="L593" s="12">
        <v>4</v>
      </c>
      <c r="O593" s="4">
        <v>1765</v>
      </c>
      <c r="P593" s="4">
        <f t="shared" si="20"/>
        <v>3353500</v>
      </c>
      <c r="Q593" s="4"/>
      <c r="S593" s="4"/>
      <c r="T593" s="4"/>
      <c r="U593" s="4"/>
    </row>
    <row r="594" spans="1:21">
      <c r="A594" t="s">
        <v>12674</v>
      </c>
      <c r="C594" t="s">
        <v>13083</v>
      </c>
      <c r="D594" s="2">
        <v>18999</v>
      </c>
      <c r="E594" s="2"/>
      <c r="F594" s="2"/>
      <c r="G594" s="2">
        <v>29999</v>
      </c>
      <c r="H594" s="2">
        <f t="shared" si="19"/>
        <v>24499</v>
      </c>
      <c r="I594" s="1">
        <v>0.37</v>
      </c>
      <c r="J594" s="1"/>
      <c r="K594" s="1"/>
      <c r="L594" s="12">
        <v>4.0999999999999996</v>
      </c>
      <c r="O594" s="4">
        <v>2536</v>
      </c>
      <c r="P594" s="4">
        <f t="shared" si="20"/>
        <v>76077464</v>
      </c>
      <c r="Q594" s="4"/>
      <c r="S594" s="4"/>
      <c r="T594" s="4"/>
      <c r="U594" s="4"/>
    </row>
    <row r="595" spans="1:21">
      <c r="A595" t="s">
        <v>10326</v>
      </c>
      <c r="C595" t="s">
        <v>13083</v>
      </c>
      <c r="D595">
        <v>189</v>
      </c>
      <c r="G595">
        <v>299</v>
      </c>
      <c r="H595" s="2">
        <f t="shared" si="19"/>
        <v>244</v>
      </c>
      <c r="I595" s="1">
        <v>0.37</v>
      </c>
      <c r="J595" s="1"/>
      <c r="K595" s="1"/>
      <c r="L595" s="12">
        <v>4.2</v>
      </c>
      <c r="O595" s="4">
        <v>2737</v>
      </c>
      <c r="P595" s="4">
        <f t="shared" si="20"/>
        <v>818363</v>
      </c>
      <c r="Q595" s="4"/>
      <c r="S595" s="4"/>
      <c r="T595" s="4"/>
      <c r="U595" s="4"/>
    </row>
    <row r="596" spans="1:21">
      <c r="A596" t="s">
        <v>9376</v>
      </c>
      <c r="C596" t="s">
        <v>13083</v>
      </c>
      <c r="D596">
        <v>653</v>
      </c>
      <c r="G596" s="2">
        <v>1020</v>
      </c>
      <c r="H596" s="2">
        <f t="shared" si="19"/>
        <v>836.5</v>
      </c>
      <c r="I596" s="1">
        <v>0.36</v>
      </c>
      <c r="J596" s="1"/>
      <c r="K596" s="1"/>
      <c r="L596" s="12">
        <v>4.0999999999999996</v>
      </c>
      <c r="O596" s="4">
        <v>3366</v>
      </c>
      <c r="P596" s="4">
        <f t="shared" si="20"/>
        <v>3433320</v>
      </c>
      <c r="Q596" s="4"/>
      <c r="S596" s="4"/>
      <c r="T596" s="4"/>
      <c r="U596" s="4"/>
    </row>
    <row r="597" spans="1:21">
      <c r="A597" t="s">
        <v>9684</v>
      </c>
      <c r="C597" t="s">
        <v>13083</v>
      </c>
      <c r="D597" s="2">
        <v>3199</v>
      </c>
      <c r="E597" s="2"/>
      <c r="F597" s="2"/>
      <c r="G597" s="2">
        <v>4999</v>
      </c>
      <c r="H597" s="2">
        <f t="shared" si="19"/>
        <v>4099</v>
      </c>
      <c r="I597" s="1">
        <v>0.36</v>
      </c>
      <c r="J597" s="1"/>
      <c r="K597" s="1"/>
      <c r="L597" s="12">
        <v>4</v>
      </c>
      <c r="O597" s="4">
        <v>20869</v>
      </c>
      <c r="P597" s="4">
        <f t="shared" si="20"/>
        <v>104324131</v>
      </c>
      <c r="Q597" s="4"/>
      <c r="S597" s="4"/>
      <c r="T597" s="4"/>
      <c r="U597" s="4"/>
    </row>
    <row r="598" spans="1:21">
      <c r="A598" t="s">
        <v>7816</v>
      </c>
      <c r="C598" t="s">
        <v>13080</v>
      </c>
      <c r="D598">
        <v>499</v>
      </c>
      <c r="G598">
        <v>775</v>
      </c>
      <c r="H598" s="2">
        <f t="shared" si="19"/>
        <v>637</v>
      </c>
      <c r="I598" s="1">
        <v>0.36</v>
      </c>
      <c r="J598" s="1"/>
      <c r="K598" s="1"/>
      <c r="L598" s="12">
        <v>4.3</v>
      </c>
      <c r="O598" s="4">
        <v>74</v>
      </c>
      <c r="P598" s="4">
        <f t="shared" si="20"/>
        <v>57350</v>
      </c>
      <c r="Q598" s="4"/>
      <c r="S598" s="4"/>
      <c r="T598" s="4"/>
      <c r="U598" s="4"/>
    </row>
    <row r="599" spans="1:21">
      <c r="A599" t="s">
        <v>7864</v>
      </c>
      <c r="C599" t="s">
        <v>13080</v>
      </c>
      <c r="D599" s="2">
        <v>1409</v>
      </c>
      <c r="E599" s="2"/>
      <c r="F599" s="2"/>
      <c r="G599" s="2">
        <v>2199</v>
      </c>
      <c r="H599" s="2">
        <f t="shared" si="19"/>
        <v>1804</v>
      </c>
      <c r="I599" s="1">
        <v>0.36</v>
      </c>
      <c r="J599" s="1"/>
      <c r="K599" s="1"/>
      <c r="L599" s="12">
        <v>3.9</v>
      </c>
      <c r="O599" s="4">
        <v>427</v>
      </c>
      <c r="P599" s="4">
        <f t="shared" si="20"/>
        <v>938973</v>
      </c>
      <c r="Q599" s="4"/>
      <c r="S599" s="4"/>
      <c r="T599" s="4"/>
      <c r="U599" s="4"/>
    </row>
    <row r="600" spans="1:21">
      <c r="A600" t="s">
        <v>8318</v>
      </c>
      <c r="C600" t="s">
        <v>13080</v>
      </c>
      <c r="D600" s="2">
        <v>1149</v>
      </c>
      <c r="E600" s="2"/>
      <c r="F600" s="2"/>
      <c r="G600" s="2">
        <v>1800</v>
      </c>
      <c r="H600" s="2">
        <f t="shared" si="19"/>
        <v>1474.5</v>
      </c>
      <c r="I600" s="1">
        <v>0.36</v>
      </c>
      <c r="J600" s="1"/>
      <c r="K600" s="1"/>
      <c r="L600" s="12">
        <v>4.3</v>
      </c>
      <c r="O600" s="4">
        <v>4723</v>
      </c>
      <c r="P600" s="4">
        <f t="shared" si="20"/>
        <v>8501400</v>
      </c>
      <c r="Q600" s="4"/>
      <c r="S600" s="4"/>
      <c r="T600" s="4"/>
      <c r="U600" s="4"/>
    </row>
    <row r="601" spans="1:21">
      <c r="A601" t="s">
        <v>6221</v>
      </c>
      <c r="C601" t="s">
        <v>13080</v>
      </c>
      <c r="D601" s="2">
        <v>1529</v>
      </c>
      <c r="E601" s="2"/>
      <c r="F601" s="2"/>
      <c r="G601" s="2">
        <v>2399</v>
      </c>
      <c r="H601" s="2">
        <f t="shared" si="19"/>
        <v>1964</v>
      </c>
      <c r="I601" s="1">
        <v>0.36</v>
      </c>
      <c r="J601" s="1"/>
      <c r="K601" s="1"/>
      <c r="L601" s="12">
        <v>4.3</v>
      </c>
      <c r="O601" s="4">
        <v>68409</v>
      </c>
      <c r="P601" s="4">
        <f t="shared" si="20"/>
        <v>164113191</v>
      </c>
      <c r="Q601" s="4"/>
      <c r="S601" s="4"/>
      <c r="T601" s="4"/>
      <c r="U601" s="4"/>
    </row>
    <row r="602" spans="1:21">
      <c r="A602" t="s">
        <v>10276</v>
      </c>
      <c r="C602" t="s">
        <v>13083</v>
      </c>
      <c r="D602">
        <v>999</v>
      </c>
      <c r="G602" s="2">
        <v>1560</v>
      </c>
      <c r="H602" s="2">
        <f t="shared" si="19"/>
        <v>1279.5</v>
      </c>
      <c r="I602" s="1">
        <v>0.36</v>
      </c>
      <c r="J602" s="1"/>
      <c r="K602" s="1"/>
      <c r="L602" s="12">
        <v>3.6</v>
      </c>
      <c r="O602" s="4">
        <v>4881</v>
      </c>
      <c r="P602" s="4">
        <f t="shared" si="20"/>
        <v>7614360</v>
      </c>
      <c r="Q602" s="4"/>
      <c r="S602" s="4"/>
      <c r="T602" s="4"/>
      <c r="U602" s="4"/>
    </row>
    <row r="603" spans="1:21">
      <c r="A603" t="s">
        <v>5862</v>
      </c>
      <c r="C603" t="s">
        <v>13080</v>
      </c>
      <c r="D603">
        <v>448</v>
      </c>
      <c r="G603">
        <v>699</v>
      </c>
      <c r="H603" s="2">
        <f t="shared" si="19"/>
        <v>573.5</v>
      </c>
      <c r="I603" s="1">
        <v>0.36</v>
      </c>
      <c r="J603" s="1"/>
      <c r="K603" s="1"/>
      <c r="L603" s="12">
        <v>3.9</v>
      </c>
      <c r="O603" s="4">
        <v>17348</v>
      </c>
      <c r="P603" s="4">
        <f t="shared" si="20"/>
        <v>12126252</v>
      </c>
      <c r="Q603" s="4"/>
      <c r="S603" s="4"/>
      <c r="T603" s="4"/>
      <c r="U603" s="4"/>
    </row>
    <row r="604" spans="1:21">
      <c r="A604" t="s">
        <v>6896</v>
      </c>
      <c r="C604" t="s">
        <v>13080</v>
      </c>
      <c r="D604" s="2">
        <v>2099</v>
      </c>
      <c r="E604" s="2"/>
      <c r="F604" s="2"/>
      <c r="G604" s="2">
        <v>3250</v>
      </c>
      <c r="H604" s="2">
        <f t="shared" si="19"/>
        <v>2674.5</v>
      </c>
      <c r="I604" s="1">
        <v>0.35</v>
      </c>
      <c r="J604" s="1"/>
      <c r="K604" s="1"/>
      <c r="L604" s="12">
        <v>3.8</v>
      </c>
      <c r="O604" s="4">
        <v>11213</v>
      </c>
      <c r="P604" s="4">
        <f t="shared" si="20"/>
        <v>36442250</v>
      </c>
      <c r="Q604" s="4"/>
      <c r="S604" s="4"/>
      <c r="T604" s="4"/>
      <c r="U604" s="4"/>
    </row>
    <row r="605" spans="1:21">
      <c r="A605" t="s">
        <v>11617</v>
      </c>
      <c r="C605" t="s">
        <v>13083</v>
      </c>
      <c r="D605" s="2">
        <v>15999</v>
      </c>
      <c r="E605" s="2"/>
      <c r="F605" s="2"/>
      <c r="G605" s="2">
        <v>24500</v>
      </c>
      <c r="H605" s="2">
        <f t="shared" si="19"/>
        <v>20249.5</v>
      </c>
      <c r="I605" s="1">
        <v>0.35</v>
      </c>
      <c r="J605" s="1"/>
      <c r="K605" s="1"/>
      <c r="L605" s="12">
        <v>4</v>
      </c>
      <c r="O605" s="4">
        <v>11206</v>
      </c>
      <c r="P605" s="4">
        <f t="shared" si="20"/>
        <v>274547000</v>
      </c>
      <c r="Q605" s="4"/>
      <c r="S605" s="4"/>
      <c r="T605" s="4"/>
      <c r="U605" s="4"/>
    </row>
    <row r="606" spans="1:21">
      <c r="A606" t="s">
        <v>2305</v>
      </c>
      <c r="C606" t="s">
        <v>13080</v>
      </c>
      <c r="D606" s="2">
        <v>1299</v>
      </c>
      <c r="E606" s="2"/>
      <c r="F606" s="2"/>
      <c r="G606" s="2">
        <v>1999</v>
      </c>
      <c r="H606" s="2">
        <f t="shared" si="19"/>
        <v>1649</v>
      </c>
      <c r="I606" s="1">
        <v>0.35</v>
      </c>
      <c r="J606" s="1"/>
      <c r="K606" s="1"/>
      <c r="L606" s="12">
        <v>4.4000000000000004</v>
      </c>
      <c r="O606" s="4">
        <v>7318</v>
      </c>
      <c r="P606" s="4">
        <f t="shared" si="20"/>
        <v>14628682</v>
      </c>
      <c r="Q606" s="4"/>
      <c r="S606" s="4"/>
      <c r="T606" s="4"/>
      <c r="U606" s="4"/>
    </row>
    <row r="607" spans="1:21">
      <c r="A607" t="s">
        <v>9468</v>
      </c>
      <c r="C607" t="s">
        <v>13083</v>
      </c>
      <c r="D607" s="2">
        <v>1498</v>
      </c>
      <c r="E607" s="2"/>
      <c r="F607" s="2"/>
      <c r="G607" s="2">
        <v>2300</v>
      </c>
      <c r="H607" s="2">
        <f t="shared" si="19"/>
        <v>1899</v>
      </c>
      <c r="I607" s="1">
        <v>0.35</v>
      </c>
      <c r="J607" s="1"/>
      <c r="K607" s="1"/>
      <c r="L607" s="12">
        <v>3.8</v>
      </c>
      <c r="O607" s="4">
        <v>95</v>
      </c>
      <c r="P607" s="4">
        <f t="shared" si="20"/>
        <v>218500</v>
      </c>
      <c r="Q607" s="4"/>
      <c r="S607" s="4"/>
      <c r="T607" s="4"/>
      <c r="U607" s="4"/>
    </row>
    <row r="608" spans="1:21">
      <c r="A608" t="s">
        <v>12564</v>
      </c>
      <c r="C608" t="s">
        <v>13083</v>
      </c>
      <c r="D608" s="2">
        <v>1624</v>
      </c>
      <c r="E608" s="2"/>
      <c r="F608" s="2"/>
      <c r="G608" s="2">
        <v>2495</v>
      </c>
      <c r="H608" s="2">
        <f t="shared" si="19"/>
        <v>2059.5</v>
      </c>
      <c r="I608" s="1">
        <v>0.35</v>
      </c>
      <c r="J608" s="1"/>
      <c r="K608" s="1"/>
      <c r="L608" s="12">
        <v>4.0999999999999996</v>
      </c>
      <c r="O608" s="4">
        <v>827</v>
      </c>
      <c r="P608" s="4">
        <f t="shared" si="20"/>
        <v>2063365</v>
      </c>
      <c r="Q608" s="4"/>
      <c r="S608" s="4"/>
      <c r="T608" s="4"/>
      <c r="U608" s="4"/>
    </row>
    <row r="609" spans="1:21">
      <c r="A609" t="s">
        <v>10195</v>
      </c>
      <c r="C609" t="s">
        <v>13083</v>
      </c>
      <c r="D609">
        <v>649</v>
      </c>
      <c r="G609">
        <v>999</v>
      </c>
      <c r="H609" s="2">
        <f t="shared" si="19"/>
        <v>824</v>
      </c>
      <c r="I609" s="1">
        <v>0.35</v>
      </c>
      <c r="J609" s="1"/>
      <c r="K609" s="1"/>
      <c r="L609" s="12">
        <v>3.8</v>
      </c>
      <c r="O609" s="4">
        <v>49</v>
      </c>
      <c r="P609" s="4">
        <f t="shared" si="20"/>
        <v>48951</v>
      </c>
      <c r="Q609" s="4"/>
      <c r="S609" s="4"/>
      <c r="T609" s="4"/>
      <c r="U609" s="4"/>
    </row>
    <row r="610" spans="1:21">
      <c r="A610" t="s">
        <v>7570</v>
      </c>
      <c r="C610" t="s">
        <v>13080</v>
      </c>
      <c r="D610">
        <v>649</v>
      </c>
      <c r="G610">
        <v>999</v>
      </c>
      <c r="H610" s="2">
        <f t="shared" si="19"/>
        <v>824</v>
      </c>
      <c r="I610" s="1">
        <v>0.35</v>
      </c>
      <c r="J610" s="1"/>
      <c r="K610" s="1"/>
      <c r="L610" s="12">
        <v>3.5</v>
      </c>
      <c r="O610" s="4">
        <v>7222</v>
      </c>
      <c r="P610" s="4">
        <f t="shared" si="20"/>
        <v>7214778</v>
      </c>
      <c r="Q610" s="4"/>
      <c r="S610" s="4"/>
      <c r="T610" s="4"/>
      <c r="U610" s="4"/>
    </row>
    <row r="611" spans="1:21">
      <c r="A611" t="s">
        <v>7102</v>
      </c>
      <c r="C611" t="s">
        <v>13080</v>
      </c>
      <c r="D611" s="2">
        <v>1490</v>
      </c>
      <c r="E611" s="2"/>
      <c r="F611" s="2"/>
      <c r="G611" s="2">
        <v>2295</v>
      </c>
      <c r="H611" s="2">
        <f t="shared" si="19"/>
        <v>1892.5</v>
      </c>
      <c r="I611" s="1">
        <v>0.35</v>
      </c>
      <c r="J611" s="1"/>
      <c r="K611" s="1"/>
      <c r="L611" s="12">
        <v>4.5999999999999996</v>
      </c>
      <c r="O611" s="4">
        <v>10652</v>
      </c>
      <c r="P611" s="4">
        <f t="shared" si="20"/>
        <v>24446340</v>
      </c>
      <c r="Q611" s="4"/>
      <c r="S611" s="4"/>
      <c r="T611" s="4"/>
      <c r="U611" s="4"/>
    </row>
    <row r="612" spans="1:21">
      <c r="A612" t="s">
        <v>10388</v>
      </c>
      <c r="C612" t="s">
        <v>13083</v>
      </c>
      <c r="D612">
        <v>799</v>
      </c>
      <c r="G612" s="2">
        <v>1230</v>
      </c>
      <c r="H612" s="2">
        <f t="shared" si="19"/>
        <v>1014.5</v>
      </c>
      <c r="I612" s="1">
        <v>0.35</v>
      </c>
      <c r="J612" s="1"/>
      <c r="K612" s="1"/>
      <c r="L612" s="12">
        <v>4.0999999999999996</v>
      </c>
      <c r="O612" s="4">
        <v>2138</v>
      </c>
      <c r="P612" s="4">
        <f t="shared" si="20"/>
        <v>2629740</v>
      </c>
      <c r="Q612" s="4"/>
      <c r="S612" s="4"/>
      <c r="T612" s="4"/>
      <c r="U612" s="4"/>
    </row>
    <row r="613" spans="1:21">
      <c r="A613" t="s">
        <v>12222</v>
      </c>
      <c r="C613" t="s">
        <v>13083</v>
      </c>
      <c r="D613">
        <v>649</v>
      </c>
      <c r="G613">
        <v>999</v>
      </c>
      <c r="H613" s="2">
        <f t="shared" si="19"/>
        <v>824</v>
      </c>
      <c r="I613" s="1">
        <v>0.35</v>
      </c>
      <c r="J613" s="1"/>
      <c r="K613" s="1"/>
      <c r="L613" s="12">
        <v>3.6</v>
      </c>
      <c r="O613" s="4">
        <v>4</v>
      </c>
      <c r="P613" s="4">
        <f t="shared" si="20"/>
        <v>3996</v>
      </c>
      <c r="Q613" s="4"/>
      <c r="S613" s="4"/>
      <c r="T613" s="4"/>
      <c r="U613" s="4"/>
    </row>
    <row r="614" spans="1:21">
      <c r="A614" t="s">
        <v>9601</v>
      </c>
      <c r="C614" t="s">
        <v>13083</v>
      </c>
      <c r="D614" s="2">
        <v>1299</v>
      </c>
      <c r="E614" s="2"/>
      <c r="F614" s="2"/>
      <c r="G614" s="2">
        <v>1999</v>
      </c>
      <c r="H614" s="2">
        <f t="shared" si="19"/>
        <v>1649</v>
      </c>
      <c r="I614" s="1">
        <v>0.35</v>
      </c>
      <c r="J614" s="1"/>
      <c r="K614" s="1"/>
      <c r="L614" s="12">
        <v>3.8</v>
      </c>
      <c r="O614" s="4">
        <v>311</v>
      </c>
      <c r="P614" s="4">
        <f t="shared" si="20"/>
        <v>621689</v>
      </c>
      <c r="Q614" s="4"/>
      <c r="S614" s="4"/>
      <c r="T614" s="4"/>
      <c r="U614" s="4"/>
    </row>
    <row r="615" spans="1:21">
      <c r="A615" t="s">
        <v>9315</v>
      </c>
      <c r="C615" t="s">
        <v>13083</v>
      </c>
      <c r="D615" s="2">
        <v>2169</v>
      </c>
      <c r="E615" s="2"/>
      <c r="F615" s="2"/>
      <c r="G615" s="2">
        <v>3279</v>
      </c>
      <c r="H615" s="2">
        <f t="shared" si="19"/>
        <v>2724</v>
      </c>
      <c r="I615" s="1">
        <v>0.34</v>
      </c>
      <c r="J615" s="1"/>
      <c r="K615" s="1"/>
      <c r="L615" s="12">
        <v>4.0999999999999996</v>
      </c>
      <c r="O615" s="4">
        <v>1716</v>
      </c>
      <c r="P615" s="4">
        <f t="shared" si="20"/>
        <v>5626764</v>
      </c>
      <c r="Q615" s="4"/>
      <c r="S615" s="4"/>
      <c r="T615" s="4"/>
      <c r="U615" s="4"/>
    </row>
    <row r="616" spans="1:21">
      <c r="A616" t="s">
        <v>9009</v>
      </c>
      <c r="C616" t="s">
        <v>13083</v>
      </c>
      <c r="D616">
        <v>749</v>
      </c>
      <c r="G616" s="2">
        <v>1129</v>
      </c>
      <c r="H616" s="2">
        <f t="shared" si="19"/>
        <v>939</v>
      </c>
      <c r="I616" s="1">
        <v>0.34</v>
      </c>
      <c r="J616" s="1"/>
      <c r="K616" s="1"/>
      <c r="L616" s="12">
        <v>4</v>
      </c>
      <c r="O616" s="4">
        <v>2446</v>
      </c>
      <c r="P616" s="4">
        <f t="shared" si="20"/>
        <v>2761534</v>
      </c>
      <c r="Q616" s="4"/>
      <c r="S616" s="4"/>
      <c r="T616" s="4"/>
      <c r="U616" s="4"/>
    </row>
    <row r="617" spans="1:21">
      <c r="A617" t="s">
        <v>10780</v>
      </c>
      <c r="C617" t="s">
        <v>13083</v>
      </c>
      <c r="D617" s="2">
        <v>3299</v>
      </c>
      <c r="E617" s="2"/>
      <c r="F617" s="2"/>
      <c r="G617" s="2">
        <v>4995</v>
      </c>
      <c r="H617" s="2">
        <f t="shared" si="19"/>
        <v>4147</v>
      </c>
      <c r="I617" s="1">
        <v>0.34</v>
      </c>
      <c r="J617" s="1"/>
      <c r="K617" s="1"/>
      <c r="L617" s="12">
        <v>3.8</v>
      </c>
      <c r="O617" s="4">
        <v>1393</v>
      </c>
      <c r="P617" s="4">
        <f t="shared" si="20"/>
        <v>6958035</v>
      </c>
      <c r="Q617" s="4"/>
      <c r="S617" s="4"/>
      <c r="T617" s="4"/>
      <c r="U617" s="4"/>
    </row>
    <row r="618" spans="1:21">
      <c r="A618" t="s">
        <v>9263</v>
      </c>
      <c r="C618" t="s">
        <v>13083</v>
      </c>
      <c r="D618" s="2">
        <v>6999</v>
      </c>
      <c r="E618" s="2"/>
      <c r="F618" s="2"/>
      <c r="G618" s="2">
        <v>10590</v>
      </c>
      <c r="H618" s="2">
        <f t="shared" si="19"/>
        <v>8794.5</v>
      </c>
      <c r="I618" s="1">
        <v>0.34</v>
      </c>
      <c r="J618" s="1"/>
      <c r="K618" s="1"/>
      <c r="L618" s="12">
        <v>4.4000000000000004</v>
      </c>
      <c r="O618" s="4">
        <v>11499</v>
      </c>
      <c r="P618" s="4">
        <f t="shared" si="20"/>
        <v>121774410</v>
      </c>
      <c r="Q618" s="4"/>
      <c r="S618" s="4"/>
      <c r="T618" s="4"/>
      <c r="U618" s="4"/>
    </row>
    <row r="619" spans="1:21">
      <c r="A619" t="s">
        <v>12040</v>
      </c>
      <c r="C619" t="s">
        <v>13083</v>
      </c>
      <c r="D619">
        <v>335</v>
      </c>
      <c r="G619">
        <v>510</v>
      </c>
      <c r="H619" s="2">
        <f t="shared" si="19"/>
        <v>422.5</v>
      </c>
      <c r="I619" s="1">
        <v>0.34</v>
      </c>
      <c r="J619" s="1"/>
      <c r="K619" s="1"/>
      <c r="L619" s="12">
        <v>3.8</v>
      </c>
      <c r="O619" s="4">
        <v>3195</v>
      </c>
      <c r="P619" s="4">
        <f t="shared" si="20"/>
        <v>1629450</v>
      </c>
      <c r="Q619" s="4"/>
      <c r="S619" s="4"/>
      <c r="T619" s="4"/>
      <c r="U619" s="4"/>
    </row>
    <row r="620" spans="1:21">
      <c r="A620" t="s">
        <v>8052</v>
      </c>
      <c r="C620" t="s">
        <v>13080</v>
      </c>
      <c r="D620">
        <v>657</v>
      </c>
      <c r="G620">
        <v>999</v>
      </c>
      <c r="H620" s="2">
        <f t="shared" si="19"/>
        <v>828</v>
      </c>
      <c r="I620" s="1">
        <v>0.34</v>
      </c>
      <c r="J620" s="1"/>
      <c r="K620" s="1"/>
      <c r="L620" s="12">
        <v>4.3</v>
      </c>
      <c r="O620" s="4">
        <v>13944</v>
      </c>
      <c r="P620" s="4">
        <f t="shared" si="20"/>
        <v>13930056</v>
      </c>
      <c r="Q620" s="4"/>
      <c r="S620" s="4"/>
      <c r="T620" s="4"/>
      <c r="U620" s="4"/>
    </row>
    <row r="621" spans="1:21">
      <c r="A621" t="s">
        <v>8103</v>
      </c>
      <c r="C621" t="s">
        <v>13080</v>
      </c>
      <c r="D621" s="2">
        <v>1990</v>
      </c>
      <c r="E621" s="2"/>
      <c r="F621" s="2"/>
      <c r="G621" s="2">
        <v>2999</v>
      </c>
      <c r="H621" s="2">
        <f t="shared" si="19"/>
        <v>2494.5</v>
      </c>
      <c r="I621" s="1">
        <v>0.34</v>
      </c>
      <c r="J621" s="1"/>
      <c r="K621" s="1"/>
      <c r="L621" s="12">
        <v>4.3</v>
      </c>
      <c r="O621" s="4">
        <v>14237</v>
      </c>
      <c r="P621" s="4">
        <f t="shared" si="20"/>
        <v>42696763</v>
      </c>
      <c r="Q621" s="4"/>
      <c r="S621" s="4"/>
      <c r="T621" s="4"/>
      <c r="U621" s="4"/>
    </row>
    <row r="622" spans="1:21">
      <c r="A622" t="s">
        <v>7650</v>
      </c>
      <c r="C622" t="s">
        <v>13080</v>
      </c>
      <c r="D622">
        <v>330</v>
      </c>
      <c r="G622">
        <v>499</v>
      </c>
      <c r="H622" s="2">
        <f t="shared" si="19"/>
        <v>414.5</v>
      </c>
      <c r="I622" s="1">
        <v>0.34</v>
      </c>
      <c r="J622" s="1"/>
      <c r="K622" s="1"/>
      <c r="L622" s="12">
        <v>3.7</v>
      </c>
      <c r="O622" s="4">
        <v>8566</v>
      </c>
      <c r="P622" s="4">
        <f t="shared" si="20"/>
        <v>4274434</v>
      </c>
      <c r="Q622" s="4"/>
      <c r="S622" s="4"/>
      <c r="T622" s="4"/>
      <c r="U622" s="4"/>
    </row>
    <row r="623" spans="1:21">
      <c r="A623" t="s">
        <v>12212</v>
      </c>
      <c r="C623" t="s">
        <v>13083</v>
      </c>
      <c r="D623" s="2">
        <v>3685</v>
      </c>
      <c r="E623" s="2"/>
      <c r="F623" s="2"/>
      <c r="G623" s="2">
        <v>5495</v>
      </c>
      <c r="H623" s="2">
        <f t="shared" si="19"/>
        <v>4590</v>
      </c>
      <c r="I623" s="1">
        <v>0.33</v>
      </c>
      <c r="J623" s="1"/>
      <c r="K623" s="1"/>
      <c r="L623" s="12">
        <v>4.0999999999999996</v>
      </c>
      <c r="O623" s="4">
        <v>290</v>
      </c>
      <c r="P623" s="4">
        <f t="shared" si="20"/>
        <v>1593550</v>
      </c>
      <c r="Q623" s="4"/>
      <c r="S623" s="4"/>
      <c r="T623" s="4"/>
      <c r="U623" s="4"/>
    </row>
    <row r="624" spans="1:21">
      <c r="A624" t="s">
        <v>108</v>
      </c>
      <c r="C624" t="s">
        <v>13080</v>
      </c>
      <c r="D624">
        <v>199</v>
      </c>
      <c r="G624">
        <v>299</v>
      </c>
      <c r="H624" s="2">
        <f t="shared" si="19"/>
        <v>249</v>
      </c>
      <c r="I624" s="1">
        <v>0.33</v>
      </c>
      <c r="J624" s="1"/>
      <c r="K624" s="1"/>
      <c r="L624" s="12">
        <v>4</v>
      </c>
      <c r="O624" s="4">
        <v>43994</v>
      </c>
      <c r="P624" s="4">
        <f t="shared" si="20"/>
        <v>13154206</v>
      </c>
      <c r="Q624" s="4"/>
      <c r="S624" s="4"/>
      <c r="T624" s="4"/>
      <c r="U624" s="4"/>
    </row>
    <row r="625" spans="1:21">
      <c r="A625" t="s">
        <v>11577</v>
      </c>
      <c r="C625" t="s">
        <v>13083</v>
      </c>
      <c r="D625" s="2">
        <v>7349</v>
      </c>
      <c r="E625" s="2"/>
      <c r="F625" s="2"/>
      <c r="G625" s="2">
        <v>10900</v>
      </c>
      <c r="H625" s="2">
        <f t="shared" si="19"/>
        <v>9124.5</v>
      </c>
      <c r="I625" s="1">
        <v>0.33</v>
      </c>
      <c r="J625" s="1"/>
      <c r="K625" s="1"/>
      <c r="L625" s="12">
        <v>4.2</v>
      </c>
      <c r="O625" s="4">
        <v>11957</v>
      </c>
      <c r="P625" s="4">
        <f t="shared" si="20"/>
        <v>130331300</v>
      </c>
      <c r="Q625" s="4"/>
      <c r="S625" s="4"/>
      <c r="T625" s="4"/>
      <c r="U625" s="4"/>
    </row>
    <row r="626" spans="1:21">
      <c r="A626" t="s">
        <v>9171</v>
      </c>
      <c r="C626" t="s">
        <v>13083</v>
      </c>
      <c r="D626">
        <v>749</v>
      </c>
      <c r="G626" s="2">
        <v>1111</v>
      </c>
      <c r="H626" s="2">
        <f t="shared" si="19"/>
        <v>930</v>
      </c>
      <c r="I626" s="1">
        <v>0.33</v>
      </c>
      <c r="J626" s="1"/>
      <c r="K626" s="1"/>
      <c r="L626" s="12">
        <v>4.2</v>
      </c>
      <c r="O626" s="4">
        <v>35693</v>
      </c>
      <c r="P626" s="4">
        <f t="shared" si="20"/>
        <v>39654923</v>
      </c>
      <c r="Q626" s="4"/>
      <c r="S626" s="4"/>
      <c r="T626" s="4"/>
      <c r="U626" s="4"/>
    </row>
    <row r="627" spans="1:21">
      <c r="A627" t="s">
        <v>11707</v>
      </c>
      <c r="C627" t="s">
        <v>13083</v>
      </c>
      <c r="D627">
        <v>999</v>
      </c>
      <c r="G627" s="2">
        <v>1500</v>
      </c>
      <c r="H627" s="2">
        <f t="shared" si="19"/>
        <v>1249.5</v>
      </c>
      <c r="I627" s="1">
        <v>0.33</v>
      </c>
      <c r="J627" s="1"/>
      <c r="K627" s="1"/>
      <c r="L627" s="12">
        <v>4.2</v>
      </c>
      <c r="O627" s="4">
        <v>386</v>
      </c>
      <c r="P627" s="4">
        <f t="shared" si="20"/>
        <v>579000</v>
      </c>
      <c r="Q627" s="4"/>
      <c r="S627" s="4"/>
      <c r="T627" s="4"/>
      <c r="U627" s="4"/>
    </row>
    <row r="628" spans="1:21">
      <c r="A628" t="s">
        <v>5636</v>
      </c>
      <c r="C628" t="s">
        <v>13080</v>
      </c>
      <c r="D628">
        <v>599</v>
      </c>
      <c r="G628">
        <v>899</v>
      </c>
      <c r="H628" s="2">
        <f t="shared" si="19"/>
        <v>749</v>
      </c>
      <c r="I628" s="1">
        <v>0.33</v>
      </c>
      <c r="J628" s="1"/>
      <c r="K628" s="1"/>
      <c r="L628" s="12">
        <v>4</v>
      </c>
      <c r="O628" s="4">
        <v>4018</v>
      </c>
      <c r="P628" s="4">
        <f t="shared" si="20"/>
        <v>3612182</v>
      </c>
      <c r="Q628" s="4"/>
      <c r="S628" s="4"/>
      <c r="T628" s="4"/>
      <c r="U628" s="4"/>
    </row>
    <row r="629" spans="1:21">
      <c r="A629" t="s">
        <v>9755</v>
      </c>
      <c r="C629" t="s">
        <v>13083</v>
      </c>
      <c r="D629">
        <v>999</v>
      </c>
      <c r="G629" s="2">
        <v>1499</v>
      </c>
      <c r="H629" s="2">
        <f t="shared" si="19"/>
        <v>1249</v>
      </c>
      <c r="I629" s="1">
        <v>0.33</v>
      </c>
      <c r="J629" s="1"/>
      <c r="K629" s="1"/>
      <c r="L629" s="12">
        <v>4.0999999999999996</v>
      </c>
      <c r="O629" s="4">
        <v>1646</v>
      </c>
      <c r="P629" s="4">
        <f t="shared" si="20"/>
        <v>2467354</v>
      </c>
      <c r="Q629" s="4"/>
      <c r="S629" s="4"/>
      <c r="T629" s="4"/>
      <c r="U629" s="4"/>
    </row>
    <row r="630" spans="1:21">
      <c r="A630" t="s">
        <v>12553</v>
      </c>
      <c r="C630" t="s">
        <v>13083</v>
      </c>
      <c r="D630" s="2">
        <v>1999</v>
      </c>
      <c r="E630" s="2"/>
      <c r="F630" s="2"/>
      <c r="G630" s="2">
        <v>2999</v>
      </c>
      <c r="H630" s="2">
        <f t="shared" si="19"/>
        <v>2499</v>
      </c>
      <c r="I630" s="1">
        <v>0.33</v>
      </c>
      <c r="J630" s="1"/>
      <c r="K630" s="1"/>
      <c r="L630" s="12">
        <v>4.4000000000000004</v>
      </c>
      <c r="O630" s="4">
        <v>388</v>
      </c>
      <c r="P630" s="4">
        <f t="shared" si="20"/>
        <v>1163612</v>
      </c>
      <c r="Q630" s="4"/>
      <c r="S630" s="4"/>
      <c r="T630" s="4"/>
      <c r="U630" s="4"/>
    </row>
    <row r="631" spans="1:21">
      <c r="A631" t="s">
        <v>4844</v>
      </c>
      <c r="C631" t="s">
        <v>13080</v>
      </c>
      <c r="D631">
        <v>599</v>
      </c>
      <c r="G631">
        <v>895</v>
      </c>
      <c r="H631" s="2">
        <f t="shared" si="19"/>
        <v>747</v>
      </c>
      <c r="I631" s="1">
        <v>0.33</v>
      </c>
      <c r="J631" s="1"/>
      <c r="K631" s="1"/>
      <c r="L631" s="12">
        <v>4.4000000000000004</v>
      </c>
      <c r="O631" s="4">
        <v>61314</v>
      </c>
      <c r="P631" s="4">
        <f t="shared" si="20"/>
        <v>54876030</v>
      </c>
      <c r="Q631" s="4"/>
      <c r="S631" s="4"/>
      <c r="T631" s="4"/>
      <c r="U631" s="4"/>
    </row>
    <row r="632" spans="1:21">
      <c r="A632" t="s">
        <v>9590</v>
      </c>
      <c r="C632" t="s">
        <v>13083</v>
      </c>
      <c r="D632">
        <v>999</v>
      </c>
      <c r="G632" s="2">
        <v>1490</v>
      </c>
      <c r="H632" s="2">
        <f t="shared" si="19"/>
        <v>1244.5</v>
      </c>
      <c r="I632" s="1">
        <v>0.33</v>
      </c>
      <c r="J632" s="1"/>
      <c r="K632" s="1"/>
      <c r="L632" s="12">
        <v>4.0999999999999996</v>
      </c>
      <c r="O632" s="4">
        <v>12999</v>
      </c>
      <c r="P632" s="4">
        <f t="shared" si="20"/>
        <v>19368510</v>
      </c>
      <c r="Q632" s="4"/>
      <c r="S632" s="4"/>
      <c r="T632" s="4"/>
      <c r="U632" s="4"/>
    </row>
    <row r="633" spans="1:21">
      <c r="A633" t="s">
        <v>12735</v>
      </c>
      <c r="C633" t="s">
        <v>13083</v>
      </c>
      <c r="D633">
        <v>799</v>
      </c>
      <c r="G633" s="2">
        <v>1199</v>
      </c>
      <c r="H633" s="2">
        <f t="shared" si="19"/>
        <v>999</v>
      </c>
      <c r="I633" s="1">
        <v>0.33</v>
      </c>
      <c r="J633" s="1"/>
      <c r="K633" s="1"/>
      <c r="L633" s="12">
        <v>4.4000000000000004</v>
      </c>
      <c r="O633" s="4">
        <v>17</v>
      </c>
      <c r="P633" s="4">
        <f t="shared" si="20"/>
        <v>20383</v>
      </c>
      <c r="Q633" s="4"/>
      <c r="S633" s="4"/>
      <c r="T633" s="4"/>
      <c r="U633" s="4"/>
    </row>
    <row r="634" spans="1:21">
      <c r="A634" t="s">
        <v>12393</v>
      </c>
      <c r="C634" t="s">
        <v>13083</v>
      </c>
      <c r="D634" s="2">
        <v>1199</v>
      </c>
      <c r="E634" s="2"/>
      <c r="F634" s="2"/>
      <c r="G634" s="2">
        <v>1795</v>
      </c>
      <c r="H634" s="2">
        <f t="shared" si="19"/>
        <v>1497</v>
      </c>
      <c r="I634" s="1">
        <v>0.33</v>
      </c>
      <c r="J634" s="1"/>
      <c r="K634" s="1"/>
      <c r="L634" s="12">
        <v>4.2</v>
      </c>
      <c r="O634" s="4">
        <v>5967</v>
      </c>
      <c r="P634" s="4">
        <f t="shared" si="20"/>
        <v>10710765</v>
      </c>
      <c r="Q634" s="4"/>
      <c r="S634" s="4"/>
      <c r="T634" s="4"/>
      <c r="U634" s="4"/>
    </row>
    <row r="635" spans="1:21">
      <c r="A635" t="s">
        <v>5668</v>
      </c>
      <c r="C635" t="s">
        <v>13080</v>
      </c>
      <c r="D635">
        <v>599</v>
      </c>
      <c r="G635">
        <v>899</v>
      </c>
      <c r="H635" s="2">
        <f t="shared" si="19"/>
        <v>749</v>
      </c>
      <c r="I635" s="1">
        <v>0.33</v>
      </c>
      <c r="J635" s="1"/>
      <c r="K635" s="1"/>
      <c r="L635" s="12">
        <v>4.3</v>
      </c>
      <c r="O635" s="4">
        <v>95116</v>
      </c>
      <c r="P635" s="4">
        <f t="shared" si="20"/>
        <v>85509284</v>
      </c>
      <c r="Q635" s="4"/>
      <c r="S635" s="4"/>
      <c r="T635" s="4"/>
      <c r="U635" s="4"/>
    </row>
    <row r="636" spans="1:21">
      <c r="A636" t="s">
        <v>12493</v>
      </c>
      <c r="C636" t="s">
        <v>13083</v>
      </c>
      <c r="D636" s="2">
        <v>8699</v>
      </c>
      <c r="E636" s="2"/>
      <c r="F636" s="2"/>
      <c r="G636" s="2">
        <v>13049</v>
      </c>
      <c r="H636" s="2">
        <f t="shared" si="19"/>
        <v>10874</v>
      </c>
      <c r="I636" s="1">
        <v>0.33</v>
      </c>
      <c r="J636" s="1"/>
      <c r="K636" s="1"/>
      <c r="L636" s="12">
        <v>4.3</v>
      </c>
      <c r="O636" s="4">
        <v>5891</v>
      </c>
      <c r="P636" s="4">
        <f t="shared" si="20"/>
        <v>76871659</v>
      </c>
      <c r="Q636" s="4"/>
      <c r="S636" s="4"/>
      <c r="T636" s="4"/>
      <c r="U636" s="4"/>
    </row>
    <row r="637" spans="1:21">
      <c r="A637" t="s">
        <v>10911</v>
      </c>
      <c r="C637" t="s">
        <v>13083</v>
      </c>
      <c r="D637" s="2">
        <v>2079</v>
      </c>
      <c r="E637" s="2"/>
      <c r="F637" s="2"/>
      <c r="G637" s="2">
        <v>3099</v>
      </c>
      <c r="H637" s="2">
        <f t="shared" si="19"/>
        <v>2589</v>
      </c>
      <c r="I637" s="1">
        <v>0.33</v>
      </c>
      <c r="J637" s="1"/>
      <c r="K637" s="1"/>
      <c r="L637" s="12">
        <v>4.0999999999999996</v>
      </c>
      <c r="O637" s="4">
        <v>282</v>
      </c>
      <c r="P637" s="4">
        <f t="shared" si="20"/>
        <v>873918</v>
      </c>
      <c r="Q637" s="4"/>
      <c r="S637" s="4"/>
      <c r="T637" s="4"/>
      <c r="U637" s="4"/>
    </row>
    <row r="638" spans="1:21">
      <c r="A638" t="s">
        <v>5143</v>
      </c>
      <c r="C638" t="s">
        <v>13080</v>
      </c>
      <c r="D638">
        <v>299</v>
      </c>
      <c r="G638">
        <v>449</v>
      </c>
      <c r="H638" s="2">
        <f t="shared" si="19"/>
        <v>374</v>
      </c>
      <c r="I638" s="1">
        <v>0.33</v>
      </c>
      <c r="J638" s="1"/>
      <c r="K638" s="1"/>
      <c r="L638" s="12">
        <v>3.5</v>
      </c>
      <c r="O638" s="4">
        <v>11827</v>
      </c>
      <c r="P638" s="4">
        <f t="shared" si="20"/>
        <v>5310323</v>
      </c>
      <c r="Q638" s="4"/>
      <c r="S638" s="4"/>
      <c r="T638" s="4"/>
      <c r="U638" s="4"/>
    </row>
    <row r="639" spans="1:21">
      <c r="A639" t="s">
        <v>12885</v>
      </c>
      <c r="C639" t="s">
        <v>13083</v>
      </c>
      <c r="D639" s="2">
        <v>1499</v>
      </c>
      <c r="E639" s="2"/>
      <c r="F639" s="2"/>
      <c r="G639" s="2">
        <v>2199</v>
      </c>
      <c r="H639" s="2">
        <f t="shared" si="19"/>
        <v>1849</v>
      </c>
      <c r="I639" s="1">
        <v>0.32</v>
      </c>
      <c r="J639" s="1"/>
      <c r="K639" s="1"/>
      <c r="L639" s="12">
        <v>4.4000000000000004</v>
      </c>
      <c r="O639" s="4">
        <v>6531</v>
      </c>
      <c r="P639" s="4">
        <f t="shared" si="20"/>
        <v>14361669</v>
      </c>
      <c r="Q639" s="4"/>
      <c r="S639" s="4"/>
      <c r="T639" s="4"/>
      <c r="U639" s="4"/>
    </row>
    <row r="640" spans="1:21">
      <c r="A640" t="s">
        <v>6636</v>
      </c>
      <c r="C640" t="s">
        <v>13085</v>
      </c>
      <c r="D640">
        <v>478</v>
      </c>
      <c r="G640">
        <v>699</v>
      </c>
      <c r="H640" s="2">
        <f t="shared" si="19"/>
        <v>588.5</v>
      </c>
      <c r="I640" s="1">
        <v>0.32</v>
      </c>
      <c r="J640" s="1"/>
      <c r="K640" s="1"/>
      <c r="L640" s="12">
        <v>3.8</v>
      </c>
      <c r="O640" s="4">
        <v>20218</v>
      </c>
      <c r="P640" s="4">
        <f t="shared" si="20"/>
        <v>14132382</v>
      </c>
      <c r="Q640" s="4"/>
      <c r="S640" s="4"/>
      <c r="T640" s="4"/>
      <c r="U640" s="4"/>
    </row>
    <row r="641" spans="1:21">
      <c r="A641" t="s">
        <v>10022</v>
      </c>
      <c r="C641" t="s">
        <v>13083</v>
      </c>
      <c r="D641" s="2">
        <v>2698</v>
      </c>
      <c r="E641" s="2"/>
      <c r="F641" s="2"/>
      <c r="G641" s="2">
        <v>3945</v>
      </c>
      <c r="H641" s="2">
        <f t="shared" si="19"/>
        <v>3321.5</v>
      </c>
      <c r="I641" s="1">
        <v>0.32</v>
      </c>
      <c r="J641" s="1"/>
      <c r="K641" s="1"/>
      <c r="L641" s="12">
        <v>4</v>
      </c>
      <c r="O641" s="4">
        <v>15034</v>
      </c>
      <c r="P641" s="4">
        <f t="shared" si="20"/>
        <v>59309130</v>
      </c>
      <c r="Q641" s="4"/>
      <c r="S641" s="4"/>
      <c r="T641" s="4"/>
      <c r="U641" s="4"/>
    </row>
    <row r="642" spans="1:21">
      <c r="A642" t="s">
        <v>6029</v>
      </c>
      <c r="C642" t="s">
        <v>13080</v>
      </c>
      <c r="D642" s="2">
        <v>1149</v>
      </c>
      <c r="E642" s="2"/>
      <c r="F642" s="2"/>
      <c r="G642" s="2">
        <v>1699</v>
      </c>
      <c r="H642" s="2">
        <f t="shared" ref="H642:H705" si="21">AVERAGE(D642,G642)</f>
        <v>1424</v>
      </c>
      <c r="I642" s="1">
        <v>0.32</v>
      </c>
      <c r="J642" s="1"/>
      <c r="K642" s="1"/>
      <c r="L642" s="12">
        <v>4.2</v>
      </c>
      <c r="O642" s="4">
        <v>122478</v>
      </c>
      <c r="P642" s="4">
        <f t="shared" si="20"/>
        <v>208090122</v>
      </c>
      <c r="Q642" s="4"/>
      <c r="S642" s="4"/>
      <c r="T642" s="4"/>
      <c r="U642" s="4"/>
    </row>
    <row r="643" spans="1:21">
      <c r="A643" t="s">
        <v>9894</v>
      </c>
      <c r="C643" t="s">
        <v>13083</v>
      </c>
      <c r="D643" s="2">
        <v>3569</v>
      </c>
      <c r="E643" s="2"/>
      <c r="F643" s="2"/>
      <c r="G643" s="2">
        <v>5190</v>
      </c>
      <c r="H643" s="2">
        <f t="shared" si="21"/>
        <v>4379.5</v>
      </c>
      <c r="I643" s="1">
        <v>0.31</v>
      </c>
      <c r="J643" s="1"/>
      <c r="K643" s="1"/>
      <c r="L643" s="12">
        <v>4.3</v>
      </c>
      <c r="O643" s="4">
        <v>28629</v>
      </c>
      <c r="P643" s="4">
        <f t="shared" ref="P643:P706" si="22">PRODUCT(G643,O643)</f>
        <v>148584510</v>
      </c>
      <c r="Q643" s="4"/>
      <c r="S643" s="4"/>
      <c r="T643" s="4"/>
      <c r="U643" s="4"/>
    </row>
    <row r="644" spans="1:21">
      <c r="A644" t="s">
        <v>10104</v>
      </c>
      <c r="C644" t="s">
        <v>13083</v>
      </c>
      <c r="D644" s="2">
        <v>2199</v>
      </c>
      <c r="E644" s="2"/>
      <c r="F644" s="2"/>
      <c r="G644" s="2">
        <v>3190</v>
      </c>
      <c r="H644" s="2">
        <f t="shared" si="21"/>
        <v>2694.5</v>
      </c>
      <c r="I644" s="1">
        <v>0.31</v>
      </c>
      <c r="J644" s="1"/>
      <c r="K644" s="1"/>
      <c r="L644" s="12">
        <v>4.3</v>
      </c>
      <c r="O644" s="4">
        <v>9650</v>
      </c>
      <c r="P644" s="4">
        <f t="shared" si="22"/>
        <v>30783500</v>
      </c>
      <c r="Q644" s="4"/>
      <c r="S644" s="4"/>
      <c r="T644" s="4"/>
      <c r="U644" s="4"/>
    </row>
    <row r="645" spans="1:21">
      <c r="A645" t="s">
        <v>12142</v>
      </c>
      <c r="C645" t="s">
        <v>13083</v>
      </c>
      <c r="D645">
        <v>889</v>
      </c>
      <c r="G645" s="2">
        <v>1295</v>
      </c>
      <c r="H645" s="2">
        <f t="shared" si="21"/>
        <v>1092</v>
      </c>
      <c r="I645" s="1">
        <v>0.31</v>
      </c>
      <c r="J645" s="1"/>
      <c r="K645" s="1"/>
      <c r="L645" s="12">
        <v>4.3</v>
      </c>
      <c r="O645" s="4">
        <v>6400</v>
      </c>
      <c r="P645" s="4">
        <f t="shared" si="22"/>
        <v>8288000</v>
      </c>
      <c r="Q645" s="4"/>
      <c r="S645" s="4"/>
      <c r="T645" s="4"/>
      <c r="U645" s="4"/>
    </row>
    <row r="646" spans="1:21">
      <c r="A646" t="s">
        <v>10861</v>
      </c>
      <c r="C646" t="s">
        <v>13083</v>
      </c>
      <c r="D646" s="2">
        <v>2742</v>
      </c>
      <c r="E646" s="2"/>
      <c r="F646" s="2"/>
      <c r="G646" s="2">
        <v>3995</v>
      </c>
      <c r="H646" s="2">
        <f t="shared" si="21"/>
        <v>3368.5</v>
      </c>
      <c r="I646" s="1">
        <v>0.31</v>
      </c>
      <c r="J646" s="1"/>
      <c r="K646" s="1"/>
      <c r="L646" s="12">
        <v>4.4000000000000004</v>
      </c>
      <c r="O646" s="4">
        <v>11148</v>
      </c>
      <c r="P646" s="4">
        <f t="shared" si="22"/>
        <v>44536260</v>
      </c>
      <c r="Q646" s="4"/>
      <c r="S646" s="4"/>
      <c r="T646" s="4"/>
      <c r="U646" s="4"/>
    </row>
    <row r="647" spans="1:21">
      <c r="A647" t="s">
        <v>8062</v>
      </c>
      <c r="C647" t="s">
        <v>13080</v>
      </c>
      <c r="D647" s="2">
        <v>1995</v>
      </c>
      <c r="E647" s="2"/>
      <c r="F647" s="2"/>
      <c r="G647" s="2">
        <v>2895</v>
      </c>
      <c r="H647" s="2">
        <f t="shared" si="21"/>
        <v>2445</v>
      </c>
      <c r="I647" s="1">
        <v>0.31</v>
      </c>
      <c r="J647" s="1"/>
      <c r="K647" s="1"/>
      <c r="L647" s="12">
        <v>4.5999999999999996</v>
      </c>
      <c r="O647" s="4">
        <v>10760</v>
      </c>
      <c r="P647" s="4">
        <f t="shared" si="22"/>
        <v>31150200</v>
      </c>
      <c r="Q647" s="4"/>
      <c r="S647" s="4"/>
      <c r="T647" s="4"/>
      <c r="U647" s="4"/>
    </row>
    <row r="648" spans="1:21">
      <c r="A648" t="s">
        <v>6421</v>
      </c>
      <c r="C648" t="s">
        <v>13086</v>
      </c>
      <c r="D648">
        <v>125</v>
      </c>
      <c r="G648">
        <v>180</v>
      </c>
      <c r="H648" s="2">
        <f t="shared" si="21"/>
        <v>152.5</v>
      </c>
      <c r="I648" s="1">
        <v>0.31</v>
      </c>
      <c r="J648" s="1"/>
      <c r="K648" s="1"/>
      <c r="L648" s="12">
        <v>4.4000000000000004</v>
      </c>
      <c r="O648" s="4">
        <v>8053</v>
      </c>
      <c r="P648" s="4">
        <f t="shared" si="22"/>
        <v>1449540</v>
      </c>
      <c r="Q648" s="4"/>
      <c r="S648" s="4"/>
      <c r="T648" s="4"/>
      <c r="U648" s="4"/>
    </row>
    <row r="649" spans="1:21">
      <c r="A649" t="s">
        <v>9795</v>
      </c>
      <c r="C649" t="s">
        <v>13083</v>
      </c>
      <c r="D649" s="2">
        <v>2719</v>
      </c>
      <c r="E649" s="2"/>
      <c r="F649" s="2"/>
      <c r="G649" s="2">
        <v>3945</v>
      </c>
      <c r="H649" s="2">
        <f t="shared" si="21"/>
        <v>3332</v>
      </c>
      <c r="I649" s="1">
        <v>0.31</v>
      </c>
      <c r="J649" s="1"/>
      <c r="K649" s="1"/>
      <c r="L649" s="12">
        <v>3.7</v>
      </c>
      <c r="O649" s="4">
        <v>13406</v>
      </c>
      <c r="P649" s="4">
        <f t="shared" si="22"/>
        <v>52886670</v>
      </c>
      <c r="Q649" s="4"/>
      <c r="S649" s="4"/>
      <c r="T649" s="4"/>
      <c r="U649" s="4"/>
    </row>
    <row r="650" spans="1:21">
      <c r="A650" t="s">
        <v>12242</v>
      </c>
      <c r="C650" t="s">
        <v>13083</v>
      </c>
      <c r="D650" s="2">
        <v>1110</v>
      </c>
      <c r="E650" s="2"/>
      <c r="F650" s="2"/>
      <c r="G650" s="2">
        <v>1599</v>
      </c>
      <c r="H650" s="2">
        <f t="shared" si="21"/>
        <v>1354.5</v>
      </c>
      <c r="I650" s="1">
        <v>0.31</v>
      </c>
      <c r="J650" s="1"/>
      <c r="K650" s="1"/>
      <c r="L650" s="12">
        <v>4.3</v>
      </c>
      <c r="O650" s="4">
        <v>4022</v>
      </c>
      <c r="P650" s="4">
        <f t="shared" si="22"/>
        <v>6431178</v>
      </c>
      <c r="Q650" s="4"/>
      <c r="S650" s="4"/>
      <c r="T650" s="4"/>
      <c r="U650" s="4"/>
    </row>
    <row r="651" spans="1:21">
      <c r="A651" t="s">
        <v>12664</v>
      </c>
      <c r="C651" t="s">
        <v>13083</v>
      </c>
      <c r="D651" s="2">
        <v>1799</v>
      </c>
      <c r="E651" s="2"/>
      <c r="F651" s="2"/>
      <c r="G651" s="2">
        <v>2599</v>
      </c>
      <c r="H651" s="2">
        <f t="shared" si="21"/>
        <v>2199</v>
      </c>
      <c r="I651" s="1">
        <v>0.31</v>
      </c>
      <c r="J651" s="1"/>
      <c r="K651" s="1"/>
      <c r="L651" s="12">
        <v>3.6</v>
      </c>
      <c r="O651" s="4">
        <v>771</v>
      </c>
      <c r="P651" s="4">
        <f t="shared" si="22"/>
        <v>2003829</v>
      </c>
      <c r="Q651" s="4"/>
      <c r="S651" s="4"/>
      <c r="T651" s="4"/>
      <c r="U651" s="4"/>
    </row>
    <row r="652" spans="1:21">
      <c r="A652" t="s">
        <v>11797</v>
      </c>
      <c r="C652" t="s">
        <v>13083</v>
      </c>
      <c r="D652">
        <v>979</v>
      </c>
      <c r="G652" s="2">
        <v>1395</v>
      </c>
      <c r="H652" s="2">
        <f t="shared" si="21"/>
        <v>1187</v>
      </c>
      <c r="I652" s="1">
        <v>0.3</v>
      </c>
      <c r="J652" s="1"/>
      <c r="K652" s="1"/>
      <c r="L652" s="12">
        <v>4.2</v>
      </c>
      <c r="O652" s="4">
        <v>15252</v>
      </c>
      <c r="P652" s="4">
        <f t="shared" si="22"/>
        <v>21276540</v>
      </c>
      <c r="Q652" s="4"/>
      <c r="S652" s="4"/>
      <c r="T652" s="4"/>
      <c r="U652" s="4"/>
    </row>
    <row r="653" spans="1:21">
      <c r="A653" t="s">
        <v>6017</v>
      </c>
      <c r="C653" t="s">
        <v>13080</v>
      </c>
      <c r="D653">
        <v>699</v>
      </c>
      <c r="G653">
        <v>995</v>
      </c>
      <c r="H653" s="2">
        <f t="shared" si="21"/>
        <v>847</v>
      </c>
      <c r="I653" s="1">
        <v>0.3</v>
      </c>
      <c r="J653" s="1"/>
      <c r="K653" s="1"/>
      <c r="L653" s="12">
        <v>4.5</v>
      </c>
      <c r="O653" s="4">
        <v>54405</v>
      </c>
      <c r="P653" s="4">
        <f t="shared" si="22"/>
        <v>54132975</v>
      </c>
      <c r="Q653" s="4"/>
      <c r="S653" s="4"/>
      <c r="T653" s="4"/>
      <c r="U653" s="4"/>
    </row>
    <row r="654" spans="1:21">
      <c r="A654" t="s">
        <v>12413</v>
      </c>
      <c r="C654" t="s">
        <v>13083</v>
      </c>
      <c r="D654" s="2">
        <v>3349</v>
      </c>
      <c r="E654" s="2"/>
      <c r="F654" s="2"/>
      <c r="G654" s="2">
        <v>4799</v>
      </c>
      <c r="H654" s="2">
        <f t="shared" si="21"/>
        <v>4074</v>
      </c>
      <c r="I654" s="1">
        <v>0.3</v>
      </c>
      <c r="J654" s="1"/>
      <c r="K654" s="1"/>
      <c r="L654" s="12">
        <v>3.7</v>
      </c>
      <c r="O654" s="4">
        <v>4200</v>
      </c>
      <c r="P654" s="4">
        <f t="shared" si="22"/>
        <v>20155800</v>
      </c>
      <c r="Q654" s="4"/>
      <c r="S654" s="4"/>
      <c r="T654" s="4"/>
      <c r="U654" s="4"/>
    </row>
    <row r="655" spans="1:21">
      <c r="A655" t="s">
        <v>6753</v>
      </c>
      <c r="C655" t="s">
        <v>13080</v>
      </c>
      <c r="D655" s="2">
        <v>1889</v>
      </c>
      <c r="E655" s="2"/>
      <c r="F655" s="2"/>
      <c r="G655" s="2">
        <v>2699</v>
      </c>
      <c r="H655" s="2">
        <f t="shared" si="21"/>
        <v>2294</v>
      </c>
      <c r="I655" s="1">
        <v>0.3</v>
      </c>
      <c r="J655" s="1"/>
      <c r="K655" s="1"/>
      <c r="L655" s="12">
        <v>4.3</v>
      </c>
      <c r="O655" s="4">
        <v>17394</v>
      </c>
      <c r="P655" s="4">
        <f t="shared" si="22"/>
        <v>46946406</v>
      </c>
      <c r="Q655" s="4"/>
      <c r="S655" s="4"/>
      <c r="T655" s="4"/>
      <c r="U655" s="4"/>
    </row>
    <row r="656" spans="1:21">
      <c r="A656" t="s">
        <v>12925</v>
      </c>
      <c r="C656" t="s">
        <v>13083</v>
      </c>
      <c r="D656" s="3">
        <v>3487.77</v>
      </c>
      <c r="E656" s="3"/>
      <c r="F656" s="3"/>
      <c r="G656" s="2">
        <v>4990</v>
      </c>
      <c r="H656" s="2">
        <f t="shared" si="21"/>
        <v>4238.8850000000002</v>
      </c>
      <c r="I656" s="1">
        <v>0.3</v>
      </c>
      <c r="J656" s="1"/>
      <c r="K656" s="1"/>
      <c r="L656" s="12">
        <v>4.0999999999999996</v>
      </c>
      <c r="O656" s="4">
        <v>1127</v>
      </c>
      <c r="P656" s="4">
        <f t="shared" si="22"/>
        <v>5623730</v>
      </c>
      <c r="Q656" s="4"/>
      <c r="S656" s="4"/>
      <c r="T656" s="4"/>
      <c r="U656" s="4"/>
    </row>
    <row r="657" spans="1:21">
      <c r="A657" t="s">
        <v>7316</v>
      </c>
      <c r="C657" t="s">
        <v>13080</v>
      </c>
      <c r="D657" s="2">
        <v>3303</v>
      </c>
      <c r="E657" s="2"/>
      <c r="F657" s="2"/>
      <c r="G657" s="2">
        <v>4699</v>
      </c>
      <c r="H657" s="2">
        <f t="shared" si="21"/>
        <v>4001</v>
      </c>
      <c r="I657" s="1">
        <v>0.3</v>
      </c>
      <c r="J657" s="1"/>
      <c r="K657" s="1"/>
      <c r="L657" s="12">
        <v>4.4000000000000004</v>
      </c>
      <c r="O657" s="4">
        <v>13544</v>
      </c>
      <c r="P657" s="4">
        <f t="shared" si="22"/>
        <v>63643256</v>
      </c>
      <c r="Q657" s="4"/>
      <c r="S657" s="4"/>
      <c r="T657" s="4"/>
      <c r="U657" s="4"/>
    </row>
    <row r="658" spans="1:21">
      <c r="A658" t="s">
        <v>5155</v>
      </c>
      <c r="C658" t="s">
        <v>13080</v>
      </c>
      <c r="D658">
        <v>699</v>
      </c>
      <c r="G658">
        <v>999</v>
      </c>
      <c r="H658" s="2">
        <f t="shared" si="21"/>
        <v>849</v>
      </c>
      <c r="I658" s="1">
        <v>0.3</v>
      </c>
      <c r="J658" s="1"/>
      <c r="K658" s="1"/>
      <c r="L658" s="12">
        <v>3.5</v>
      </c>
      <c r="O658" s="4">
        <v>15295</v>
      </c>
      <c r="P658" s="4">
        <f t="shared" si="22"/>
        <v>15279705</v>
      </c>
      <c r="Q658" s="4"/>
      <c r="S658" s="4"/>
      <c r="T658" s="4"/>
      <c r="U658" s="4"/>
    </row>
    <row r="659" spans="1:21">
      <c r="A659" t="s">
        <v>1467</v>
      </c>
      <c r="C659" t="s">
        <v>13080</v>
      </c>
      <c r="D659">
        <v>599</v>
      </c>
      <c r="G659">
        <v>849</v>
      </c>
      <c r="H659" s="2">
        <f t="shared" si="21"/>
        <v>724</v>
      </c>
      <c r="I659" s="1">
        <v>0.28999999999999998</v>
      </c>
      <c r="J659" s="1"/>
      <c r="K659" s="1"/>
      <c r="L659" s="12">
        <v>4.5</v>
      </c>
      <c r="O659" s="4">
        <v>577</v>
      </c>
      <c r="P659" s="4">
        <f t="shared" si="22"/>
        <v>489873</v>
      </c>
      <c r="Q659" s="4"/>
      <c r="S659" s="4"/>
      <c r="T659" s="4"/>
      <c r="U659" s="4"/>
    </row>
    <row r="660" spans="1:21">
      <c r="A660" t="s">
        <v>2090</v>
      </c>
      <c r="C660" t="s">
        <v>13080</v>
      </c>
      <c r="D660">
        <v>599</v>
      </c>
      <c r="G660">
        <v>849</v>
      </c>
      <c r="H660" s="2">
        <f t="shared" si="21"/>
        <v>724</v>
      </c>
      <c r="I660" s="1">
        <v>0.28999999999999998</v>
      </c>
      <c r="J660" s="1"/>
      <c r="K660" s="1"/>
      <c r="L660" s="12">
        <v>4.5</v>
      </c>
      <c r="O660" s="4">
        <v>474</v>
      </c>
      <c r="P660" s="4">
        <f t="shared" si="22"/>
        <v>402426</v>
      </c>
      <c r="Q660" s="4"/>
      <c r="S660" s="4"/>
      <c r="T660" s="4"/>
      <c r="U660" s="4"/>
    </row>
    <row r="661" spans="1:21">
      <c r="A661" t="s">
        <v>12081</v>
      </c>
      <c r="C661" t="s">
        <v>13083</v>
      </c>
      <c r="D661">
        <v>849</v>
      </c>
      <c r="G661" s="2">
        <v>1190</v>
      </c>
      <c r="H661" s="2">
        <f t="shared" si="21"/>
        <v>1019.5</v>
      </c>
      <c r="I661" s="1">
        <v>0.28999999999999998</v>
      </c>
      <c r="J661" s="1"/>
      <c r="K661" s="1"/>
      <c r="L661" s="12">
        <v>4.2</v>
      </c>
      <c r="O661" s="4">
        <v>4184</v>
      </c>
      <c r="P661" s="4">
        <f t="shared" si="22"/>
        <v>4978960</v>
      </c>
      <c r="Q661" s="4"/>
      <c r="S661" s="4"/>
      <c r="T661" s="4"/>
      <c r="U661" s="4"/>
    </row>
    <row r="662" spans="1:21">
      <c r="A662" t="s">
        <v>9725</v>
      </c>
      <c r="C662" t="s">
        <v>13083</v>
      </c>
      <c r="D662" s="2">
        <v>1499</v>
      </c>
      <c r="E662" s="2"/>
      <c r="F662" s="2"/>
      <c r="G662" s="2">
        <v>2100</v>
      </c>
      <c r="H662" s="2">
        <f t="shared" si="21"/>
        <v>1799.5</v>
      </c>
      <c r="I662" s="1">
        <v>0.28999999999999998</v>
      </c>
      <c r="J662" s="1"/>
      <c r="K662" s="1"/>
      <c r="L662" s="12">
        <v>4.0999999999999996</v>
      </c>
      <c r="O662" s="4">
        <v>6355</v>
      </c>
      <c r="P662" s="4">
        <f t="shared" si="22"/>
        <v>13345500</v>
      </c>
      <c r="Q662" s="4"/>
      <c r="S662" s="4"/>
      <c r="T662" s="4"/>
      <c r="U662" s="4"/>
    </row>
    <row r="663" spans="1:21">
      <c r="A663" t="s">
        <v>12282</v>
      </c>
      <c r="C663" t="s">
        <v>13083</v>
      </c>
      <c r="D663">
        <v>929</v>
      </c>
      <c r="G663" s="2">
        <v>1300</v>
      </c>
      <c r="H663" s="2">
        <f t="shared" si="21"/>
        <v>1114.5</v>
      </c>
      <c r="I663" s="1">
        <v>0.28999999999999998</v>
      </c>
      <c r="J663" s="1"/>
      <c r="K663" s="1"/>
      <c r="L663" s="12">
        <v>3.9</v>
      </c>
      <c r="O663" s="4">
        <v>1672</v>
      </c>
      <c r="P663" s="4">
        <f t="shared" si="22"/>
        <v>2173600</v>
      </c>
      <c r="Q663" s="4"/>
      <c r="S663" s="4"/>
      <c r="T663" s="4"/>
      <c r="U663" s="4"/>
    </row>
    <row r="664" spans="1:21">
      <c r="A664" t="s">
        <v>11979</v>
      </c>
      <c r="C664" t="s">
        <v>13083</v>
      </c>
      <c r="D664" s="2">
        <v>2699</v>
      </c>
      <c r="E664" s="2"/>
      <c r="F664" s="2"/>
      <c r="G664" s="2">
        <v>3799</v>
      </c>
      <c r="H664" s="2">
        <f t="shared" si="21"/>
        <v>3249</v>
      </c>
      <c r="I664" s="1">
        <v>0.28999999999999998</v>
      </c>
      <c r="J664" s="1"/>
      <c r="K664" s="1"/>
      <c r="L664" s="12">
        <v>4</v>
      </c>
      <c r="O664" s="4">
        <v>727</v>
      </c>
      <c r="P664" s="4">
        <f t="shared" si="22"/>
        <v>2761873</v>
      </c>
      <c r="Q664" s="4"/>
      <c r="S664" s="4"/>
      <c r="T664" s="4"/>
      <c r="U664" s="4"/>
    </row>
    <row r="665" spans="1:21">
      <c r="A665" t="s">
        <v>10316</v>
      </c>
      <c r="C665" t="s">
        <v>13083</v>
      </c>
      <c r="D665" s="2">
        <v>4280</v>
      </c>
      <c r="E665" s="2"/>
      <c r="F665" s="2"/>
      <c r="G665" s="2">
        <v>5995</v>
      </c>
      <c r="H665" s="2">
        <f t="shared" si="21"/>
        <v>5137.5</v>
      </c>
      <c r="I665" s="1">
        <v>0.28999999999999998</v>
      </c>
      <c r="J665" s="1"/>
      <c r="K665" s="1"/>
      <c r="L665" s="12">
        <v>3.8</v>
      </c>
      <c r="O665" s="4">
        <v>2112</v>
      </c>
      <c r="P665" s="4">
        <f t="shared" si="22"/>
        <v>12661440</v>
      </c>
      <c r="Q665" s="4"/>
      <c r="S665" s="4"/>
      <c r="T665" s="4"/>
      <c r="U665" s="4"/>
    </row>
    <row r="666" spans="1:21">
      <c r="A666" t="s">
        <v>10408</v>
      </c>
      <c r="C666" t="s">
        <v>13083</v>
      </c>
      <c r="D666" s="3">
        <v>3657.66</v>
      </c>
      <c r="E666" s="3"/>
      <c r="F666" s="3"/>
      <c r="G666" s="2">
        <v>5156</v>
      </c>
      <c r="H666" s="2">
        <f t="shared" si="21"/>
        <v>4406.83</v>
      </c>
      <c r="I666" s="1">
        <v>0.28999999999999998</v>
      </c>
      <c r="J666" s="1"/>
      <c r="K666" s="1"/>
      <c r="L666" s="12">
        <v>3.9</v>
      </c>
      <c r="O666" s="4">
        <v>12837</v>
      </c>
      <c r="P666" s="4">
        <f t="shared" si="22"/>
        <v>66187572</v>
      </c>
      <c r="Q666" s="4"/>
      <c r="S666" s="4"/>
      <c r="T666" s="4"/>
      <c r="U666" s="4"/>
    </row>
    <row r="667" spans="1:21">
      <c r="A667" t="s">
        <v>10550</v>
      </c>
      <c r="C667" t="s">
        <v>13083</v>
      </c>
      <c r="D667" s="2">
        <v>1199</v>
      </c>
      <c r="E667" s="2"/>
      <c r="F667" s="2"/>
      <c r="G667" s="2">
        <v>1690</v>
      </c>
      <c r="H667" s="2">
        <f t="shared" si="21"/>
        <v>1444.5</v>
      </c>
      <c r="I667" s="1">
        <v>0.28999999999999998</v>
      </c>
      <c r="J667" s="1"/>
      <c r="K667" s="1"/>
      <c r="L667" s="12">
        <v>4.2</v>
      </c>
      <c r="O667" s="4">
        <v>4580</v>
      </c>
      <c r="P667" s="4">
        <f t="shared" si="22"/>
        <v>7740200</v>
      </c>
      <c r="Q667" s="4"/>
      <c r="S667" s="4"/>
      <c r="T667" s="4"/>
      <c r="U667" s="4"/>
    </row>
    <row r="668" spans="1:21">
      <c r="A668" t="s">
        <v>12905</v>
      </c>
      <c r="C668" t="s">
        <v>13083</v>
      </c>
      <c r="D668" s="2">
        <v>2320</v>
      </c>
      <c r="E668" s="2"/>
      <c r="F668" s="2"/>
      <c r="G668" s="2">
        <v>3290</v>
      </c>
      <c r="H668" s="2">
        <f t="shared" si="21"/>
        <v>2805</v>
      </c>
      <c r="I668" s="1">
        <v>0.28999999999999998</v>
      </c>
      <c r="J668" s="1"/>
      <c r="K668" s="1"/>
      <c r="L668" s="12">
        <v>3.8</v>
      </c>
      <c r="O668" s="4">
        <v>195</v>
      </c>
      <c r="P668" s="4">
        <f t="shared" si="22"/>
        <v>641550</v>
      </c>
      <c r="Q668" s="4"/>
      <c r="S668" s="4"/>
      <c r="T668" s="4"/>
      <c r="U668" s="4"/>
    </row>
    <row r="669" spans="1:21">
      <c r="A669" t="s">
        <v>8551</v>
      </c>
      <c r="C669" t="s">
        <v>13083</v>
      </c>
      <c r="D669" s="2">
        <v>1199</v>
      </c>
      <c r="E669" s="2"/>
      <c r="F669" s="2"/>
      <c r="G669" s="2">
        <v>1695</v>
      </c>
      <c r="H669" s="2">
        <f t="shared" si="21"/>
        <v>1447</v>
      </c>
      <c r="I669" s="1">
        <v>0.28999999999999998</v>
      </c>
      <c r="J669" s="1"/>
      <c r="K669" s="1"/>
      <c r="L669" s="12">
        <v>3.6</v>
      </c>
      <c r="O669" s="4">
        <v>13300</v>
      </c>
      <c r="P669" s="4">
        <f t="shared" si="22"/>
        <v>22543500</v>
      </c>
      <c r="Q669" s="4"/>
      <c r="S669" s="4"/>
      <c r="T669" s="4"/>
      <c r="U669" s="4"/>
    </row>
    <row r="670" spans="1:21">
      <c r="A670" t="s">
        <v>8164</v>
      </c>
      <c r="C670" t="s">
        <v>13080</v>
      </c>
      <c r="D670" s="2">
        <v>26999</v>
      </c>
      <c r="E670" s="2"/>
      <c r="F670" s="2"/>
      <c r="G670" s="2">
        <v>37999</v>
      </c>
      <c r="H670" s="2">
        <f t="shared" si="21"/>
        <v>32499</v>
      </c>
      <c r="I670" s="1">
        <v>0.28999999999999998</v>
      </c>
      <c r="J670" s="1"/>
      <c r="K670" s="1"/>
      <c r="L670" s="12">
        <v>4.5999999999999996</v>
      </c>
      <c r="O670" s="4">
        <v>2886</v>
      </c>
      <c r="P670" s="4">
        <f t="shared" si="22"/>
        <v>109665114</v>
      </c>
      <c r="Q670" s="4"/>
      <c r="S670" s="4"/>
      <c r="T670" s="4"/>
      <c r="U670" s="4"/>
    </row>
    <row r="671" spans="1:21">
      <c r="A671" t="s">
        <v>11777</v>
      </c>
      <c r="C671" t="s">
        <v>13083</v>
      </c>
      <c r="D671" s="2">
        <v>5365</v>
      </c>
      <c r="E671" s="2"/>
      <c r="F671" s="2"/>
      <c r="G671" s="2">
        <v>7445</v>
      </c>
      <c r="H671" s="2">
        <f t="shared" si="21"/>
        <v>6405</v>
      </c>
      <c r="I671" s="1">
        <v>0.28000000000000003</v>
      </c>
      <c r="J671" s="1"/>
      <c r="K671" s="1"/>
      <c r="L671" s="12">
        <v>3.9</v>
      </c>
      <c r="O671" s="4">
        <v>3584</v>
      </c>
      <c r="P671" s="4">
        <f t="shared" si="22"/>
        <v>26682880</v>
      </c>
      <c r="Q671" s="4"/>
      <c r="S671" s="4"/>
      <c r="T671" s="4"/>
      <c r="U671" s="4"/>
    </row>
    <row r="672" spans="1:21">
      <c r="A672" t="s">
        <v>12995</v>
      </c>
      <c r="C672" t="s">
        <v>13083</v>
      </c>
      <c r="D672" s="2">
        <v>2219</v>
      </c>
      <c r="E672" s="2"/>
      <c r="F672" s="2"/>
      <c r="G672" s="2">
        <v>3080</v>
      </c>
      <c r="H672" s="2">
        <f t="shared" si="21"/>
        <v>2649.5</v>
      </c>
      <c r="I672" s="1">
        <v>0.28000000000000003</v>
      </c>
      <c r="J672" s="1"/>
      <c r="K672" s="1"/>
      <c r="L672" s="12">
        <v>3.6</v>
      </c>
      <c r="O672" s="4">
        <v>468</v>
      </c>
      <c r="P672" s="4">
        <f t="shared" si="22"/>
        <v>1441440</v>
      </c>
      <c r="Q672" s="4"/>
      <c r="S672" s="4"/>
      <c r="T672" s="4"/>
      <c r="U672" s="4"/>
    </row>
    <row r="673" spans="1:21">
      <c r="A673" t="s">
        <v>12794</v>
      </c>
      <c r="C673" t="s">
        <v>13083</v>
      </c>
      <c r="D673" s="2">
        <v>2199</v>
      </c>
      <c r="E673" s="2"/>
      <c r="F673" s="2"/>
      <c r="G673" s="2">
        <v>3045</v>
      </c>
      <c r="H673" s="2">
        <f t="shared" si="21"/>
        <v>2622</v>
      </c>
      <c r="I673" s="1">
        <v>0.28000000000000003</v>
      </c>
      <c r="J673" s="1"/>
      <c r="K673" s="1"/>
      <c r="L673" s="12">
        <v>4.2</v>
      </c>
      <c r="O673" s="4">
        <v>2686</v>
      </c>
      <c r="P673" s="4">
        <f t="shared" si="22"/>
        <v>8178870</v>
      </c>
      <c r="Q673" s="4"/>
      <c r="S673" s="4"/>
      <c r="T673" s="4"/>
      <c r="U673" s="4"/>
    </row>
    <row r="674" spans="1:21">
      <c r="A674" t="s">
        <v>11587</v>
      </c>
      <c r="C674" t="s">
        <v>13083</v>
      </c>
      <c r="D674" s="2">
        <v>2899</v>
      </c>
      <c r="E674" s="2"/>
      <c r="F674" s="2"/>
      <c r="G674" s="2">
        <v>4005</v>
      </c>
      <c r="H674" s="2">
        <f t="shared" si="21"/>
        <v>3452</v>
      </c>
      <c r="I674" s="1">
        <v>0.28000000000000003</v>
      </c>
      <c r="J674" s="1"/>
      <c r="K674" s="1"/>
      <c r="L674" s="12">
        <v>4.3</v>
      </c>
      <c r="O674" s="4">
        <v>7140</v>
      </c>
      <c r="P674" s="4">
        <f t="shared" si="22"/>
        <v>28595700</v>
      </c>
      <c r="Q674" s="4"/>
      <c r="S674" s="4"/>
      <c r="T674" s="4"/>
      <c r="U674" s="4"/>
    </row>
    <row r="675" spans="1:21">
      <c r="A675" t="s">
        <v>6252</v>
      </c>
      <c r="C675" t="s">
        <v>13080</v>
      </c>
      <c r="D675" s="2">
        <v>1295</v>
      </c>
      <c r="E675" s="2"/>
      <c r="F675" s="2"/>
      <c r="G675" s="2">
        <v>1795</v>
      </c>
      <c r="H675" s="2">
        <f t="shared" si="21"/>
        <v>1545</v>
      </c>
      <c r="I675" s="1">
        <v>0.28000000000000003</v>
      </c>
      <c r="J675" s="1"/>
      <c r="K675" s="1"/>
      <c r="L675" s="12">
        <v>4.0999999999999996</v>
      </c>
      <c r="O675" s="4">
        <v>25771</v>
      </c>
      <c r="P675" s="4">
        <f t="shared" si="22"/>
        <v>46258945</v>
      </c>
      <c r="Q675" s="4"/>
      <c r="S675" s="4"/>
      <c r="T675" s="4"/>
      <c r="U675" s="4"/>
    </row>
    <row r="676" spans="1:21">
      <c r="A676" t="s">
        <v>10721</v>
      </c>
      <c r="C676" t="s">
        <v>13083</v>
      </c>
      <c r="D676" s="2">
        <v>7199</v>
      </c>
      <c r="E676" s="2"/>
      <c r="F676" s="2"/>
      <c r="G676" s="2">
        <v>9995</v>
      </c>
      <c r="H676" s="2">
        <f t="shared" si="21"/>
        <v>8597</v>
      </c>
      <c r="I676" s="1">
        <v>0.28000000000000003</v>
      </c>
      <c r="J676" s="1"/>
      <c r="K676" s="1"/>
      <c r="L676" s="12">
        <v>4.4000000000000004</v>
      </c>
      <c r="O676" s="4">
        <v>1964</v>
      </c>
      <c r="P676" s="4">
        <f t="shared" si="22"/>
        <v>19630180</v>
      </c>
      <c r="Q676" s="4"/>
      <c r="S676" s="4"/>
      <c r="T676" s="4"/>
      <c r="U676" s="4"/>
    </row>
    <row r="677" spans="1:21">
      <c r="A677" t="s">
        <v>10570</v>
      </c>
      <c r="C677" t="s">
        <v>13083</v>
      </c>
      <c r="D677" s="2">
        <v>6499</v>
      </c>
      <c r="E677" s="2"/>
      <c r="F677" s="2"/>
      <c r="G677" s="2">
        <v>8995</v>
      </c>
      <c r="H677" s="2">
        <f t="shared" si="21"/>
        <v>7747</v>
      </c>
      <c r="I677" s="1">
        <v>0.28000000000000003</v>
      </c>
      <c r="J677" s="1"/>
      <c r="K677" s="1"/>
      <c r="L677" s="12">
        <v>4.3</v>
      </c>
      <c r="O677" s="4">
        <v>2810</v>
      </c>
      <c r="P677" s="4">
        <f t="shared" si="22"/>
        <v>25275950</v>
      </c>
      <c r="Q677" s="4"/>
      <c r="S677" s="4"/>
      <c r="T677" s="4"/>
      <c r="U677" s="4"/>
    </row>
    <row r="678" spans="1:21">
      <c r="A678" t="s">
        <v>9336</v>
      </c>
      <c r="C678" t="s">
        <v>13083</v>
      </c>
      <c r="D678">
        <v>899</v>
      </c>
      <c r="G678" s="2">
        <v>1249</v>
      </c>
      <c r="H678" s="2">
        <f t="shared" si="21"/>
        <v>1074</v>
      </c>
      <c r="I678" s="1">
        <v>0.28000000000000003</v>
      </c>
      <c r="J678" s="1"/>
      <c r="K678" s="1"/>
      <c r="L678" s="12">
        <v>3.9</v>
      </c>
      <c r="O678" s="4">
        <v>17424</v>
      </c>
      <c r="P678" s="4">
        <f t="shared" si="22"/>
        <v>21762576</v>
      </c>
      <c r="Q678" s="4"/>
      <c r="S678" s="4"/>
      <c r="T678" s="4"/>
      <c r="U678" s="4"/>
    </row>
    <row r="679" spans="1:21">
      <c r="A679" t="s">
        <v>6783</v>
      </c>
      <c r="C679" t="s">
        <v>13080</v>
      </c>
      <c r="D679" s="2">
        <v>5799</v>
      </c>
      <c r="E679" s="2"/>
      <c r="F679" s="2"/>
      <c r="G679" s="2">
        <v>7999</v>
      </c>
      <c r="H679" s="2">
        <f t="shared" si="21"/>
        <v>6899</v>
      </c>
      <c r="I679" s="1">
        <v>0.28000000000000003</v>
      </c>
      <c r="J679" s="1"/>
      <c r="K679" s="1"/>
      <c r="L679" s="12">
        <v>4.5</v>
      </c>
      <c r="O679" s="4">
        <v>50273</v>
      </c>
      <c r="P679" s="4">
        <f t="shared" si="22"/>
        <v>402133727</v>
      </c>
      <c r="Q679" s="4"/>
      <c r="S679" s="4"/>
      <c r="T679" s="4"/>
      <c r="U679" s="4"/>
    </row>
    <row r="680" spans="1:21">
      <c r="A680" t="s">
        <v>12182</v>
      </c>
      <c r="C680" t="s">
        <v>13083</v>
      </c>
      <c r="D680" s="2">
        <v>6120</v>
      </c>
      <c r="E680" s="2"/>
      <c r="F680" s="2"/>
      <c r="G680" s="2">
        <v>8478</v>
      </c>
      <c r="H680" s="2">
        <f t="shared" si="21"/>
        <v>7299</v>
      </c>
      <c r="I680" s="1">
        <v>0.28000000000000003</v>
      </c>
      <c r="J680" s="1"/>
      <c r="K680" s="1"/>
      <c r="L680" s="12">
        <v>4.5999999999999996</v>
      </c>
      <c r="O680" s="4">
        <v>6550</v>
      </c>
      <c r="P680" s="4">
        <f t="shared" si="22"/>
        <v>55530900</v>
      </c>
      <c r="Q680" s="4"/>
      <c r="S680" s="4"/>
      <c r="T680" s="4"/>
      <c r="U680" s="4"/>
    </row>
    <row r="681" spans="1:21">
      <c r="A681" t="s">
        <v>9805</v>
      </c>
      <c r="C681" t="s">
        <v>13083</v>
      </c>
      <c r="D681" s="2">
        <v>1439</v>
      </c>
      <c r="E681" s="2"/>
      <c r="F681" s="2"/>
      <c r="G681" s="2">
        <v>1999</v>
      </c>
      <c r="H681" s="2">
        <f t="shared" si="21"/>
        <v>1719</v>
      </c>
      <c r="I681" s="1">
        <v>0.28000000000000003</v>
      </c>
      <c r="J681" s="1"/>
      <c r="K681" s="1"/>
      <c r="L681" s="12">
        <v>4.8</v>
      </c>
      <c r="O681" s="4">
        <v>53803</v>
      </c>
      <c r="P681" s="4">
        <f t="shared" si="22"/>
        <v>107552197</v>
      </c>
      <c r="Q681" s="4"/>
      <c r="S681" s="4"/>
      <c r="T681" s="4"/>
      <c r="U681" s="4"/>
    </row>
    <row r="682" spans="1:21">
      <c r="A682" t="s">
        <v>11468</v>
      </c>
      <c r="C682" t="s">
        <v>13083</v>
      </c>
      <c r="D682" s="2">
        <v>2449</v>
      </c>
      <c r="E682" s="2"/>
      <c r="F682" s="2"/>
      <c r="G682" s="2">
        <v>3390</v>
      </c>
      <c r="H682" s="2">
        <f t="shared" si="21"/>
        <v>2919.5</v>
      </c>
      <c r="I682" s="1">
        <v>0.28000000000000003</v>
      </c>
      <c r="J682" s="1"/>
      <c r="K682" s="1"/>
      <c r="L682" s="12">
        <v>4</v>
      </c>
      <c r="O682" s="4">
        <v>5206</v>
      </c>
      <c r="P682" s="4">
        <f t="shared" si="22"/>
        <v>17648340</v>
      </c>
      <c r="Q682" s="4"/>
      <c r="S682" s="4"/>
      <c r="T682" s="4"/>
      <c r="U682" s="4"/>
    </row>
    <row r="683" spans="1:21">
      <c r="A683" t="s">
        <v>9191</v>
      </c>
      <c r="C683" t="s">
        <v>13083</v>
      </c>
      <c r="D683" s="2">
        <v>1819</v>
      </c>
      <c r="E683" s="2"/>
      <c r="F683" s="2"/>
      <c r="G683" s="2">
        <v>2490</v>
      </c>
      <c r="H683" s="2">
        <f t="shared" si="21"/>
        <v>2154.5</v>
      </c>
      <c r="I683" s="1">
        <v>0.27</v>
      </c>
      <c r="J683" s="1"/>
      <c r="K683" s="1"/>
      <c r="L683" s="12">
        <v>4.4000000000000004</v>
      </c>
      <c r="O683" s="4">
        <v>7946</v>
      </c>
      <c r="P683" s="4">
        <f t="shared" si="22"/>
        <v>19785540</v>
      </c>
      <c r="Q683" s="4"/>
      <c r="S683" s="4"/>
      <c r="T683" s="4"/>
      <c r="U683" s="4"/>
    </row>
    <row r="684" spans="1:21">
      <c r="A684" t="s">
        <v>12362</v>
      </c>
      <c r="C684" t="s">
        <v>13083</v>
      </c>
      <c r="D684" s="2">
        <v>1099</v>
      </c>
      <c r="E684" s="2"/>
      <c r="F684" s="2"/>
      <c r="G684" s="2">
        <v>1500</v>
      </c>
      <c r="H684" s="2">
        <f t="shared" si="21"/>
        <v>1299.5</v>
      </c>
      <c r="I684" s="1">
        <v>0.27</v>
      </c>
      <c r="J684" s="1"/>
      <c r="K684" s="1"/>
      <c r="L684" s="12">
        <v>4.5</v>
      </c>
      <c r="O684" s="4">
        <v>1065</v>
      </c>
      <c r="P684" s="4">
        <f t="shared" si="22"/>
        <v>1597500</v>
      </c>
      <c r="Q684" s="4"/>
      <c r="S684" s="4"/>
      <c r="T684" s="4"/>
      <c r="U684" s="4"/>
    </row>
    <row r="685" spans="1:21">
      <c r="A685" t="s">
        <v>11657</v>
      </c>
      <c r="C685" t="s">
        <v>13083</v>
      </c>
      <c r="D685" s="2">
        <v>1099</v>
      </c>
      <c r="E685" s="2"/>
      <c r="F685" s="2"/>
      <c r="G685" s="2">
        <v>1499</v>
      </c>
      <c r="H685" s="2">
        <f t="shared" si="21"/>
        <v>1299</v>
      </c>
      <c r="I685" s="1">
        <v>0.27</v>
      </c>
      <c r="J685" s="1"/>
      <c r="K685" s="1"/>
      <c r="L685" s="12">
        <v>4.0999999999999996</v>
      </c>
      <c r="O685" s="4">
        <v>4401</v>
      </c>
      <c r="P685" s="4">
        <f t="shared" si="22"/>
        <v>6597099</v>
      </c>
      <c r="Q685" s="4"/>
      <c r="S685" s="4"/>
      <c r="T685" s="4"/>
      <c r="U685" s="4"/>
    </row>
    <row r="686" spans="1:21">
      <c r="A686" t="s">
        <v>12513</v>
      </c>
      <c r="C686" t="s">
        <v>13083</v>
      </c>
      <c r="D686" s="2">
        <v>1745</v>
      </c>
      <c r="E686" s="2"/>
      <c r="F686" s="2"/>
      <c r="G686" s="2">
        <v>2400</v>
      </c>
      <c r="H686" s="2">
        <f t="shared" si="21"/>
        <v>2072.5</v>
      </c>
      <c r="I686" s="1">
        <v>0.27</v>
      </c>
      <c r="J686" s="1"/>
      <c r="K686" s="1"/>
      <c r="L686" s="12">
        <v>4.2</v>
      </c>
      <c r="O686" s="4">
        <v>14160</v>
      </c>
      <c r="P686" s="4">
        <f t="shared" si="22"/>
        <v>33984000</v>
      </c>
      <c r="Q686" s="4"/>
      <c r="S686" s="4"/>
      <c r="T686" s="4"/>
      <c r="U686" s="4"/>
    </row>
    <row r="687" spans="1:21">
      <c r="A687" t="s">
        <v>10530</v>
      </c>
      <c r="C687" t="s">
        <v>13083</v>
      </c>
      <c r="D687" s="2">
        <v>8799</v>
      </c>
      <c r="E687" s="2"/>
      <c r="F687" s="2"/>
      <c r="G687" s="2">
        <v>11995</v>
      </c>
      <c r="H687" s="2">
        <f t="shared" si="21"/>
        <v>10397</v>
      </c>
      <c r="I687" s="1">
        <v>0.27</v>
      </c>
      <c r="J687" s="1"/>
      <c r="K687" s="1"/>
      <c r="L687" s="12">
        <v>4.0999999999999996</v>
      </c>
      <c r="O687" s="4">
        <v>4157</v>
      </c>
      <c r="P687" s="4">
        <f t="shared" si="22"/>
        <v>49863215</v>
      </c>
      <c r="Q687" s="4"/>
      <c r="S687" s="4"/>
      <c r="T687" s="4"/>
      <c r="U687" s="4"/>
    </row>
    <row r="688" spans="1:21">
      <c r="A688" t="s">
        <v>10841</v>
      </c>
      <c r="C688" t="s">
        <v>13083</v>
      </c>
      <c r="D688" s="2">
        <v>1349</v>
      </c>
      <c r="E688" s="2"/>
      <c r="F688" s="2"/>
      <c r="G688" s="2">
        <v>1850</v>
      </c>
      <c r="H688" s="2">
        <f t="shared" si="21"/>
        <v>1599.5</v>
      </c>
      <c r="I688" s="1">
        <v>0.27</v>
      </c>
      <c r="J688" s="1"/>
      <c r="K688" s="1"/>
      <c r="L688" s="12">
        <v>4.4000000000000004</v>
      </c>
      <c r="O688" s="4">
        <v>638</v>
      </c>
      <c r="P688" s="4">
        <f t="shared" si="22"/>
        <v>1180300</v>
      </c>
      <c r="Q688" s="4"/>
      <c r="S688" s="4"/>
      <c r="T688" s="4"/>
      <c r="U688" s="4"/>
    </row>
    <row r="689" spans="1:21">
      <c r="A689" t="s">
        <v>5335</v>
      </c>
      <c r="C689" t="s">
        <v>13080</v>
      </c>
      <c r="D689">
        <v>399</v>
      </c>
      <c r="G689">
        <v>549</v>
      </c>
      <c r="H689" s="2">
        <f t="shared" si="21"/>
        <v>474</v>
      </c>
      <c r="I689" s="1">
        <v>0.27</v>
      </c>
      <c r="J689" s="1"/>
      <c r="K689" s="1"/>
      <c r="L689" s="12">
        <v>4.4000000000000004</v>
      </c>
      <c r="O689" s="4">
        <v>18139</v>
      </c>
      <c r="P689" s="4">
        <f t="shared" si="22"/>
        <v>9958311</v>
      </c>
      <c r="Q689" s="4"/>
      <c r="S689" s="4"/>
      <c r="T689" s="4"/>
      <c r="U689" s="4"/>
    </row>
    <row r="690" spans="1:21">
      <c r="A690" t="s">
        <v>8999</v>
      </c>
      <c r="C690" t="s">
        <v>13083</v>
      </c>
      <c r="D690" s="2">
        <v>1260</v>
      </c>
      <c r="E690" s="2"/>
      <c r="F690" s="2"/>
      <c r="G690" s="2">
        <v>1699</v>
      </c>
      <c r="H690" s="2">
        <f t="shared" si="21"/>
        <v>1479.5</v>
      </c>
      <c r="I690" s="1">
        <v>0.26</v>
      </c>
      <c r="J690" s="1"/>
      <c r="K690" s="1"/>
      <c r="L690" s="12">
        <v>4.2</v>
      </c>
      <c r="O690" s="4">
        <v>2891</v>
      </c>
      <c r="P690" s="4">
        <f t="shared" si="22"/>
        <v>4911809</v>
      </c>
      <c r="Q690" s="4"/>
      <c r="S690" s="4"/>
      <c r="T690" s="4"/>
      <c r="U690" s="4"/>
    </row>
    <row r="691" spans="1:21">
      <c r="A691" t="s">
        <v>12373</v>
      </c>
      <c r="C691" t="s">
        <v>13083</v>
      </c>
      <c r="D691" s="2">
        <v>1928</v>
      </c>
      <c r="E691" s="2"/>
      <c r="F691" s="2"/>
      <c r="G691" s="2">
        <v>2590</v>
      </c>
      <c r="H691" s="2">
        <f t="shared" si="21"/>
        <v>2259</v>
      </c>
      <c r="I691" s="1">
        <v>0.26</v>
      </c>
      <c r="J691" s="1"/>
      <c r="K691" s="1"/>
      <c r="L691" s="12">
        <v>4</v>
      </c>
      <c r="O691" s="4">
        <v>2377</v>
      </c>
      <c r="P691" s="4">
        <f t="shared" si="22"/>
        <v>6156430</v>
      </c>
      <c r="Q691" s="4"/>
      <c r="S691" s="4"/>
      <c r="T691" s="4"/>
      <c r="U691" s="4"/>
    </row>
    <row r="692" spans="1:21">
      <c r="A692" t="s">
        <v>9745</v>
      </c>
      <c r="C692" t="s">
        <v>13083</v>
      </c>
      <c r="D692">
        <v>610</v>
      </c>
      <c r="G692">
        <v>825</v>
      </c>
      <c r="H692" s="2">
        <f t="shared" si="21"/>
        <v>717.5</v>
      </c>
      <c r="I692" s="1">
        <v>0.26</v>
      </c>
      <c r="J692" s="1"/>
      <c r="K692" s="1"/>
      <c r="L692" s="12">
        <v>4.0999999999999996</v>
      </c>
      <c r="O692" s="4">
        <v>13165</v>
      </c>
      <c r="P692" s="4">
        <f t="shared" si="22"/>
        <v>10861125</v>
      </c>
      <c r="Q692" s="4"/>
      <c r="S692" s="4"/>
      <c r="T692" s="4"/>
      <c r="U692" s="4"/>
    </row>
    <row r="693" spans="1:21">
      <c r="A693" t="s">
        <v>9325</v>
      </c>
      <c r="C693" t="s">
        <v>13083</v>
      </c>
      <c r="D693" s="2">
        <v>2799</v>
      </c>
      <c r="E693" s="2"/>
      <c r="F693" s="2"/>
      <c r="G693" s="2">
        <v>3799</v>
      </c>
      <c r="H693" s="2">
        <f t="shared" si="21"/>
        <v>3299</v>
      </c>
      <c r="I693" s="1">
        <v>0.26</v>
      </c>
      <c r="J693" s="1"/>
      <c r="K693" s="1"/>
      <c r="L693" s="12">
        <v>3.9</v>
      </c>
      <c r="O693" s="4">
        <v>32931</v>
      </c>
      <c r="P693" s="4">
        <f t="shared" si="22"/>
        <v>125104869</v>
      </c>
      <c r="Q693" s="4"/>
      <c r="S693" s="4"/>
      <c r="T693" s="4"/>
      <c r="U693" s="4"/>
    </row>
    <row r="694" spans="1:21">
      <c r="A694" t="s">
        <v>13005</v>
      </c>
      <c r="C694" t="s">
        <v>13083</v>
      </c>
      <c r="D694" s="2">
        <v>1399</v>
      </c>
      <c r="E694" s="2"/>
      <c r="F694" s="2"/>
      <c r="G694" s="2">
        <v>1890</v>
      </c>
      <c r="H694" s="2">
        <f t="shared" si="21"/>
        <v>1644.5</v>
      </c>
      <c r="I694" s="1">
        <v>0.26</v>
      </c>
      <c r="J694" s="1"/>
      <c r="K694" s="1"/>
      <c r="L694" s="12">
        <v>4</v>
      </c>
      <c r="O694" s="4">
        <v>8031</v>
      </c>
      <c r="P694" s="4">
        <f t="shared" si="22"/>
        <v>15178590</v>
      </c>
      <c r="Q694" s="4"/>
      <c r="S694" s="4"/>
      <c r="T694" s="4"/>
      <c r="U694" s="4"/>
    </row>
    <row r="695" spans="1:21">
      <c r="A695" t="s">
        <v>5938</v>
      </c>
      <c r="C695" t="s">
        <v>13080</v>
      </c>
      <c r="D695">
        <v>279</v>
      </c>
      <c r="G695">
        <v>375</v>
      </c>
      <c r="H695" s="2">
        <f t="shared" si="21"/>
        <v>327</v>
      </c>
      <c r="I695" s="1">
        <v>0.26</v>
      </c>
      <c r="J695" s="1"/>
      <c r="K695" s="1"/>
      <c r="L695" s="12">
        <v>4.3</v>
      </c>
      <c r="O695" s="4">
        <v>31534</v>
      </c>
      <c r="P695" s="4">
        <f t="shared" si="22"/>
        <v>11825250</v>
      </c>
      <c r="Q695" s="4"/>
      <c r="S695" s="4"/>
      <c r="T695" s="4"/>
      <c r="U695" s="4"/>
    </row>
    <row r="696" spans="1:21">
      <c r="A696" t="s">
        <v>11246</v>
      </c>
      <c r="C696" t="s">
        <v>13083</v>
      </c>
      <c r="D696" s="2">
        <v>6525</v>
      </c>
      <c r="E696" s="2"/>
      <c r="F696" s="2"/>
      <c r="G696" s="2">
        <v>8820</v>
      </c>
      <c r="H696" s="2">
        <f t="shared" si="21"/>
        <v>7672.5</v>
      </c>
      <c r="I696" s="1">
        <v>0.26</v>
      </c>
      <c r="J696" s="1"/>
      <c r="K696" s="1"/>
      <c r="L696" s="12">
        <v>4.5</v>
      </c>
      <c r="O696" s="4">
        <v>5137</v>
      </c>
      <c r="P696" s="4">
        <f t="shared" si="22"/>
        <v>45308340</v>
      </c>
      <c r="Q696" s="4"/>
      <c r="S696" s="4"/>
      <c r="T696" s="4"/>
      <c r="U696" s="4"/>
    </row>
    <row r="697" spans="1:21">
      <c r="A697" t="s">
        <v>10245</v>
      </c>
      <c r="C697" t="s">
        <v>13083</v>
      </c>
      <c r="D697">
        <v>260</v>
      </c>
      <c r="G697">
        <v>350</v>
      </c>
      <c r="H697" s="2">
        <f t="shared" si="21"/>
        <v>305</v>
      </c>
      <c r="I697" s="1">
        <v>0.26</v>
      </c>
      <c r="J697" s="1"/>
      <c r="K697" s="1"/>
      <c r="L697" s="12">
        <v>3.9</v>
      </c>
      <c r="O697" s="4">
        <v>13127</v>
      </c>
      <c r="P697" s="4">
        <f t="shared" si="22"/>
        <v>4594450</v>
      </c>
      <c r="Q697" s="4"/>
      <c r="S697" s="4"/>
      <c r="T697" s="4"/>
      <c r="U697" s="4"/>
    </row>
    <row r="698" spans="1:21">
      <c r="A698" t="s">
        <v>9478</v>
      </c>
      <c r="C698" t="s">
        <v>13083</v>
      </c>
      <c r="D698" s="2">
        <v>2199</v>
      </c>
      <c r="E698" s="2"/>
      <c r="F698" s="2"/>
      <c r="G698" s="2">
        <v>2990</v>
      </c>
      <c r="H698" s="2">
        <f t="shared" si="21"/>
        <v>2594.5</v>
      </c>
      <c r="I698" s="1">
        <v>0.26</v>
      </c>
      <c r="J698" s="1"/>
      <c r="K698" s="1"/>
      <c r="L698" s="12">
        <v>3.8</v>
      </c>
      <c r="O698" s="4">
        <v>1558</v>
      </c>
      <c r="P698" s="4">
        <f t="shared" si="22"/>
        <v>4658420</v>
      </c>
      <c r="Q698" s="4"/>
      <c r="S698" s="4"/>
      <c r="T698" s="4"/>
      <c r="U698" s="4"/>
    </row>
    <row r="699" spans="1:21">
      <c r="A699" t="s">
        <v>273</v>
      </c>
      <c r="C699" t="s">
        <v>13080</v>
      </c>
      <c r="D699">
        <v>299</v>
      </c>
      <c r="G699">
        <v>399</v>
      </c>
      <c r="H699" s="2">
        <f t="shared" si="21"/>
        <v>349</v>
      </c>
      <c r="I699" s="1">
        <v>0.25</v>
      </c>
      <c r="J699" s="1"/>
      <c r="K699" s="1"/>
      <c r="L699" s="12">
        <v>4</v>
      </c>
      <c r="O699" s="4">
        <v>2766</v>
      </c>
      <c r="P699" s="4">
        <f t="shared" si="22"/>
        <v>1103634</v>
      </c>
      <c r="Q699" s="4"/>
      <c r="S699" s="4"/>
      <c r="T699" s="4"/>
      <c r="U699" s="4"/>
    </row>
    <row r="700" spans="1:21">
      <c r="A700" t="s">
        <v>11336</v>
      </c>
      <c r="C700" t="s">
        <v>13083</v>
      </c>
      <c r="D700" s="2">
        <v>8886</v>
      </c>
      <c r="E700" s="2"/>
      <c r="F700" s="2"/>
      <c r="G700" s="2">
        <v>11850</v>
      </c>
      <c r="H700" s="2">
        <f t="shared" si="21"/>
        <v>10368</v>
      </c>
      <c r="I700" s="1">
        <v>0.25</v>
      </c>
      <c r="J700" s="1"/>
      <c r="K700" s="1"/>
      <c r="L700" s="12">
        <v>4.2</v>
      </c>
      <c r="O700" s="4">
        <v>3065</v>
      </c>
      <c r="P700" s="4">
        <f t="shared" si="22"/>
        <v>36320250</v>
      </c>
      <c r="Q700" s="4"/>
      <c r="S700" s="4"/>
      <c r="T700" s="4"/>
      <c r="U700" s="4"/>
    </row>
    <row r="701" spans="1:21">
      <c r="A701" t="s">
        <v>1805</v>
      </c>
      <c r="C701" t="s">
        <v>13080</v>
      </c>
      <c r="D701">
        <v>449</v>
      </c>
      <c r="G701">
        <v>599</v>
      </c>
      <c r="H701" s="2">
        <f t="shared" si="21"/>
        <v>524</v>
      </c>
      <c r="I701" s="1">
        <v>0.25</v>
      </c>
      <c r="J701" s="1"/>
      <c r="K701" s="1"/>
      <c r="L701" s="12">
        <v>4</v>
      </c>
      <c r="O701" s="4">
        <v>3231</v>
      </c>
      <c r="P701" s="4">
        <f t="shared" si="22"/>
        <v>1935369</v>
      </c>
      <c r="Q701" s="4"/>
      <c r="S701" s="4"/>
      <c r="T701" s="4"/>
      <c r="U701" s="4"/>
    </row>
    <row r="702" spans="1:21">
      <c r="A702" t="s">
        <v>8843</v>
      </c>
      <c r="C702" t="s">
        <v>13083</v>
      </c>
      <c r="D702">
        <v>539</v>
      </c>
      <c r="G702">
        <v>720</v>
      </c>
      <c r="H702" s="2">
        <f t="shared" si="21"/>
        <v>629.5</v>
      </c>
      <c r="I702" s="1">
        <v>0.25</v>
      </c>
      <c r="J702" s="1"/>
      <c r="K702" s="1"/>
      <c r="L702" s="12">
        <v>4.0999999999999996</v>
      </c>
      <c r="O702" s="4">
        <v>36017</v>
      </c>
      <c r="P702" s="4">
        <f t="shared" si="22"/>
        <v>25932240</v>
      </c>
      <c r="Q702" s="4"/>
      <c r="S702" s="4"/>
      <c r="T702" s="4"/>
      <c r="U702" s="4"/>
    </row>
    <row r="703" spans="1:21">
      <c r="A703" t="s">
        <v>1398</v>
      </c>
      <c r="C703" t="s">
        <v>13080</v>
      </c>
      <c r="D703" s="2">
        <v>1499</v>
      </c>
      <c r="E703" s="2"/>
      <c r="F703" s="2"/>
      <c r="G703" s="2">
        <v>1999</v>
      </c>
      <c r="H703" s="2">
        <f t="shared" si="21"/>
        <v>1749</v>
      </c>
      <c r="I703" s="1">
        <v>0.25</v>
      </c>
      <c r="J703" s="1"/>
      <c r="K703" s="1"/>
      <c r="L703" s="12">
        <v>4.4000000000000004</v>
      </c>
      <c r="O703" s="4">
        <v>1951</v>
      </c>
      <c r="P703" s="4">
        <f t="shared" si="22"/>
        <v>3900049</v>
      </c>
      <c r="Q703" s="4"/>
      <c r="S703" s="4"/>
      <c r="T703" s="4"/>
      <c r="U703" s="4"/>
    </row>
    <row r="704" spans="1:21">
      <c r="A704" t="s">
        <v>7492</v>
      </c>
      <c r="C704" t="s">
        <v>13080</v>
      </c>
      <c r="D704" s="2">
        <v>1495</v>
      </c>
      <c r="E704" s="2"/>
      <c r="F704" s="2"/>
      <c r="G704" s="2">
        <v>1995</v>
      </c>
      <c r="H704" s="2">
        <f t="shared" si="21"/>
        <v>1745</v>
      </c>
      <c r="I704" s="1">
        <v>0.25</v>
      </c>
      <c r="J704" s="1"/>
      <c r="K704" s="1"/>
      <c r="L704" s="12">
        <v>4.5</v>
      </c>
      <c r="O704" s="4">
        <v>10541</v>
      </c>
      <c r="P704" s="4">
        <f t="shared" si="22"/>
        <v>21029295</v>
      </c>
      <c r="Q704" s="4"/>
      <c r="S704" s="4"/>
      <c r="T704" s="4"/>
      <c r="U704" s="4"/>
    </row>
    <row r="705" spans="1:21">
      <c r="A705" t="s">
        <v>6039</v>
      </c>
      <c r="C705" t="s">
        <v>13080</v>
      </c>
      <c r="D705" s="2">
        <v>1495</v>
      </c>
      <c r="E705" s="2"/>
      <c r="F705" s="2"/>
      <c r="G705" s="2">
        <v>1995</v>
      </c>
      <c r="H705" s="2">
        <f t="shared" si="21"/>
        <v>1745</v>
      </c>
      <c r="I705" s="1">
        <v>0.25</v>
      </c>
      <c r="J705" s="1"/>
      <c r="K705" s="1"/>
      <c r="L705" s="12">
        <v>4.3</v>
      </c>
      <c r="O705" s="4">
        <v>7241</v>
      </c>
      <c r="P705" s="4">
        <f t="shared" si="22"/>
        <v>14445795</v>
      </c>
      <c r="Q705" s="4"/>
      <c r="S705" s="4"/>
      <c r="T705" s="4"/>
      <c r="U705" s="4"/>
    </row>
    <row r="706" spans="1:21">
      <c r="A706" t="s">
        <v>11647</v>
      </c>
      <c r="C706" t="s">
        <v>13083</v>
      </c>
      <c r="D706" s="2">
        <v>2976</v>
      </c>
      <c r="E706" s="2"/>
      <c r="F706" s="2"/>
      <c r="G706" s="2">
        <v>3945</v>
      </c>
      <c r="H706" s="2">
        <f t="shared" ref="H706:H769" si="23">AVERAGE(D706,G706)</f>
        <v>3460.5</v>
      </c>
      <c r="I706" s="1">
        <v>0.25</v>
      </c>
      <c r="J706" s="1"/>
      <c r="K706" s="1"/>
      <c r="L706" s="12">
        <v>4.2</v>
      </c>
      <c r="O706" s="4">
        <v>3740</v>
      </c>
      <c r="P706" s="4">
        <f t="shared" si="22"/>
        <v>14754300</v>
      </c>
      <c r="Q706" s="4"/>
      <c r="S706" s="4"/>
      <c r="T706" s="4"/>
      <c r="U706" s="4"/>
    </row>
    <row r="707" spans="1:21">
      <c r="A707" t="s">
        <v>12985</v>
      </c>
      <c r="C707" t="s">
        <v>13083</v>
      </c>
      <c r="D707" s="2">
        <v>2280</v>
      </c>
      <c r="E707" s="2"/>
      <c r="F707" s="2"/>
      <c r="G707" s="2">
        <v>3045</v>
      </c>
      <c r="H707" s="2">
        <f t="shared" si="23"/>
        <v>2662.5</v>
      </c>
      <c r="I707" s="1">
        <v>0.25</v>
      </c>
      <c r="J707" s="1"/>
      <c r="K707" s="1"/>
      <c r="L707" s="12">
        <v>4.0999999999999996</v>
      </c>
      <c r="O707" s="4">
        <v>4118</v>
      </c>
      <c r="P707" s="4">
        <f t="shared" ref="P707:P770" si="24">PRODUCT(G707,O707)</f>
        <v>12539310</v>
      </c>
      <c r="Q707" s="4"/>
      <c r="S707" s="4"/>
      <c r="T707" s="4"/>
      <c r="U707" s="4"/>
    </row>
    <row r="708" spans="1:21">
      <c r="A708" t="s">
        <v>6128</v>
      </c>
      <c r="C708" t="s">
        <v>13080</v>
      </c>
      <c r="D708">
        <v>599</v>
      </c>
      <c r="G708">
        <v>799</v>
      </c>
      <c r="H708" s="2">
        <f t="shared" si="23"/>
        <v>699</v>
      </c>
      <c r="I708" s="1">
        <v>0.25</v>
      </c>
      <c r="J708" s="1"/>
      <c r="K708" s="1"/>
      <c r="L708" s="12">
        <v>4.3</v>
      </c>
      <c r="O708" s="4">
        <v>15790</v>
      </c>
      <c r="P708" s="4">
        <f t="shared" si="24"/>
        <v>12616210</v>
      </c>
      <c r="Q708" s="4"/>
      <c r="S708" s="4"/>
      <c r="T708" s="4"/>
      <c r="U708" s="4"/>
    </row>
    <row r="709" spans="1:21">
      <c r="A709" t="s">
        <v>8175</v>
      </c>
      <c r="C709" t="s">
        <v>13078</v>
      </c>
      <c r="D709" s="2">
        <v>1490</v>
      </c>
      <c r="E709" s="2"/>
      <c r="F709" s="2"/>
      <c r="G709" s="2">
        <v>1990</v>
      </c>
      <c r="H709" s="2">
        <f t="shared" si="23"/>
        <v>1740</v>
      </c>
      <c r="I709" s="1">
        <v>0.25</v>
      </c>
      <c r="J709" s="1"/>
      <c r="K709" s="1"/>
      <c r="L709" s="12">
        <v>4.0999999999999996</v>
      </c>
      <c r="O709" s="4">
        <v>98250</v>
      </c>
      <c r="P709" s="4">
        <f t="shared" si="24"/>
        <v>195517500</v>
      </c>
      <c r="Q709" s="4"/>
      <c r="S709" s="4"/>
      <c r="T709" s="4"/>
      <c r="U709" s="4"/>
    </row>
    <row r="710" spans="1:21">
      <c r="A710" t="s">
        <v>12342</v>
      </c>
      <c r="C710" t="s">
        <v>13083</v>
      </c>
      <c r="D710" s="2">
        <v>5865</v>
      </c>
      <c r="E710" s="2"/>
      <c r="F710" s="2"/>
      <c r="G710" s="2">
        <v>7776</v>
      </c>
      <c r="H710" s="2">
        <f t="shared" si="23"/>
        <v>6820.5</v>
      </c>
      <c r="I710" s="1">
        <v>0.25</v>
      </c>
      <c r="J710" s="1"/>
      <c r="K710" s="1"/>
      <c r="L710" s="12">
        <v>4.4000000000000004</v>
      </c>
      <c r="O710" s="4">
        <v>2737</v>
      </c>
      <c r="P710" s="4">
        <f t="shared" si="24"/>
        <v>21282912</v>
      </c>
      <c r="Q710" s="4"/>
      <c r="S710" s="4"/>
      <c r="T710" s="4"/>
      <c r="U710" s="4"/>
    </row>
    <row r="711" spans="1:21">
      <c r="A711" t="s">
        <v>8793</v>
      </c>
      <c r="C711" t="s">
        <v>13083</v>
      </c>
      <c r="D711">
        <v>599</v>
      </c>
      <c r="G711">
        <v>785</v>
      </c>
      <c r="H711" s="2">
        <f t="shared" si="23"/>
        <v>692</v>
      </c>
      <c r="I711" s="1">
        <v>0.24</v>
      </c>
      <c r="J711" s="1"/>
      <c r="K711" s="1"/>
      <c r="L711" s="12">
        <v>4.2</v>
      </c>
      <c r="O711" s="4">
        <v>24247</v>
      </c>
      <c r="P711" s="4">
        <f t="shared" si="24"/>
        <v>19033895</v>
      </c>
      <c r="Q711" s="4"/>
      <c r="S711" s="4"/>
      <c r="T711" s="4"/>
      <c r="U711" s="4"/>
    </row>
    <row r="712" spans="1:21">
      <c r="A712" t="s">
        <v>11236</v>
      </c>
      <c r="C712" t="s">
        <v>13083</v>
      </c>
      <c r="D712" s="2">
        <v>1804</v>
      </c>
      <c r="E712" s="2"/>
      <c r="F712" s="2"/>
      <c r="G712" s="2">
        <v>2380</v>
      </c>
      <c r="H712" s="2">
        <f t="shared" si="23"/>
        <v>2092</v>
      </c>
      <c r="I712" s="1">
        <v>0.24</v>
      </c>
      <c r="J712" s="1"/>
      <c r="K712" s="1"/>
      <c r="L712" s="12">
        <v>4</v>
      </c>
      <c r="O712" s="4">
        <v>15382</v>
      </c>
      <c r="P712" s="4">
        <f t="shared" si="24"/>
        <v>36609160</v>
      </c>
      <c r="Q712" s="4"/>
      <c r="S712" s="4"/>
      <c r="T712" s="4"/>
      <c r="U712" s="4"/>
    </row>
    <row r="713" spans="1:21">
      <c r="A713" t="s">
        <v>5572</v>
      </c>
      <c r="C713" t="s">
        <v>13080</v>
      </c>
      <c r="D713">
        <v>309</v>
      </c>
      <c r="G713">
        <v>404</v>
      </c>
      <c r="H713" s="2">
        <f t="shared" si="23"/>
        <v>356.5</v>
      </c>
      <c r="I713" s="1">
        <v>0.24</v>
      </c>
      <c r="J713" s="1"/>
      <c r="K713" s="1"/>
      <c r="L713" s="12">
        <v>4.4000000000000004</v>
      </c>
      <c r="O713" s="4">
        <v>8614</v>
      </c>
      <c r="P713" s="4">
        <f t="shared" si="24"/>
        <v>3480056</v>
      </c>
      <c r="Q713" s="4"/>
      <c r="S713" s="4"/>
      <c r="T713" s="4"/>
      <c r="U713" s="4"/>
    </row>
    <row r="714" spans="1:21">
      <c r="A714" t="s">
        <v>7996</v>
      </c>
      <c r="C714" t="s">
        <v>13086</v>
      </c>
      <c r="D714">
        <v>341</v>
      </c>
      <c r="G714">
        <v>450</v>
      </c>
      <c r="H714" s="2">
        <f t="shared" si="23"/>
        <v>395.5</v>
      </c>
      <c r="I714" s="1">
        <v>0.24</v>
      </c>
      <c r="J714" s="1"/>
      <c r="K714" s="1"/>
      <c r="L714" s="12">
        <v>4.3</v>
      </c>
      <c r="O714" s="4">
        <v>2493</v>
      </c>
      <c r="P714" s="4">
        <f t="shared" si="24"/>
        <v>1121850</v>
      </c>
      <c r="Q714" s="4"/>
      <c r="S714" s="4"/>
      <c r="T714" s="4"/>
      <c r="U714" s="4"/>
    </row>
    <row r="715" spans="1:21">
      <c r="A715" t="s">
        <v>9437</v>
      </c>
      <c r="C715" t="s">
        <v>13083</v>
      </c>
      <c r="D715" s="2">
        <v>8799</v>
      </c>
      <c r="E715" s="2"/>
      <c r="F715" s="2"/>
      <c r="G715" s="2">
        <v>11595</v>
      </c>
      <c r="H715" s="2">
        <f t="shared" si="23"/>
        <v>10197</v>
      </c>
      <c r="I715" s="1">
        <v>0.24</v>
      </c>
      <c r="J715" s="1"/>
      <c r="K715" s="1"/>
      <c r="L715" s="12">
        <v>4.4000000000000004</v>
      </c>
      <c r="O715" s="4">
        <v>2981</v>
      </c>
      <c r="P715" s="4">
        <f t="shared" si="24"/>
        <v>34564695</v>
      </c>
      <c r="Q715" s="4"/>
      <c r="S715" s="4"/>
      <c r="T715" s="4"/>
      <c r="U715" s="4"/>
    </row>
    <row r="716" spans="1:21">
      <c r="A716" t="s">
        <v>9131</v>
      </c>
      <c r="C716" t="s">
        <v>13083</v>
      </c>
      <c r="D716" s="2">
        <v>3190</v>
      </c>
      <c r="E716" s="2"/>
      <c r="F716" s="2"/>
      <c r="G716" s="2">
        <v>4195</v>
      </c>
      <c r="H716" s="2">
        <f t="shared" si="23"/>
        <v>3692.5</v>
      </c>
      <c r="I716" s="1">
        <v>0.24</v>
      </c>
      <c r="J716" s="1"/>
      <c r="K716" s="1"/>
      <c r="L716" s="12">
        <v>4</v>
      </c>
      <c r="O716" s="4">
        <v>1282</v>
      </c>
      <c r="P716" s="4">
        <f t="shared" si="24"/>
        <v>5377990</v>
      </c>
      <c r="Q716" s="4"/>
      <c r="S716" s="4"/>
      <c r="T716" s="4"/>
      <c r="U716" s="4"/>
    </row>
    <row r="717" spans="1:21">
      <c r="A717" t="s">
        <v>7581</v>
      </c>
      <c r="C717" t="s">
        <v>13080</v>
      </c>
      <c r="D717" s="2">
        <v>2649</v>
      </c>
      <c r="E717" s="2"/>
      <c r="F717" s="2"/>
      <c r="G717" s="2">
        <v>3499</v>
      </c>
      <c r="H717" s="2">
        <f t="shared" si="23"/>
        <v>3074</v>
      </c>
      <c r="I717" s="1">
        <v>0.24</v>
      </c>
      <c r="J717" s="1"/>
      <c r="K717" s="1"/>
      <c r="L717" s="12">
        <v>4.5</v>
      </c>
      <c r="O717" s="4">
        <v>1271</v>
      </c>
      <c r="P717" s="4">
        <f t="shared" si="24"/>
        <v>4447229</v>
      </c>
      <c r="Q717" s="4"/>
      <c r="S717" s="4"/>
      <c r="T717" s="4"/>
      <c r="U717" s="4"/>
    </row>
    <row r="718" spans="1:21">
      <c r="A718" t="s">
        <v>12654</v>
      </c>
      <c r="C718" t="s">
        <v>13083</v>
      </c>
      <c r="D718" s="2">
        <v>6120</v>
      </c>
      <c r="E718" s="2"/>
      <c r="F718" s="2"/>
      <c r="G718" s="2">
        <v>8073</v>
      </c>
      <c r="H718" s="2">
        <f t="shared" si="23"/>
        <v>7096.5</v>
      </c>
      <c r="I718" s="1">
        <v>0.24</v>
      </c>
      <c r="J718" s="1"/>
      <c r="K718" s="1"/>
      <c r="L718" s="12">
        <v>4.5999999999999996</v>
      </c>
      <c r="O718" s="4">
        <v>2751</v>
      </c>
      <c r="P718" s="4">
        <f t="shared" si="24"/>
        <v>22208823</v>
      </c>
      <c r="Q718" s="4"/>
      <c r="S718" s="4"/>
      <c r="T718" s="4"/>
      <c r="U718" s="4"/>
    </row>
    <row r="719" spans="1:21">
      <c r="A719" t="s">
        <v>12473</v>
      </c>
      <c r="C719" t="s">
        <v>13083</v>
      </c>
      <c r="D719" s="2">
        <v>5490</v>
      </c>
      <c r="E719" s="2"/>
      <c r="F719" s="2"/>
      <c r="G719" s="2">
        <v>7200</v>
      </c>
      <c r="H719" s="2">
        <f t="shared" si="23"/>
        <v>6345</v>
      </c>
      <c r="I719" s="1">
        <v>0.24</v>
      </c>
      <c r="J719" s="1"/>
      <c r="K719" s="1"/>
      <c r="L719" s="12">
        <v>4.5</v>
      </c>
      <c r="O719" s="4">
        <v>1408</v>
      </c>
      <c r="P719" s="4">
        <f t="shared" si="24"/>
        <v>10137600</v>
      </c>
      <c r="Q719" s="4"/>
      <c r="S719" s="4"/>
      <c r="T719" s="4"/>
      <c r="U719" s="4"/>
    </row>
    <row r="720" spans="1:21">
      <c r="A720" t="s">
        <v>10255</v>
      </c>
      <c r="C720" t="s">
        <v>13083</v>
      </c>
      <c r="D720" s="2">
        <v>6499</v>
      </c>
      <c r="E720" s="2"/>
      <c r="F720" s="2"/>
      <c r="G720" s="2">
        <v>8500</v>
      </c>
      <c r="H720" s="2">
        <f t="shared" si="23"/>
        <v>7499.5</v>
      </c>
      <c r="I720" s="1">
        <v>0.24</v>
      </c>
      <c r="J720" s="1"/>
      <c r="K720" s="1"/>
      <c r="L720" s="12">
        <v>4.4000000000000004</v>
      </c>
      <c r="O720" s="4">
        <v>5865</v>
      </c>
      <c r="P720" s="4">
        <f t="shared" si="24"/>
        <v>49852500</v>
      </c>
      <c r="Q720" s="4"/>
      <c r="S720" s="4"/>
      <c r="T720" s="4"/>
      <c r="U720" s="4"/>
    </row>
    <row r="721" spans="1:21">
      <c r="A721" t="s">
        <v>6566</v>
      </c>
      <c r="C721" t="s">
        <v>13080</v>
      </c>
      <c r="D721" s="2">
        <v>5599</v>
      </c>
      <c r="E721" s="2"/>
      <c r="F721" s="2"/>
      <c r="G721" s="2">
        <v>7350</v>
      </c>
      <c r="H721" s="2">
        <f t="shared" si="23"/>
        <v>6474.5</v>
      </c>
      <c r="I721" s="1">
        <v>0.24</v>
      </c>
      <c r="J721" s="1"/>
      <c r="K721" s="1"/>
      <c r="L721" s="12">
        <v>4.4000000000000004</v>
      </c>
      <c r="O721" s="4">
        <v>73005</v>
      </c>
      <c r="P721" s="4">
        <f t="shared" si="24"/>
        <v>536586750</v>
      </c>
      <c r="Q721" s="4"/>
      <c r="S721" s="4"/>
      <c r="T721" s="4"/>
      <c r="U721" s="4"/>
    </row>
    <row r="722" spans="1:21">
      <c r="A722" t="s">
        <v>7669</v>
      </c>
      <c r="C722" t="s">
        <v>13080</v>
      </c>
      <c r="D722" s="2">
        <v>1234</v>
      </c>
      <c r="E722" s="2"/>
      <c r="F722" s="2"/>
      <c r="G722" s="2">
        <v>1599</v>
      </c>
      <c r="H722" s="2">
        <f t="shared" si="23"/>
        <v>1416.5</v>
      </c>
      <c r="I722" s="1">
        <v>0.23</v>
      </c>
      <c r="J722" s="1"/>
      <c r="K722" s="1"/>
      <c r="L722" s="12">
        <v>4.5</v>
      </c>
      <c r="O722" s="4">
        <v>16680</v>
      </c>
      <c r="P722" s="4">
        <f t="shared" si="24"/>
        <v>26671320</v>
      </c>
      <c r="Q722" s="4"/>
      <c r="S722" s="4"/>
      <c r="T722" s="4"/>
      <c r="U722" s="4"/>
    </row>
    <row r="723" spans="1:21">
      <c r="A723" t="s">
        <v>6576</v>
      </c>
      <c r="C723" t="s">
        <v>13080</v>
      </c>
      <c r="D723" s="2">
        <v>1990</v>
      </c>
      <c r="E723" s="2"/>
      <c r="F723" s="2"/>
      <c r="G723" s="2">
        <v>2595</v>
      </c>
      <c r="H723" s="2">
        <f t="shared" si="23"/>
        <v>2292.5</v>
      </c>
      <c r="I723" s="1">
        <v>0.23</v>
      </c>
      <c r="J723" s="1"/>
      <c r="K723" s="1"/>
      <c r="L723" s="12">
        <v>4.3</v>
      </c>
      <c r="O723" s="4">
        <v>20398</v>
      </c>
      <c r="P723" s="4">
        <f t="shared" si="24"/>
        <v>52932810</v>
      </c>
      <c r="Q723" s="4"/>
      <c r="S723" s="4"/>
      <c r="T723" s="4"/>
      <c r="U723" s="4"/>
    </row>
    <row r="724" spans="1:21">
      <c r="A724" t="s">
        <v>10082</v>
      </c>
      <c r="C724" t="s">
        <v>13083</v>
      </c>
      <c r="D724" s="2">
        <v>9970</v>
      </c>
      <c r="E724" s="2"/>
      <c r="F724" s="2"/>
      <c r="G724" s="2">
        <v>12999</v>
      </c>
      <c r="H724" s="2">
        <f t="shared" si="23"/>
        <v>11484.5</v>
      </c>
      <c r="I724" s="1">
        <v>0.23</v>
      </c>
      <c r="J724" s="1"/>
      <c r="K724" s="1"/>
      <c r="L724" s="12">
        <v>4.3</v>
      </c>
      <c r="O724" s="4">
        <v>4049</v>
      </c>
      <c r="P724" s="4">
        <f t="shared" si="24"/>
        <v>52632951</v>
      </c>
      <c r="Q724" s="4"/>
      <c r="S724" s="4"/>
      <c r="T724" s="4"/>
      <c r="U724" s="4"/>
    </row>
    <row r="725" spans="1:21">
      <c r="A725" t="s">
        <v>87</v>
      </c>
      <c r="C725" t="s">
        <v>13080</v>
      </c>
      <c r="D725">
        <v>229</v>
      </c>
      <c r="G725">
        <v>299</v>
      </c>
      <c r="H725" s="2">
        <f t="shared" si="23"/>
        <v>264</v>
      </c>
      <c r="I725" s="1">
        <v>0.23</v>
      </c>
      <c r="J725" s="1"/>
      <c r="K725" s="1"/>
      <c r="L725" s="12">
        <v>4.3</v>
      </c>
      <c r="O725" s="4">
        <v>30411</v>
      </c>
      <c r="P725" s="4">
        <f t="shared" si="24"/>
        <v>9092889</v>
      </c>
      <c r="Q725" s="4"/>
      <c r="S725" s="4"/>
      <c r="T725" s="4"/>
      <c r="U725" s="4"/>
    </row>
    <row r="726" spans="1:21">
      <c r="A726" t="s">
        <v>9447</v>
      </c>
      <c r="C726" t="s">
        <v>13083</v>
      </c>
      <c r="D726" s="2">
        <v>1345</v>
      </c>
      <c r="E726" s="2"/>
      <c r="F726" s="2"/>
      <c r="G726" s="2">
        <v>1750</v>
      </c>
      <c r="H726" s="2">
        <f t="shared" si="23"/>
        <v>1547.5</v>
      </c>
      <c r="I726" s="1">
        <v>0.23</v>
      </c>
      <c r="J726" s="1"/>
      <c r="K726" s="1"/>
      <c r="L726" s="12">
        <v>3.8</v>
      </c>
      <c r="O726" s="4">
        <v>2466</v>
      </c>
      <c r="P726" s="4">
        <f t="shared" si="24"/>
        <v>4315500</v>
      </c>
      <c r="Q726" s="4"/>
      <c r="S726" s="4"/>
      <c r="T726" s="4"/>
      <c r="U726" s="4"/>
    </row>
    <row r="727" spans="1:21">
      <c r="A727" t="s">
        <v>7420</v>
      </c>
      <c r="C727" t="s">
        <v>13080</v>
      </c>
      <c r="D727" s="2">
        <v>1149</v>
      </c>
      <c r="E727" s="2"/>
      <c r="F727" s="2"/>
      <c r="G727" s="2">
        <v>1499</v>
      </c>
      <c r="H727" s="2">
        <f t="shared" si="23"/>
        <v>1324</v>
      </c>
      <c r="I727" s="1">
        <v>0.23</v>
      </c>
      <c r="J727" s="1"/>
      <c r="K727" s="1"/>
      <c r="L727" s="12">
        <v>4.0999999999999996</v>
      </c>
      <c r="O727" s="4">
        <v>10443</v>
      </c>
      <c r="P727" s="4">
        <f t="shared" si="24"/>
        <v>15654057</v>
      </c>
      <c r="Q727" s="4"/>
      <c r="S727" s="4"/>
      <c r="T727" s="4"/>
      <c r="U727" s="4"/>
    </row>
    <row r="728" spans="1:21">
      <c r="A728" t="s">
        <v>13015</v>
      </c>
      <c r="C728" t="s">
        <v>13083</v>
      </c>
      <c r="D728" s="2">
        <v>2863</v>
      </c>
      <c r="E728" s="2"/>
      <c r="F728" s="2"/>
      <c r="G728" s="2">
        <v>3690</v>
      </c>
      <c r="H728" s="2">
        <f t="shared" si="23"/>
        <v>3276.5</v>
      </c>
      <c r="I728" s="1">
        <v>0.22</v>
      </c>
      <c r="J728" s="1"/>
      <c r="K728" s="1"/>
      <c r="L728" s="12">
        <v>4.3</v>
      </c>
      <c r="O728" s="4">
        <v>6987</v>
      </c>
      <c r="P728" s="4">
        <f t="shared" si="24"/>
        <v>25782030</v>
      </c>
      <c r="Q728" s="4"/>
      <c r="S728" s="4"/>
      <c r="T728" s="4"/>
      <c r="U728" s="4"/>
    </row>
    <row r="729" spans="1:21">
      <c r="A729" t="s">
        <v>11306</v>
      </c>
      <c r="C729" t="s">
        <v>13083</v>
      </c>
      <c r="D729">
        <v>998.06</v>
      </c>
      <c r="G729" s="2">
        <v>1282</v>
      </c>
      <c r="H729" s="2">
        <f t="shared" si="23"/>
        <v>1140.03</v>
      </c>
      <c r="I729" s="1">
        <v>0.22</v>
      </c>
      <c r="J729" s="1"/>
      <c r="K729" s="1"/>
      <c r="L729" s="12">
        <v>4.2</v>
      </c>
      <c r="O729" s="4">
        <v>7274</v>
      </c>
      <c r="P729" s="4">
        <f t="shared" si="24"/>
        <v>9325268</v>
      </c>
      <c r="Q729" s="4"/>
      <c r="S729" s="4"/>
      <c r="T729" s="4"/>
      <c r="U729" s="4"/>
    </row>
    <row r="730" spans="1:21">
      <c r="A730" t="s">
        <v>6536</v>
      </c>
      <c r="C730" t="s">
        <v>13086</v>
      </c>
      <c r="D730">
        <v>561</v>
      </c>
      <c r="G730">
        <v>720</v>
      </c>
      <c r="H730" s="2">
        <f t="shared" si="23"/>
        <v>640.5</v>
      </c>
      <c r="I730" s="1">
        <v>0.22</v>
      </c>
      <c r="J730" s="1"/>
      <c r="K730" s="1"/>
      <c r="L730" s="12">
        <v>4.4000000000000004</v>
      </c>
      <c r="O730" s="4">
        <v>3182</v>
      </c>
      <c r="P730" s="4">
        <f t="shared" si="24"/>
        <v>2291040</v>
      </c>
      <c r="Q730" s="4"/>
      <c r="S730" s="4"/>
      <c r="T730" s="4"/>
      <c r="U730" s="4"/>
    </row>
    <row r="731" spans="1:21">
      <c r="A731" t="s">
        <v>6951</v>
      </c>
      <c r="C731" t="s">
        <v>13080</v>
      </c>
      <c r="D731">
        <v>349</v>
      </c>
      <c r="G731">
        <v>450</v>
      </c>
      <c r="H731" s="2">
        <f t="shared" si="23"/>
        <v>399.5</v>
      </c>
      <c r="I731" s="1">
        <v>0.22</v>
      </c>
      <c r="J731" s="1"/>
      <c r="K731" s="1"/>
      <c r="L731" s="12">
        <v>4.0999999999999996</v>
      </c>
      <c r="O731" s="4">
        <v>18656</v>
      </c>
      <c r="P731" s="4">
        <f t="shared" si="24"/>
        <v>8395200</v>
      </c>
      <c r="Q731" s="4"/>
      <c r="S731" s="4"/>
      <c r="T731" s="4"/>
      <c r="U731" s="4"/>
    </row>
    <row r="732" spans="1:21">
      <c r="A732" t="s">
        <v>12111</v>
      </c>
      <c r="C732" t="s">
        <v>13083</v>
      </c>
      <c r="D732">
        <v>778</v>
      </c>
      <c r="G732">
        <v>999</v>
      </c>
      <c r="H732" s="2">
        <f t="shared" si="23"/>
        <v>888.5</v>
      </c>
      <c r="I732" s="1">
        <v>0.22</v>
      </c>
      <c r="J732" s="1"/>
      <c r="K732" s="1"/>
      <c r="L732" s="12">
        <v>3.3</v>
      </c>
      <c r="O732" s="4">
        <v>8</v>
      </c>
      <c r="P732" s="4">
        <f t="shared" si="24"/>
        <v>7992</v>
      </c>
      <c r="Q732" s="4"/>
      <c r="S732" s="4"/>
      <c r="T732" s="4"/>
      <c r="U732" s="4"/>
    </row>
    <row r="733" spans="1:21">
      <c r="A733" t="s">
        <v>8657</v>
      </c>
      <c r="C733" t="s">
        <v>13083</v>
      </c>
      <c r="D733" s="2">
        <v>1043</v>
      </c>
      <c r="E733" s="2"/>
      <c r="F733" s="2"/>
      <c r="G733" s="2">
        <v>1345</v>
      </c>
      <c r="H733" s="2">
        <f t="shared" si="23"/>
        <v>1194</v>
      </c>
      <c r="I733" s="1">
        <v>0.22</v>
      </c>
      <c r="J733" s="1"/>
      <c r="K733" s="1"/>
      <c r="L733" s="12">
        <v>3.8</v>
      </c>
      <c r="O733" s="4">
        <v>15592</v>
      </c>
      <c r="P733" s="4">
        <f t="shared" si="24"/>
        <v>20971240</v>
      </c>
      <c r="Q733" s="4"/>
      <c r="S733" s="4"/>
      <c r="T733" s="4"/>
      <c r="U733" s="4"/>
    </row>
    <row r="734" spans="1:21">
      <c r="A734" t="s">
        <v>10800</v>
      </c>
      <c r="C734" t="s">
        <v>13083</v>
      </c>
      <c r="D734" s="2">
        <v>5890</v>
      </c>
      <c r="E734" s="2"/>
      <c r="F734" s="2"/>
      <c r="G734" s="2">
        <v>7506</v>
      </c>
      <c r="H734" s="2">
        <f t="shared" si="23"/>
        <v>6698</v>
      </c>
      <c r="I734" s="1">
        <v>0.22</v>
      </c>
      <c r="J734" s="1"/>
      <c r="K734" s="1"/>
      <c r="L734" s="12">
        <v>4.5</v>
      </c>
      <c r="O734" s="4">
        <v>7241</v>
      </c>
      <c r="P734" s="4">
        <f t="shared" si="24"/>
        <v>54350946</v>
      </c>
      <c r="Q734" s="4"/>
      <c r="S734" s="4"/>
      <c r="T734" s="4"/>
      <c r="U734" s="4"/>
    </row>
    <row r="735" spans="1:21">
      <c r="A735" t="s">
        <v>6815</v>
      </c>
      <c r="C735" t="s">
        <v>13080</v>
      </c>
      <c r="D735" s="2">
        <v>4449</v>
      </c>
      <c r="E735" s="2"/>
      <c r="F735" s="2"/>
      <c r="G735" s="2">
        <v>5734</v>
      </c>
      <c r="H735" s="2">
        <f t="shared" si="23"/>
        <v>5091.5</v>
      </c>
      <c r="I735" s="1">
        <v>0.22</v>
      </c>
      <c r="J735" s="1"/>
      <c r="K735" s="1"/>
      <c r="L735" s="12">
        <v>4.4000000000000004</v>
      </c>
      <c r="O735" s="4">
        <v>25006</v>
      </c>
      <c r="P735" s="4">
        <f t="shared" si="24"/>
        <v>143384404</v>
      </c>
      <c r="Q735" s="4"/>
      <c r="S735" s="4"/>
      <c r="T735" s="4"/>
      <c r="U735" s="4"/>
    </row>
    <row r="736" spans="1:21">
      <c r="A736" t="s">
        <v>8968</v>
      </c>
      <c r="C736" t="s">
        <v>13083</v>
      </c>
      <c r="D736" s="2">
        <v>1665</v>
      </c>
      <c r="E736" s="2"/>
      <c r="F736" s="2"/>
      <c r="G736" s="2">
        <v>2099</v>
      </c>
      <c r="H736" s="2">
        <f t="shared" si="23"/>
        <v>1882</v>
      </c>
      <c r="I736" s="1">
        <v>0.21</v>
      </c>
      <c r="J736" s="1"/>
      <c r="K736" s="1"/>
      <c r="L736" s="12">
        <v>4</v>
      </c>
      <c r="O736" s="4">
        <v>14368</v>
      </c>
      <c r="P736" s="4">
        <f t="shared" si="24"/>
        <v>30158432</v>
      </c>
      <c r="Q736" s="4"/>
      <c r="S736" s="4"/>
      <c r="T736" s="4"/>
      <c r="U736" s="4"/>
    </row>
    <row r="737" spans="1:21">
      <c r="A737" t="s">
        <v>11396</v>
      </c>
      <c r="C737" t="s">
        <v>13083</v>
      </c>
      <c r="D737">
        <v>395</v>
      </c>
      <c r="G737">
        <v>499</v>
      </c>
      <c r="H737" s="2">
        <f t="shared" si="23"/>
        <v>447</v>
      </c>
      <c r="I737" s="1">
        <v>0.21</v>
      </c>
      <c r="J737" s="1"/>
      <c r="K737" s="1"/>
      <c r="L737" s="12">
        <v>4</v>
      </c>
      <c r="O737" s="4">
        <v>330</v>
      </c>
      <c r="P737" s="4">
        <f t="shared" si="24"/>
        <v>164670</v>
      </c>
      <c r="Q737" s="4"/>
      <c r="S737" s="4"/>
      <c r="T737" s="4"/>
      <c r="U737" s="4"/>
    </row>
    <row r="738" spans="1:21">
      <c r="A738" t="s">
        <v>6844</v>
      </c>
      <c r="C738" t="s">
        <v>13080</v>
      </c>
      <c r="D738" s="2">
        <v>2595</v>
      </c>
      <c r="E738" s="2"/>
      <c r="F738" s="2"/>
      <c r="G738" s="2">
        <v>3295</v>
      </c>
      <c r="H738" s="2">
        <f t="shared" si="23"/>
        <v>2945</v>
      </c>
      <c r="I738" s="1">
        <v>0.21</v>
      </c>
      <c r="J738" s="1"/>
      <c r="K738" s="1"/>
      <c r="L738" s="12">
        <v>4.4000000000000004</v>
      </c>
      <c r="O738" s="4">
        <v>22618</v>
      </c>
      <c r="P738" s="4">
        <f t="shared" si="24"/>
        <v>74526310</v>
      </c>
      <c r="Q738" s="4"/>
      <c r="S738" s="4"/>
      <c r="T738" s="4"/>
      <c r="U738" s="4"/>
    </row>
    <row r="739" spans="1:21">
      <c r="A739" t="s">
        <v>7398</v>
      </c>
      <c r="C739" t="s">
        <v>13080</v>
      </c>
      <c r="D739" s="2">
        <v>1295</v>
      </c>
      <c r="E739" s="2"/>
      <c r="F739" s="2"/>
      <c r="G739" s="2">
        <v>1645</v>
      </c>
      <c r="H739" s="2">
        <f t="shared" si="23"/>
        <v>1470</v>
      </c>
      <c r="I739" s="1">
        <v>0.21</v>
      </c>
      <c r="J739" s="1"/>
      <c r="K739" s="1"/>
      <c r="L739" s="12">
        <v>4.5999999999999996</v>
      </c>
      <c r="O739" s="4">
        <v>12375</v>
      </c>
      <c r="P739" s="4">
        <f t="shared" si="24"/>
        <v>20356875</v>
      </c>
      <c r="Q739" s="4"/>
      <c r="S739" s="4"/>
      <c r="T739" s="4"/>
      <c r="U739" s="4"/>
    </row>
    <row r="740" spans="1:21">
      <c r="A740" t="s">
        <v>11697</v>
      </c>
      <c r="C740" t="s">
        <v>13083</v>
      </c>
      <c r="D740">
        <v>765</v>
      </c>
      <c r="G740">
        <v>970</v>
      </c>
      <c r="H740" s="2">
        <f t="shared" si="23"/>
        <v>867.5</v>
      </c>
      <c r="I740" s="1">
        <v>0.21</v>
      </c>
      <c r="J740" s="1"/>
      <c r="K740" s="1"/>
      <c r="L740" s="12">
        <v>4.2</v>
      </c>
      <c r="O740" s="4">
        <v>6055</v>
      </c>
      <c r="P740" s="4">
        <f t="shared" si="24"/>
        <v>5873350</v>
      </c>
      <c r="Q740" s="4"/>
      <c r="S740" s="4"/>
      <c r="T740" s="4"/>
      <c r="U740" s="4"/>
    </row>
    <row r="741" spans="1:21">
      <c r="A741" t="s">
        <v>6410</v>
      </c>
      <c r="C741" t="s">
        <v>13080</v>
      </c>
      <c r="D741" s="2">
        <v>3299</v>
      </c>
      <c r="E741" s="2"/>
      <c r="F741" s="2"/>
      <c r="G741" s="2">
        <v>4100</v>
      </c>
      <c r="H741" s="2">
        <f t="shared" si="23"/>
        <v>3699.5</v>
      </c>
      <c r="I741" s="1">
        <v>0.2</v>
      </c>
      <c r="J741" s="1"/>
      <c r="K741" s="1"/>
      <c r="L741" s="12">
        <v>3.9</v>
      </c>
      <c r="O741" s="4">
        <v>15783</v>
      </c>
      <c r="P741" s="4">
        <f t="shared" si="24"/>
        <v>64710300</v>
      </c>
      <c r="Q741" s="4"/>
      <c r="S741" s="4"/>
      <c r="T741" s="4"/>
      <c r="U741" s="4"/>
    </row>
    <row r="742" spans="1:21">
      <c r="A742" t="s">
        <v>9366</v>
      </c>
      <c r="C742" t="s">
        <v>13083</v>
      </c>
      <c r="D742">
        <v>499</v>
      </c>
      <c r="G742">
        <v>625</v>
      </c>
      <c r="H742" s="2">
        <f t="shared" si="23"/>
        <v>562</v>
      </c>
      <c r="I742" s="1">
        <v>0.2</v>
      </c>
      <c r="J742" s="1"/>
      <c r="K742" s="1"/>
      <c r="L742" s="12">
        <v>4.2</v>
      </c>
      <c r="O742" s="4">
        <v>5355</v>
      </c>
      <c r="P742" s="4">
        <f t="shared" si="24"/>
        <v>3346875</v>
      </c>
      <c r="Q742" s="4"/>
      <c r="S742" s="4"/>
      <c r="T742" s="4"/>
      <c r="U742" s="4"/>
    </row>
    <row r="743" spans="1:21">
      <c r="A743" t="s">
        <v>1087</v>
      </c>
      <c r="C743" t="s">
        <v>13080</v>
      </c>
      <c r="D743" s="2">
        <v>1599</v>
      </c>
      <c r="E743" s="2"/>
      <c r="F743" s="2"/>
      <c r="G743" s="2">
        <v>1999</v>
      </c>
      <c r="H743" s="2">
        <f t="shared" si="23"/>
        <v>1799</v>
      </c>
      <c r="I743" s="1">
        <v>0.2</v>
      </c>
      <c r="J743" s="1"/>
      <c r="K743" s="1"/>
      <c r="L743" s="12">
        <v>4.4000000000000004</v>
      </c>
      <c r="O743" s="4">
        <v>1951</v>
      </c>
      <c r="P743" s="4">
        <f t="shared" si="24"/>
        <v>3900049</v>
      </c>
      <c r="Q743" s="4"/>
      <c r="S743" s="4"/>
      <c r="T743" s="4"/>
      <c r="U743" s="4"/>
    </row>
    <row r="744" spans="1:21">
      <c r="A744" t="s">
        <v>10751</v>
      </c>
      <c r="C744" t="s">
        <v>13083</v>
      </c>
      <c r="D744" s="2">
        <v>1599</v>
      </c>
      <c r="E744" s="2"/>
      <c r="F744" s="2"/>
      <c r="G744" s="2">
        <v>1999</v>
      </c>
      <c r="H744" s="2">
        <f t="shared" si="23"/>
        <v>1799</v>
      </c>
      <c r="I744" s="1">
        <v>0.2</v>
      </c>
      <c r="J744" s="1"/>
      <c r="K744" s="1"/>
      <c r="L744" s="12">
        <v>4.4000000000000004</v>
      </c>
      <c r="O744" s="4">
        <v>1558</v>
      </c>
      <c r="P744" s="4">
        <f t="shared" si="24"/>
        <v>3114442</v>
      </c>
      <c r="Q744" s="4"/>
      <c r="S744" s="4"/>
      <c r="T744" s="4"/>
      <c r="U744" s="4"/>
    </row>
    <row r="745" spans="1:21">
      <c r="A745" t="s">
        <v>10135</v>
      </c>
      <c r="C745" t="s">
        <v>13083</v>
      </c>
      <c r="D745" s="2">
        <v>1199</v>
      </c>
      <c r="E745" s="2"/>
      <c r="F745" s="2"/>
      <c r="G745" s="2">
        <v>1499</v>
      </c>
      <c r="H745" s="2">
        <f t="shared" si="23"/>
        <v>1349</v>
      </c>
      <c r="I745" s="1">
        <v>0.2</v>
      </c>
      <c r="J745" s="1"/>
      <c r="K745" s="1"/>
      <c r="L745" s="12">
        <v>3.8</v>
      </c>
      <c r="O745" s="4">
        <v>2206</v>
      </c>
      <c r="P745" s="4">
        <f t="shared" si="24"/>
        <v>3306794</v>
      </c>
      <c r="Q745" s="4"/>
      <c r="S745" s="4"/>
      <c r="T745" s="4"/>
      <c r="U745" s="4"/>
    </row>
    <row r="746" spans="1:21">
      <c r="A746" t="s">
        <v>2917</v>
      </c>
      <c r="C746" t="s">
        <v>13080</v>
      </c>
      <c r="D746" s="2">
        <v>1519</v>
      </c>
      <c r="E746" s="2"/>
      <c r="F746" s="2"/>
      <c r="G746" s="2">
        <v>1899</v>
      </c>
      <c r="H746" s="2">
        <f t="shared" si="23"/>
        <v>1709</v>
      </c>
      <c r="I746" s="1">
        <v>0.2</v>
      </c>
      <c r="J746" s="1"/>
      <c r="K746" s="1"/>
      <c r="L746" s="12">
        <v>4.4000000000000004</v>
      </c>
      <c r="O746" s="4">
        <v>19763</v>
      </c>
      <c r="P746" s="4">
        <f t="shared" si="24"/>
        <v>37529937</v>
      </c>
      <c r="Q746" s="4"/>
      <c r="S746" s="4"/>
      <c r="T746" s="4"/>
      <c r="U746" s="4"/>
    </row>
    <row r="747" spans="1:21">
      <c r="A747" t="s">
        <v>9705</v>
      </c>
      <c r="C747" t="s">
        <v>13083</v>
      </c>
      <c r="D747" s="2">
        <v>1999</v>
      </c>
      <c r="E747" s="2"/>
      <c r="F747" s="2"/>
      <c r="G747" s="2">
        <v>2499</v>
      </c>
      <c r="H747" s="2">
        <f t="shared" si="23"/>
        <v>2249</v>
      </c>
      <c r="I747" s="1">
        <v>0.2</v>
      </c>
      <c r="J747" s="1"/>
      <c r="K747" s="1"/>
      <c r="L747" s="12">
        <v>4.0999999999999996</v>
      </c>
      <c r="O747" s="4">
        <v>1034</v>
      </c>
      <c r="P747" s="4">
        <f t="shared" si="24"/>
        <v>2583966</v>
      </c>
      <c r="Q747" s="4"/>
      <c r="S747" s="4"/>
      <c r="T747" s="4"/>
      <c r="U747" s="4"/>
    </row>
    <row r="748" spans="1:21">
      <c r="A748" t="s">
        <v>9815</v>
      </c>
      <c r="C748" t="s">
        <v>13083</v>
      </c>
      <c r="D748" s="2">
        <v>2799</v>
      </c>
      <c r="E748" s="2"/>
      <c r="F748" s="2"/>
      <c r="G748" s="2">
        <v>3499</v>
      </c>
      <c r="H748" s="2">
        <f t="shared" si="23"/>
        <v>3149</v>
      </c>
      <c r="I748" s="1">
        <v>0.2</v>
      </c>
      <c r="J748" s="1"/>
      <c r="K748" s="1"/>
      <c r="L748" s="12">
        <v>4.5</v>
      </c>
      <c r="O748" s="4">
        <v>546</v>
      </c>
      <c r="P748" s="4">
        <f t="shared" si="24"/>
        <v>1910454</v>
      </c>
      <c r="Q748" s="4"/>
      <c r="S748" s="4"/>
      <c r="T748" s="4"/>
      <c r="U748" s="4"/>
    </row>
    <row r="749" spans="1:21">
      <c r="A749" t="s">
        <v>6272</v>
      </c>
      <c r="C749" t="s">
        <v>13086</v>
      </c>
      <c r="D749">
        <v>252</v>
      </c>
      <c r="G749">
        <v>315</v>
      </c>
      <c r="H749" s="2">
        <f t="shared" si="23"/>
        <v>283.5</v>
      </c>
      <c r="I749" s="1">
        <v>0.2</v>
      </c>
      <c r="J749" s="1"/>
      <c r="K749" s="1"/>
      <c r="L749" s="12">
        <v>4.5</v>
      </c>
      <c r="O749" s="4">
        <v>3785</v>
      </c>
      <c r="P749" s="4">
        <f t="shared" si="24"/>
        <v>1192275</v>
      </c>
      <c r="Q749" s="4"/>
      <c r="S749" s="4"/>
      <c r="T749" s="4"/>
      <c r="U749" s="4"/>
    </row>
    <row r="750" spans="1:21">
      <c r="A750" t="s">
        <v>6313</v>
      </c>
      <c r="C750" t="s">
        <v>13086</v>
      </c>
      <c r="D750">
        <v>480</v>
      </c>
      <c r="G750">
        <v>600</v>
      </c>
      <c r="H750" s="2">
        <f t="shared" si="23"/>
        <v>540</v>
      </c>
      <c r="I750" s="1">
        <v>0.2</v>
      </c>
      <c r="J750" s="1"/>
      <c r="K750" s="1"/>
      <c r="L750" s="12">
        <v>4.3</v>
      </c>
      <c r="O750" s="4">
        <v>5719</v>
      </c>
      <c r="P750" s="4">
        <f t="shared" si="24"/>
        <v>3431400</v>
      </c>
      <c r="Q750" s="4"/>
      <c r="S750" s="4"/>
      <c r="T750" s="4"/>
      <c r="U750" s="4"/>
    </row>
    <row r="751" spans="1:21">
      <c r="A751" t="s">
        <v>10632</v>
      </c>
      <c r="C751" t="s">
        <v>13083</v>
      </c>
      <c r="D751">
        <v>510</v>
      </c>
      <c r="G751">
        <v>640</v>
      </c>
      <c r="H751" s="2">
        <f t="shared" si="23"/>
        <v>575</v>
      </c>
      <c r="I751" s="1">
        <v>0.2</v>
      </c>
      <c r="J751" s="1"/>
      <c r="K751" s="1"/>
      <c r="L751" s="12">
        <v>4.0999999999999996</v>
      </c>
      <c r="O751" s="4">
        <v>7229</v>
      </c>
      <c r="P751" s="4">
        <f t="shared" si="24"/>
        <v>4626560</v>
      </c>
      <c r="Q751" s="4"/>
      <c r="S751" s="4"/>
      <c r="T751" s="4"/>
      <c r="U751" s="4"/>
    </row>
    <row r="752" spans="1:21">
      <c r="A752" t="s">
        <v>10771</v>
      </c>
      <c r="C752" t="s">
        <v>13083</v>
      </c>
      <c r="D752" s="2">
        <v>9799</v>
      </c>
      <c r="E752" s="2"/>
      <c r="F752" s="2"/>
      <c r="G752" s="2">
        <v>12150</v>
      </c>
      <c r="H752" s="2">
        <f t="shared" si="23"/>
        <v>10974.5</v>
      </c>
      <c r="I752" s="1">
        <v>0.19</v>
      </c>
      <c r="J752" s="1"/>
      <c r="K752" s="1"/>
      <c r="L752" s="12">
        <v>4.3</v>
      </c>
      <c r="O752" s="4">
        <v>13251</v>
      </c>
      <c r="P752" s="4">
        <f t="shared" si="24"/>
        <v>160999650</v>
      </c>
      <c r="Q752" s="4"/>
      <c r="S752" s="4"/>
      <c r="T752" s="4"/>
      <c r="U752" s="4"/>
    </row>
    <row r="753" spans="1:21">
      <c r="A753" t="s">
        <v>6293</v>
      </c>
      <c r="C753" t="s">
        <v>13080</v>
      </c>
      <c r="D753" s="2">
        <v>1299</v>
      </c>
      <c r="E753" s="2"/>
      <c r="F753" s="2"/>
      <c r="G753" s="2">
        <v>1599</v>
      </c>
      <c r="H753" s="2">
        <f t="shared" si="23"/>
        <v>1449</v>
      </c>
      <c r="I753" s="1">
        <v>0.19</v>
      </c>
      <c r="J753" s="1"/>
      <c r="K753" s="1"/>
      <c r="L753" s="12">
        <v>4.3</v>
      </c>
      <c r="O753" s="4">
        <v>27223</v>
      </c>
      <c r="P753" s="4">
        <f t="shared" si="24"/>
        <v>43529577</v>
      </c>
      <c r="Q753" s="4"/>
      <c r="S753" s="4"/>
      <c r="T753" s="4"/>
      <c r="U753" s="4"/>
    </row>
    <row r="754" spans="1:21">
      <c r="A754" t="s">
        <v>12784</v>
      </c>
      <c r="C754" t="s">
        <v>13083</v>
      </c>
      <c r="D754" s="2">
        <v>1180</v>
      </c>
      <c r="E754" s="2"/>
      <c r="F754" s="2"/>
      <c r="G754" s="2">
        <v>1440</v>
      </c>
      <c r="H754" s="2">
        <f t="shared" si="23"/>
        <v>1310</v>
      </c>
      <c r="I754" s="1">
        <v>0.18</v>
      </c>
      <c r="J754" s="1"/>
      <c r="K754" s="1"/>
      <c r="L754" s="12">
        <v>4.2</v>
      </c>
      <c r="O754" s="4">
        <v>1527</v>
      </c>
      <c r="P754" s="4">
        <f t="shared" si="24"/>
        <v>2198880</v>
      </c>
      <c r="Q754" s="4"/>
      <c r="S754" s="4"/>
      <c r="T754" s="4"/>
      <c r="U754" s="4"/>
    </row>
    <row r="755" spans="1:21">
      <c r="A755" t="s">
        <v>9530</v>
      </c>
      <c r="C755" t="s">
        <v>13083</v>
      </c>
      <c r="D755" s="2">
        <v>1959</v>
      </c>
      <c r="E755" s="2"/>
      <c r="F755" s="2"/>
      <c r="G755" s="2">
        <v>2400</v>
      </c>
      <c r="H755" s="2">
        <f t="shared" si="23"/>
        <v>2179.5</v>
      </c>
      <c r="I755" s="1">
        <v>0.18</v>
      </c>
      <c r="J755" s="1"/>
      <c r="K755" s="1"/>
      <c r="L755" s="12">
        <v>4</v>
      </c>
      <c r="O755" s="4">
        <v>237</v>
      </c>
      <c r="P755" s="4">
        <f t="shared" si="24"/>
        <v>568800</v>
      </c>
      <c r="Q755" s="4"/>
      <c r="S755" s="4"/>
      <c r="T755" s="4"/>
      <c r="U755" s="4"/>
    </row>
    <row r="756" spans="1:21">
      <c r="A756" t="s">
        <v>7594</v>
      </c>
      <c r="C756" t="s">
        <v>13080</v>
      </c>
      <c r="D756">
        <v>596</v>
      </c>
      <c r="G756">
        <v>723</v>
      </c>
      <c r="H756" s="2">
        <f t="shared" si="23"/>
        <v>659.5</v>
      </c>
      <c r="I756" s="1">
        <v>0.18</v>
      </c>
      <c r="J756" s="1"/>
      <c r="K756" s="1"/>
      <c r="L756" s="12">
        <v>4.4000000000000004</v>
      </c>
      <c r="O756" s="4">
        <v>3219</v>
      </c>
      <c r="P756" s="4">
        <f t="shared" si="24"/>
        <v>2327337</v>
      </c>
      <c r="Q756" s="4"/>
      <c r="S756" s="4"/>
      <c r="T756" s="4"/>
      <c r="U756" s="4"/>
    </row>
    <row r="757" spans="1:21">
      <c r="A757" t="s">
        <v>7036</v>
      </c>
      <c r="C757" t="s">
        <v>13080</v>
      </c>
      <c r="D757">
        <v>328</v>
      </c>
      <c r="G757">
        <v>399</v>
      </c>
      <c r="H757" s="2">
        <f t="shared" si="23"/>
        <v>363.5</v>
      </c>
      <c r="I757" s="1">
        <v>0.18</v>
      </c>
      <c r="J757" s="1"/>
      <c r="K757" s="1"/>
      <c r="L757" s="12">
        <v>4.0999999999999996</v>
      </c>
      <c r="O757" s="4">
        <v>3441</v>
      </c>
      <c r="P757" s="4">
        <f t="shared" si="24"/>
        <v>1372959</v>
      </c>
      <c r="Q757" s="4"/>
      <c r="S757" s="4"/>
      <c r="T757" s="4"/>
      <c r="U757" s="4"/>
    </row>
    <row r="758" spans="1:21">
      <c r="A758" t="s">
        <v>9874</v>
      </c>
      <c r="C758" t="s">
        <v>13083</v>
      </c>
      <c r="D758">
        <v>245</v>
      </c>
      <c r="G758">
        <v>299</v>
      </c>
      <c r="H758" s="2">
        <f t="shared" si="23"/>
        <v>272</v>
      </c>
      <c r="I758" s="1">
        <v>0.18</v>
      </c>
      <c r="J758" s="1"/>
      <c r="K758" s="1"/>
      <c r="L758" s="12">
        <v>4.0999999999999996</v>
      </c>
      <c r="O758" s="4">
        <v>1660</v>
      </c>
      <c r="P758" s="4">
        <f t="shared" si="24"/>
        <v>496340</v>
      </c>
      <c r="Q758" s="4"/>
      <c r="S758" s="4"/>
      <c r="T758" s="4"/>
      <c r="U758" s="4"/>
    </row>
    <row r="759" spans="1:21">
      <c r="A759" t="s">
        <v>11125</v>
      </c>
      <c r="C759" t="s">
        <v>13083</v>
      </c>
      <c r="D759" s="2">
        <v>1235</v>
      </c>
      <c r="E759" s="2"/>
      <c r="F759" s="2"/>
      <c r="G759" s="2">
        <v>1499</v>
      </c>
      <c r="H759" s="2">
        <f t="shared" si="23"/>
        <v>1367</v>
      </c>
      <c r="I759" s="1">
        <v>0.18</v>
      </c>
      <c r="J759" s="1"/>
      <c r="K759" s="1"/>
      <c r="L759" s="12">
        <v>4.0999999999999996</v>
      </c>
      <c r="O759" s="4">
        <v>203</v>
      </c>
      <c r="P759" s="4">
        <f t="shared" si="24"/>
        <v>304297</v>
      </c>
      <c r="Q759" s="4"/>
      <c r="S759" s="4"/>
      <c r="T759" s="4"/>
      <c r="U759" s="4"/>
    </row>
    <row r="760" spans="1:21">
      <c r="A760" t="s">
        <v>5121</v>
      </c>
      <c r="C760" t="s">
        <v>13080</v>
      </c>
      <c r="D760" s="2">
        <v>4098</v>
      </c>
      <c r="E760" s="2"/>
      <c r="F760" s="2"/>
      <c r="G760" s="2">
        <v>4999</v>
      </c>
      <c r="H760" s="2">
        <f t="shared" si="23"/>
        <v>4548.5</v>
      </c>
      <c r="I760" s="1">
        <v>0.18</v>
      </c>
      <c r="J760" s="1"/>
      <c r="K760" s="1"/>
      <c r="L760" s="12">
        <v>4.5</v>
      </c>
      <c r="O760" s="4">
        <v>50810</v>
      </c>
      <c r="P760" s="4">
        <f t="shared" si="24"/>
        <v>253999190</v>
      </c>
      <c r="Q760" s="4"/>
      <c r="S760" s="4"/>
      <c r="T760" s="4"/>
      <c r="U760" s="4"/>
    </row>
    <row r="761" spans="1:21">
      <c r="A761" t="s">
        <v>11739</v>
      </c>
      <c r="C761" t="s">
        <v>13083</v>
      </c>
      <c r="D761">
        <v>699</v>
      </c>
      <c r="G761">
        <v>850</v>
      </c>
      <c r="H761" s="2">
        <f t="shared" si="23"/>
        <v>774.5</v>
      </c>
      <c r="I761" s="1">
        <v>0.18</v>
      </c>
      <c r="J761" s="1"/>
      <c r="K761" s="1"/>
      <c r="L761" s="12">
        <v>4.0999999999999996</v>
      </c>
      <c r="O761" s="4">
        <v>1106</v>
      </c>
      <c r="P761" s="4">
        <f t="shared" si="24"/>
        <v>940100</v>
      </c>
      <c r="Q761" s="4"/>
      <c r="S761" s="4"/>
      <c r="T761" s="4"/>
      <c r="U761" s="4"/>
    </row>
    <row r="762" spans="1:21">
      <c r="A762" t="s">
        <v>5483</v>
      </c>
      <c r="C762" t="s">
        <v>13080</v>
      </c>
      <c r="D762">
        <v>329</v>
      </c>
      <c r="G762">
        <v>399</v>
      </c>
      <c r="H762" s="2">
        <f t="shared" si="23"/>
        <v>364</v>
      </c>
      <c r="I762" s="1">
        <v>0.18</v>
      </c>
      <c r="J762" s="1"/>
      <c r="K762" s="1"/>
      <c r="L762" s="12">
        <v>3.6</v>
      </c>
      <c r="O762" s="4">
        <v>33735</v>
      </c>
      <c r="P762" s="4">
        <f t="shared" si="24"/>
        <v>13460265</v>
      </c>
      <c r="Q762" s="4"/>
      <c r="S762" s="4"/>
      <c r="T762" s="4"/>
      <c r="U762" s="4"/>
    </row>
    <row r="763" spans="1:21">
      <c r="A763" t="s">
        <v>8092</v>
      </c>
      <c r="C763" t="s">
        <v>13080</v>
      </c>
      <c r="D763" s="2">
        <v>5299</v>
      </c>
      <c r="E763" s="2"/>
      <c r="F763" s="2"/>
      <c r="G763" s="2">
        <v>6355</v>
      </c>
      <c r="H763" s="2">
        <f t="shared" si="23"/>
        <v>5827</v>
      </c>
      <c r="I763" s="1">
        <v>0.17</v>
      </c>
      <c r="J763" s="1"/>
      <c r="K763" s="1"/>
      <c r="L763" s="12">
        <v>3.9</v>
      </c>
      <c r="O763" s="4">
        <v>8280</v>
      </c>
      <c r="P763" s="4">
        <f t="shared" si="24"/>
        <v>52619400</v>
      </c>
      <c r="Q763" s="4"/>
      <c r="S763" s="4"/>
      <c r="T763" s="4"/>
      <c r="U763" s="4"/>
    </row>
    <row r="764" spans="1:21">
      <c r="A764" t="s">
        <v>12272</v>
      </c>
      <c r="C764" t="s">
        <v>13083</v>
      </c>
      <c r="D764" s="2">
        <v>2669</v>
      </c>
      <c r="E764" s="2"/>
      <c r="F764" s="2"/>
      <c r="G764" s="2">
        <v>3199</v>
      </c>
      <c r="H764" s="2">
        <f t="shared" si="23"/>
        <v>2934</v>
      </c>
      <c r="I764" s="1">
        <v>0.17</v>
      </c>
      <c r="J764" s="1"/>
      <c r="K764" s="1"/>
      <c r="L764" s="12">
        <v>3.9</v>
      </c>
      <c r="O764" s="4">
        <v>260</v>
      </c>
      <c r="P764" s="4">
        <f t="shared" si="24"/>
        <v>831740</v>
      </c>
      <c r="Q764" s="4"/>
      <c r="S764" s="4"/>
      <c r="T764" s="4"/>
      <c r="U764" s="4"/>
    </row>
    <row r="765" spans="1:21">
      <c r="A765" t="s">
        <v>8082</v>
      </c>
      <c r="C765" t="s">
        <v>13080</v>
      </c>
      <c r="D765" s="2">
        <v>2640</v>
      </c>
      <c r="E765" s="2"/>
      <c r="F765" s="2"/>
      <c r="G765" s="2">
        <v>3195</v>
      </c>
      <c r="H765" s="2">
        <f t="shared" si="23"/>
        <v>2917.5</v>
      </c>
      <c r="I765" s="1">
        <v>0.17</v>
      </c>
      <c r="J765" s="1"/>
      <c r="K765" s="1"/>
      <c r="L765" s="12">
        <v>4.5</v>
      </c>
      <c r="O765" s="4">
        <v>16146</v>
      </c>
      <c r="P765" s="4">
        <f t="shared" si="24"/>
        <v>51586470</v>
      </c>
      <c r="Q765" s="4"/>
      <c r="S765" s="4"/>
      <c r="T765" s="4"/>
      <c r="U765" s="4"/>
    </row>
    <row r="766" spans="1:21">
      <c r="A766" t="s">
        <v>11023</v>
      </c>
      <c r="C766" t="s">
        <v>13083</v>
      </c>
      <c r="D766" s="2">
        <v>3711</v>
      </c>
      <c r="E766" s="2"/>
      <c r="F766" s="2"/>
      <c r="G766" s="2">
        <v>4495</v>
      </c>
      <c r="H766" s="2">
        <f t="shared" si="23"/>
        <v>4103</v>
      </c>
      <c r="I766" s="1">
        <v>0.17</v>
      </c>
      <c r="J766" s="1"/>
      <c r="K766" s="1"/>
      <c r="L766" s="12">
        <v>4.3</v>
      </c>
      <c r="O766" s="4">
        <v>356</v>
      </c>
      <c r="P766" s="4">
        <f t="shared" si="24"/>
        <v>1600220</v>
      </c>
      <c r="Q766" s="4"/>
      <c r="S766" s="4"/>
      <c r="T766" s="4"/>
      <c r="U766" s="4"/>
    </row>
    <row r="767" spans="1:21">
      <c r="A767" t="s">
        <v>10961</v>
      </c>
      <c r="C767" t="s">
        <v>13083</v>
      </c>
      <c r="D767" s="2">
        <v>4799</v>
      </c>
      <c r="E767" s="2"/>
      <c r="F767" s="2"/>
      <c r="G767" s="2">
        <v>5795</v>
      </c>
      <c r="H767" s="2">
        <f t="shared" si="23"/>
        <v>5297</v>
      </c>
      <c r="I767" s="1">
        <v>0.17</v>
      </c>
      <c r="J767" s="1"/>
      <c r="K767" s="1"/>
      <c r="L767" s="12">
        <v>3.9</v>
      </c>
      <c r="O767" s="4">
        <v>3815</v>
      </c>
      <c r="P767" s="4">
        <f t="shared" si="24"/>
        <v>22107925</v>
      </c>
      <c r="Q767" s="4"/>
      <c r="S767" s="4"/>
      <c r="T767" s="4"/>
      <c r="U767" s="4"/>
    </row>
    <row r="768" spans="1:21">
      <c r="A768" t="s">
        <v>12804</v>
      </c>
      <c r="C768" t="s">
        <v>13083</v>
      </c>
      <c r="D768" s="2">
        <v>2999</v>
      </c>
      <c r="E768" s="2"/>
      <c r="F768" s="2"/>
      <c r="G768" s="2">
        <v>3595</v>
      </c>
      <c r="H768" s="2">
        <f t="shared" si="23"/>
        <v>3297</v>
      </c>
      <c r="I768" s="1">
        <v>0.17</v>
      </c>
      <c r="J768" s="1"/>
      <c r="K768" s="1"/>
      <c r="L768" s="12">
        <v>4</v>
      </c>
      <c r="O768" s="4">
        <v>178</v>
      </c>
      <c r="P768" s="4">
        <f t="shared" si="24"/>
        <v>639910</v>
      </c>
      <c r="Q768" s="4"/>
      <c r="S768" s="4"/>
      <c r="T768" s="4"/>
      <c r="U768" s="4"/>
    </row>
    <row r="769" spans="1:21">
      <c r="A769" t="s">
        <v>868</v>
      </c>
      <c r="C769" t="s">
        <v>13080</v>
      </c>
      <c r="D769">
        <v>290</v>
      </c>
      <c r="G769">
        <v>349</v>
      </c>
      <c r="H769" s="2">
        <f t="shared" si="23"/>
        <v>319.5</v>
      </c>
      <c r="I769" s="1">
        <v>0.17</v>
      </c>
      <c r="J769" s="1"/>
      <c r="K769" s="1"/>
      <c r="L769" s="12">
        <v>3.7</v>
      </c>
      <c r="O769" s="4">
        <v>1977</v>
      </c>
      <c r="P769" s="4">
        <f t="shared" si="24"/>
        <v>689973</v>
      </c>
      <c r="Q769" s="4"/>
      <c r="S769" s="4"/>
      <c r="T769" s="4"/>
      <c r="U769" s="4"/>
    </row>
    <row r="770" spans="1:21">
      <c r="A770" t="s">
        <v>11155</v>
      </c>
      <c r="C770" t="s">
        <v>13083</v>
      </c>
      <c r="D770" s="2">
        <v>2099</v>
      </c>
      <c r="E770" s="2"/>
      <c r="F770" s="2"/>
      <c r="G770" s="2">
        <v>2499</v>
      </c>
      <c r="H770" s="2">
        <f t="shared" ref="H770:H833" si="25">AVERAGE(D770,G770)</f>
        <v>2299</v>
      </c>
      <c r="I770" s="1">
        <v>0.16</v>
      </c>
      <c r="J770" s="1"/>
      <c r="K770" s="1"/>
      <c r="L770" s="12" t="s">
        <v>11156</v>
      </c>
      <c r="O770" s="4">
        <v>992</v>
      </c>
      <c r="P770" s="4">
        <f t="shared" si="24"/>
        <v>2479008</v>
      </c>
      <c r="Q770" s="4"/>
      <c r="S770" s="4"/>
      <c r="T770" s="4"/>
      <c r="U770" s="4"/>
    </row>
    <row r="771" spans="1:21">
      <c r="A771" t="s">
        <v>8017</v>
      </c>
      <c r="C771" t="s">
        <v>13080</v>
      </c>
      <c r="D771" s="2">
        <v>5899</v>
      </c>
      <c r="E771" s="2"/>
      <c r="F771" s="2"/>
      <c r="G771" s="2">
        <v>7005</v>
      </c>
      <c r="H771" s="2">
        <f t="shared" si="25"/>
        <v>6452</v>
      </c>
      <c r="I771" s="1">
        <v>0.16</v>
      </c>
      <c r="J771" s="1"/>
      <c r="K771" s="1"/>
      <c r="L771" s="12">
        <v>3.6</v>
      </c>
      <c r="O771" s="4">
        <v>4199</v>
      </c>
      <c r="P771" s="4">
        <f t="shared" ref="P771:P834" si="26">PRODUCT(G771,O771)</f>
        <v>29413995</v>
      </c>
      <c r="Q771" s="4"/>
      <c r="S771" s="4"/>
      <c r="T771" s="4"/>
      <c r="U771" s="4"/>
    </row>
    <row r="772" spans="1:21">
      <c r="A772" t="s">
        <v>9407</v>
      </c>
      <c r="C772" t="s">
        <v>13083</v>
      </c>
      <c r="D772">
        <v>753</v>
      </c>
      <c r="G772">
        <v>899</v>
      </c>
      <c r="H772" s="2">
        <f t="shared" si="25"/>
        <v>826</v>
      </c>
      <c r="I772" s="1">
        <v>0.16</v>
      </c>
      <c r="J772" s="1"/>
      <c r="K772" s="1"/>
      <c r="L772" s="12">
        <v>4.2</v>
      </c>
      <c r="O772" s="4">
        <v>18462</v>
      </c>
      <c r="P772" s="4">
        <f t="shared" si="26"/>
        <v>16597338</v>
      </c>
      <c r="Q772" s="4"/>
      <c r="S772" s="4"/>
      <c r="T772" s="4"/>
      <c r="U772" s="4"/>
    </row>
    <row r="773" spans="1:21">
      <c r="A773" t="s">
        <v>11074</v>
      </c>
      <c r="C773" t="s">
        <v>13083</v>
      </c>
      <c r="D773" s="2">
        <v>3349</v>
      </c>
      <c r="E773" s="2"/>
      <c r="F773" s="2"/>
      <c r="G773" s="2">
        <v>3995</v>
      </c>
      <c r="H773" s="2">
        <f t="shared" si="25"/>
        <v>3672</v>
      </c>
      <c r="I773" s="1">
        <v>0.16</v>
      </c>
      <c r="J773" s="1"/>
      <c r="K773" s="1"/>
      <c r="L773" s="12">
        <v>4.3</v>
      </c>
      <c r="O773" s="4">
        <v>1954</v>
      </c>
      <c r="P773" s="4">
        <f t="shared" si="26"/>
        <v>7806230</v>
      </c>
      <c r="Q773" s="4"/>
      <c r="S773" s="4"/>
      <c r="T773" s="4"/>
      <c r="U773" s="4"/>
    </row>
    <row r="774" spans="1:21">
      <c r="A774" t="s">
        <v>9550</v>
      </c>
      <c r="C774" t="s">
        <v>13083</v>
      </c>
      <c r="D774" s="2">
        <v>1499</v>
      </c>
      <c r="E774" s="2"/>
      <c r="F774" s="2"/>
      <c r="G774" s="2">
        <v>1775</v>
      </c>
      <c r="H774" s="2">
        <f t="shared" si="25"/>
        <v>1637</v>
      </c>
      <c r="I774" s="1">
        <v>0.16</v>
      </c>
      <c r="J774" s="1"/>
      <c r="K774" s="1"/>
      <c r="L774" s="12">
        <v>3.9</v>
      </c>
      <c r="O774" s="4">
        <v>14667</v>
      </c>
      <c r="P774" s="4">
        <f t="shared" si="26"/>
        <v>26033925</v>
      </c>
      <c r="Q774" s="4"/>
      <c r="S774" s="4"/>
      <c r="T774" s="4"/>
      <c r="U774" s="4"/>
    </row>
    <row r="775" spans="1:21">
      <c r="A775" t="s">
        <v>10419</v>
      </c>
      <c r="C775" t="s">
        <v>13083</v>
      </c>
      <c r="D775" s="2">
        <v>1699</v>
      </c>
      <c r="E775" s="2"/>
      <c r="F775" s="2"/>
      <c r="G775" s="2">
        <v>1999</v>
      </c>
      <c r="H775" s="2">
        <f t="shared" si="25"/>
        <v>1849</v>
      </c>
      <c r="I775" s="1">
        <v>0.15</v>
      </c>
      <c r="J775" s="1"/>
      <c r="K775" s="1"/>
      <c r="L775" s="12">
        <v>4.0999999999999996</v>
      </c>
      <c r="O775" s="4">
        <v>8873</v>
      </c>
      <c r="P775" s="4">
        <f t="shared" si="26"/>
        <v>17737127</v>
      </c>
      <c r="Q775" s="4"/>
      <c r="S775" s="4"/>
      <c r="T775" s="4"/>
      <c r="U775" s="4"/>
    </row>
    <row r="776" spans="1:21">
      <c r="A776" t="s">
        <v>1617</v>
      </c>
      <c r="C776" t="s">
        <v>13080</v>
      </c>
      <c r="D776">
        <v>849</v>
      </c>
      <c r="G776">
        <v>999</v>
      </c>
      <c r="H776" s="2">
        <f t="shared" si="25"/>
        <v>924</v>
      </c>
      <c r="I776" s="1">
        <v>0.15</v>
      </c>
      <c r="J776" s="1"/>
      <c r="K776" s="1"/>
      <c r="L776" s="12">
        <v>4.0999999999999996</v>
      </c>
      <c r="O776" s="4">
        <v>6736</v>
      </c>
      <c r="P776" s="4">
        <f t="shared" si="26"/>
        <v>6729264</v>
      </c>
      <c r="Q776" s="4"/>
      <c r="S776" s="4"/>
      <c r="T776" s="4"/>
      <c r="U776" s="4"/>
    </row>
    <row r="777" spans="1:21">
      <c r="A777" t="s">
        <v>11003</v>
      </c>
      <c r="C777" t="s">
        <v>13083</v>
      </c>
      <c r="D777">
        <v>850</v>
      </c>
      <c r="G777" s="2">
        <v>1000</v>
      </c>
      <c r="H777" s="2">
        <f t="shared" si="25"/>
        <v>925</v>
      </c>
      <c r="I777" s="1">
        <v>0.15</v>
      </c>
      <c r="J777" s="1"/>
      <c r="K777" s="1"/>
      <c r="L777" s="12">
        <v>4.0999999999999996</v>
      </c>
      <c r="O777" s="4">
        <v>7619</v>
      </c>
      <c r="P777" s="4">
        <f t="shared" si="26"/>
        <v>7619000</v>
      </c>
      <c r="Q777" s="4"/>
      <c r="S777" s="4"/>
      <c r="T777" s="4"/>
      <c r="U777" s="4"/>
    </row>
    <row r="778" spans="1:21">
      <c r="A778" t="s">
        <v>12684</v>
      </c>
      <c r="C778" t="s">
        <v>13083</v>
      </c>
      <c r="D778" s="2">
        <v>1999</v>
      </c>
      <c r="E778" s="2"/>
      <c r="F778" s="2"/>
      <c r="G778" s="2">
        <v>2360</v>
      </c>
      <c r="H778" s="2">
        <f t="shared" si="25"/>
        <v>2179.5</v>
      </c>
      <c r="I778" s="1">
        <v>0.15</v>
      </c>
      <c r="J778" s="1"/>
      <c r="K778" s="1"/>
      <c r="L778" s="12">
        <v>4.2</v>
      </c>
      <c r="O778" s="4">
        <v>7801</v>
      </c>
      <c r="P778" s="4">
        <f t="shared" si="26"/>
        <v>18410360</v>
      </c>
      <c r="Q778" s="4"/>
      <c r="S778" s="4"/>
      <c r="T778" s="4"/>
      <c r="U778" s="4"/>
    </row>
    <row r="779" spans="1:21">
      <c r="A779" t="s">
        <v>7681</v>
      </c>
      <c r="C779" t="s">
        <v>13086</v>
      </c>
      <c r="D779">
        <v>272</v>
      </c>
      <c r="G779">
        <v>320</v>
      </c>
      <c r="H779" s="2">
        <f t="shared" si="25"/>
        <v>296</v>
      </c>
      <c r="I779" s="1">
        <v>0.15</v>
      </c>
      <c r="J779" s="1"/>
      <c r="K779" s="1"/>
      <c r="L779" s="12">
        <v>4</v>
      </c>
      <c r="O779" s="4">
        <v>3686</v>
      </c>
      <c r="P779" s="4">
        <f t="shared" si="26"/>
        <v>1179520</v>
      </c>
      <c r="Q779" s="4"/>
      <c r="S779" s="4"/>
      <c r="T779" s="4"/>
      <c r="U779" s="4"/>
    </row>
    <row r="780" spans="1:21">
      <c r="A780" t="s">
        <v>7143</v>
      </c>
      <c r="C780" t="s">
        <v>13086</v>
      </c>
      <c r="D780">
        <v>178</v>
      </c>
      <c r="G780">
        <v>210</v>
      </c>
      <c r="H780" s="2">
        <f t="shared" si="25"/>
        <v>194</v>
      </c>
      <c r="I780" s="1">
        <v>0.15</v>
      </c>
      <c r="J780" s="1"/>
      <c r="K780" s="1"/>
      <c r="L780" s="12">
        <v>4.3</v>
      </c>
      <c r="O780" s="4">
        <v>2450</v>
      </c>
      <c r="P780" s="4">
        <f t="shared" si="26"/>
        <v>514500</v>
      </c>
      <c r="Q780" s="4"/>
      <c r="S780" s="4"/>
      <c r="T780" s="4"/>
      <c r="U780" s="4"/>
    </row>
    <row r="781" spans="1:21">
      <c r="A781" t="s">
        <v>9396</v>
      </c>
      <c r="C781" t="s">
        <v>13083</v>
      </c>
      <c r="D781" s="2">
        <v>1409</v>
      </c>
      <c r="E781" s="2"/>
      <c r="F781" s="2"/>
      <c r="G781" s="2">
        <v>1639</v>
      </c>
      <c r="H781" s="2">
        <f t="shared" si="25"/>
        <v>1524</v>
      </c>
      <c r="I781" s="1">
        <v>0.14000000000000001</v>
      </c>
      <c r="J781" s="1"/>
      <c r="K781" s="1"/>
      <c r="L781" s="12">
        <v>3.7</v>
      </c>
      <c r="O781" s="4">
        <v>787</v>
      </c>
      <c r="P781" s="4">
        <f t="shared" si="26"/>
        <v>1289893</v>
      </c>
      <c r="Q781" s="4"/>
      <c r="S781" s="4"/>
      <c r="T781" s="4"/>
      <c r="U781" s="4"/>
    </row>
    <row r="782" spans="1:21">
      <c r="A782" t="s">
        <v>5953</v>
      </c>
      <c r="C782" t="s">
        <v>13086</v>
      </c>
      <c r="D782">
        <v>137</v>
      </c>
      <c r="G782">
        <v>160</v>
      </c>
      <c r="H782" s="2">
        <f t="shared" si="25"/>
        <v>148.5</v>
      </c>
      <c r="I782" s="1">
        <v>0.14000000000000001</v>
      </c>
      <c r="J782" s="1"/>
      <c r="K782" s="1"/>
      <c r="L782" s="12">
        <v>4.4000000000000004</v>
      </c>
      <c r="O782" s="4">
        <v>6537</v>
      </c>
      <c r="P782" s="4">
        <f t="shared" si="26"/>
        <v>1045920</v>
      </c>
      <c r="Q782" s="4"/>
      <c r="S782" s="4"/>
      <c r="T782" s="4"/>
      <c r="U782" s="4"/>
    </row>
    <row r="783" spans="1:21">
      <c r="A783" t="s">
        <v>8242</v>
      </c>
      <c r="C783" t="s">
        <v>13080</v>
      </c>
      <c r="D783">
        <v>599</v>
      </c>
      <c r="G783">
        <v>700</v>
      </c>
      <c r="H783" s="2">
        <f t="shared" si="25"/>
        <v>649.5</v>
      </c>
      <c r="I783" s="1">
        <v>0.14000000000000001</v>
      </c>
      <c r="J783" s="1"/>
      <c r="K783" s="1"/>
      <c r="L783" s="12">
        <v>4.3</v>
      </c>
      <c r="O783" s="4">
        <v>2301</v>
      </c>
      <c r="P783" s="4">
        <f t="shared" si="26"/>
        <v>1610700</v>
      </c>
      <c r="Q783" s="4"/>
      <c r="S783" s="4"/>
      <c r="T783" s="4"/>
      <c r="U783" s="4"/>
    </row>
    <row r="784" spans="1:21">
      <c r="A784" t="s">
        <v>11166</v>
      </c>
      <c r="C784" t="s">
        <v>13083</v>
      </c>
      <c r="D784" s="2">
        <v>1699</v>
      </c>
      <c r="E784" s="2"/>
      <c r="F784" s="2"/>
      <c r="G784" s="2">
        <v>1975</v>
      </c>
      <c r="H784" s="2">
        <f t="shared" si="25"/>
        <v>1837</v>
      </c>
      <c r="I784" s="1">
        <v>0.14000000000000001</v>
      </c>
      <c r="J784" s="1"/>
      <c r="K784" s="1"/>
      <c r="L784" s="12">
        <v>4.0999999999999996</v>
      </c>
      <c r="O784" s="4">
        <v>4716</v>
      </c>
      <c r="P784" s="4">
        <f t="shared" si="26"/>
        <v>9314100</v>
      </c>
      <c r="Q784" s="4"/>
      <c r="S784" s="4"/>
      <c r="T784" s="4"/>
      <c r="U784" s="4"/>
    </row>
    <row r="785" spans="1:21">
      <c r="A785" t="s">
        <v>9091</v>
      </c>
      <c r="C785" t="s">
        <v>13083</v>
      </c>
      <c r="D785" s="2">
        <v>1321</v>
      </c>
      <c r="E785" s="2"/>
      <c r="F785" s="2"/>
      <c r="G785" s="2">
        <v>1545</v>
      </c>
      <c r="H785" s="2">
        <f t="shared" si="25"/>
        <v>1433</v>
      </c>
      <c r="I785" s="1">
        <v>0.14000000000000001</v>
      </c>
      <c r="J785" s="1"/>
      <c r="K785" s="1"/>
      <c r="L785" s="12">
        <v>4.3</v>
      </c>
      <c r="O785" s="4">
        <v>15453</v>
      </c>
      <c r="P785" s="4">
        <f t="shared" si="26"/>
        <v>23874885</v>
      </c>
      <c r="Q785" s="4"/>
      <c r="S785" s="4"/>
      <c r="T785" s="4"/>
      <c r="U785" s="4"/>
    </row>
    <row r="786" spans="1:21">
      <c r="A786" t="s">
        <v>9489</v>
      </c>
      <c r="C786" t="s">
        <v>13083</v>
      </c>
      <c r="D786" s="2">
        <v>3699</v>
      </c>
      <c r="E786" s="2"/>
      <c r="F786" s="2"/>
      <c r="G786" s="2">
        <v>4295</v>
      </c>
      <c r="H786" s="2">
        <f t="shared" si="25"/>
        <v>3997</v>
      </c>
      <c r="I786" s="1">
        <v>0.14000000000000001</v>
      </c>
      <c r="J786" s="1"/>
      <c r="K786" s="1"/>
      <c r="L786" s="12">
        <v>4.0999999999999996</v>
      </c>
      <c r="O786" s="4">
        <v>26543</v>
      </c>
      <c r="P786" s="4">
        <f t="shared" si="26"/>
        <v>114002185</v>
      </c>
      <c r="Q786" s="4"/>
      <c r="S786" s="4"/>
      <c r="T786" s="4"/>
      <c r="U786" s="4"/>
    </row>
    <row r="787" spans="1:21">
      <c r="A787" t="s">
        <v>11817</v>
      </c>
      <c r="C787" t="s">
        <v>13083</v>
      </c>
      <c r="D787" s="2">
        <v>3710</v>
      </c>
      <c r="E787" s="2"/>
      <c r="F787" s="2"/>
      <c r="G787" s="2">
        <v>4330</v>
      </c>
      <c r="H787" s="2">
        <f t="shared" si="25"/>
        <v>4020</v>
      </c>
      <c r="I787" s="1">
        <v>0.14000000000000001</v>
      </c>
      <c r="J787" s="1"/>
      <c r="K787" s="1"/>
      <c r="L787" s="12">
        <v>3.7</v>
      </c>
      <c r="O787" s="4">
        <v>1662</v>
      </c>
      <c r="P787" s="4">
        <f t="shared" si="26"/>
        <v>7196460</v>
      </c>
      <c r="Q787" s="4"/>
      <c r="S787" s="4"/>
      <c r="T787" s="4"/>
      <c r="U787" s="4"/>
    </row>
    <row r="788" spans="1:21">
      <c r="A788" t="s">
        <v>8432</v>
      </c>
      <c r="C788" t="s">
        <v>13080</v>
      </c>
      <c r="D788" s="2">
        <v>8349</v>
      </c>
      <c r="E788" s="2"/>
      <c r="F788" s="2"/>
      <c r="G788" s="2">
        <v>9625</v>
      </c>
      <c r="H788" s="2">
        <f t="shared" si="25"/>
        <v>8987</v>
      </c>
      <c r="I788" s="1">
        <v>0.13</v>
      </c>
      <c r="J788" s="1"/>
      <c r="K788" s="1"/>
      <c r="L788" s="12">
        <v>3.8</v>
      </c>
      <c r="O788" s="4">
        <v>3652</v>
      </c>
      <c r="P788" s="4">
        <f t="shared" si="26"/>
        <v>35150500</v>
      </c>
      <c r="Q788" s="4"/>
      <c r="S788" s="4"/>
      <c r="T788" s="4"/>
      <c r="U788" s="4"/>
    </row>
    <row r="789" spans="1:21">
      <c r="A789" t="s">
        <v>158</v>
      </c>
      <c r="C789" t="s">
        <v>13080</v>
      </c>
      <c r="D789">
        <v>349</v>
      </c>
      <c r="G789">
        <v>399</v>
      </c>
      <c r="H789" s="2">
        <f t="shared" si="25"/>
        <v>374</v>
      </c>
      <c r="I789" s="1">
        <v>0.13</v>
      </c>
      <c r="J789" s="1"/>
      <c r="K789" s="1"/>
      <c r="L789" s="12">
        <v>4.4000000000000004</v>
      </c>
      <c r="O789" s="4">
        <v>18757</v>
      </c>
      <c r="P789" s="4">
        <f t="shared" si="26"/>
        <v>7484043</v>
      </c>
      <c r="Q789" s="4"/>
      <c r="S789" s="4"/>
      <c r="T789" s="4"/>
      <c r="U789" s="4"/>
    </row>
    <row r="790" spans="1:21">
      <c r="A790" t="s">
        <v>10741</v>
      </c>
      <c r="C790" t="s">
        <v>13083</v>
      </c>
      <c r="D790" s="2">
        <v>7799</v>
      </c>
      <c r="E790" s="2"/>
      <c r="F790" s="2"/>
      <c r="G790" s="2">
        <v>8995</v>
      </c>
      <c r="H790" s="2">
        <f t="shared" si="25"/>
        <v>8397</v>
      </c>
      <c r="I790" s="1">
        <v>0.13</v>
      </c>
      <c r="J790" s="1"/>
      <c r="K790" s="1"/>
      <c r="L790" s="12">
        <v>4</v>
      </c>
      <c r="O790" s="4">
        <v>3160</v>
      </c>
      <c r="P790" s="4">
        <f t="shared" si="26"/>
        <v>28424200</v>
      </c>
      <c r="Q790" s="4"/>
      <c r="S790" s="4"/>
      <c r="T790" s="4"/>
      <c r="U790" s="4"/>
    </row>
    <row r="791" spans="1:21">
      <c r="A791" t="s">
        <v>12725</v>
      </c>
      <c r="C791" t="s">
        <v>13083</v>
      </c>
      <c r="D791">
        <v>219</v>
      </c>
      <c r="G791">
        <v>249</v>
      </c>
      <c r="H791" s="2">
        <f t="shared" si="25"/>
        <v>234</v>
      </c>
      <c r="I791" s="1">
        <v>0.12</v>
      </c>
      <c r="J791" s="1"/>
      <c r="K791" s="1"/>
      <c r="L791" s="12">
        <v>4</v>
      </c>
      <c r="O791" s="4">
        <v>1108</v>
      </c>
      <c r="P791" s="4">
        <f t="shared" si="26"/>
        <v>275892</v>
      </c>
      <c r="Q791" s="4"/>
      <c r="S791" s="4"/>
      <c r="T791" s="4"/>
      <c r="U791" s="4"/>
    </row>
    <row r="792" spans="1:21">
      <c r="A792" t="s">
        <v>10881</v>
      </c>
      <c r="C792" t="s">
        <v>13083</v>
      </c>
      <c r="D792" s="2">
        <v>2903</v>
      </c>
      <c r="E792" s="2"/>
      <c r="F792" s="2"/>
      <c r="G792" s="2">
        <v>3295</v>
      </c>
      <c r="H792" s="2">
        <f t="shared" si="25"/>
        <v>3099</v>
      </c>
      <c r="I792" s="1">
        <v>0.12</v>
      </c>
      <c r="J792" s="1"/>
      <c r="K792" s="1"/>
      <c r="L792" s="12">
        <v>4.3</v>
      </c>
      <c r="O792" s="4">
        <v>2299</v>
      </c>
      <c r="P792" s="4">
        <f t="shared" si="26"/>
        <v>7575205</v>
      </c>
      <c r="Q792" s="4"/>
      <c r="S792" s="4"/>
      <c r="T792" s="4"/>
      <c r="U792" s="4"/>
    </row>
    <row r="793" spans="1:21">
      <c r="A793" t="s">
        <v>8948</v>
      </c>
      <c r="C793" t="s">
        <v>13083</v>
      </c>
      <c r="D793" s="2">
        <v>1490</v>
      </c>
      <c r="E793" s="2"/>
      <c r="F793" s="2"/>
      <c r="G793" s="2">
        <v>1695</v>
      </c>
      <c r="H793" s="2">
        <f t="shared" si="25"/>
        <v>1592.5</v>
      </c>
      <c r="I793" s="1">
        <v>0.12</v>
      </c>
      <c r="J793" s="1"/>
      <c r="K793" s="1"/>
      <c r="L793" s="12">
        <v>4.4000000000000004</v>
      </c>
      <c r="O793" s="4">
        <v>3543</v>
      </c>
      <c r="P793" s="4">
        <f t="shared" si="26"/>
        <v>6005385</v>
      </c>
      <c r="Q793" s="4"/>
      <c r="S793" s="4"/>
      <c r="T793" s="4"/>
      <c r="U793" s="4"/>
    </row>
    <row r="794" spans="1:21">
      <c r="A794" t="s">
        <v>10430</v>
      </c>
      <c r="C794" t="s">
        <v>13083</v>
      </c>
      <c r="D794" s="2">
        <v>1849</v>
      </c>
      <c r="E794" s="2"/>
      <c r="F794" s="2"/>
      <c r="G794" s="2">
        <v>2095</v>
      </c>
      <c r="H794" s="2">
        <f t="shared" si="25"/>
        <v>1972</v>
      </c>
      <c r="I794" s="1">
        <v>0.12</v>
      </c>
      <c r="J794" s="1"/>
      <c r="K794" s="1"/>
      <c r="L794" s="12">
        <v>4.3</v>
      </c>
      <c r="O794" s="4">
        <v>7681</v>
      </c>
      <c r="P794" s="4">
        <f t="shared" si="26"/>
        <v>16091695</v>
      </c>
      <c r="Q794" s="4"/>
      <c r="S794" s="4"/>
      <c r="T794" s="4"/>
      <c r="U794" s="4"/>
    </row>
    <row r="795" spans="1:21">
      <c r="A795" t="s">
        <v>9111</v>
      </c>
      <c r="C795" t="s">
        <v>13083</v>
      </c>
      <c r="D795">
        <v>775</v>
      </c>
      <c r="G795">
        <v>875</v>
      </c>
      <c r="H795" s="2">
        <f t="shared" si="25"/>
        <v>825</v>
      </c>
      <c r="I795" s="1">
        <v>0.11</v>
      </c>
      <c r="J795" s="1"/>
      <c r="K795" s="1"/>
      <c r="L795" s="12">
        <v>4.2</v>
      </c>
      <c r="O795" s="4">
        <v>46647</v>
      </c>
      <c r="P795" s="4">
        <f t="shared" si="26"/>
        <v>40816125</v>
      </c>
      <c r="Q795" s="4"/>
      <c r="S795" s="4"/>
      <c r="T795" s="4"/>
      <c r="U795" s="4"/>
    </row>
    <row r="796" spans="1:21">
      <c r="A796" t="s">
        <v>6743</v>
      </c>
      <c r="C796" t="s">
        <v>13086</v>
      </c>
      <c r="D796">
        <v>67</v>
      </c>
      <c r="G796">
        <v>75</v>
      </c>
      <c r="H796" s="2">
        <f t="shared" si="25"/>
        <v>71</v>
      </c>
      <c r="I796" s="1">
        <v>0.11</v>
      </c>
      <c r="J796" s="1"/>
      <c r="K796" s="1"/>
      <c r="L796" s="12">
        <v>4.0999999999999996</v>
      </c>
      <c r="O796" s="4">
        <v>1269</v>
      </c>
      <c r="P796" s="4">
        <f t="shared" si="26"/>
        <v>95175</v>
      </c>
      <c r="Q796" s="4"/>
      <c r="S796" s="4"/>
      <c r="T796" s="4"/>
      <c r="U796" s="4"/>
    </row>
    <row r="797" spans="1:21">
      <c r="A797" t="s">
        <v>10490</v>
      </c>
      <c r="C797" t="s">
        <v>13083</v>
      </c>
      <c r="D797" s="2">
        <v>1595</v>
      </c>
      <c r="E797" s="2"/>
      <c r="F797" s="2"/>
      <c r="G797" s="2">
        <v>1799</v>
      </c>
      <c r="H797" s="2">
        <f t="shared" si="25"/>
        <v>1697</v>
      </c>
      <c r="I797" s="1">
        <v>0.11</v>
      </c>
      <c r="J797" s="1"/>
      <c r="K797" s="1"/>
      <c r="L797" s="12">
        <v>4</v>
      </c>
      <c r="O797" s="4">
        <v>2877</v>
      </c>
      <c r="P797" s="4">
        <f t="shared" si="26"/>
        <v>5175723</v>
      </c>
      <c r="Q797" s="4"/>
      <c r="S797" s="4"/>
      <c r="T797" s="4"/>
      <c r="U797" s="4"/>
    </row>
    <row r="798" spans="1:21">
      <c r="A798" t="s">
        <v>10185</v>
      </c>
      <c r="C798" t="s">
        <v>13083</v>
      </c>
      <c r="D798" s="2">
        <v>1699</v>
      </c>
      <c r="E798" s="2"/>
      <c r="F798" s="2"/>
      <c r="G798" s="2">
        <v>1900</v>
      </c>
      <c r="H798" s="2">
        <f t="shared" si="25"/>
        <v>1799.5</v>
      </c>
      <c r="I798" s="1">
        <v>0.11</v>
      </c>
      <c r="J798" s="1"/>
      <c r="K798" s="1"/>
      <c r="L798" s="12">
        <v>3.6</v>
      </c>
      <c r="O798" s="4">
        <v>11456</v>
      </c>
      <c r="P798" s="4">
        <f t="shared" si="26"/>
        <v>21766400</v>
      </c>
      <c r="Q798" s="4"/>
      <c r="S798" s="4"/>
      <c r="T798" s="4"/>
      <c r="U798" s="4"/>
    </row>
    <row r="799" spans="1:21">
      <c r="A799" t="s">
        <v>12615</v>
      </c>
      <c r="C799" t="s">
        <v>13083</v>
      </c>
      <c r="D799">
        <v>231</v>
      </c>
      <c r="G799">
        <v>260</v>
      </c>
      <c r="H799" s="2">
        <f t="shared" si="25"/>
        <v>245.5</v>
      </c>
      <c r="I799" s="1">
        <v>0.11</v>
      </c>
      <c r="J799" s="1"/>
      <c r="K799" s="1"/>
      <c r="L799" s="12">
        <v>4.0999999999999996</v>
      </c>
      <c r="O799" s="4">
        <v>490</v>
      </c>
      <c r="P799" s="4">
        <f t="shared" si="26"/>
        <v>127400</v>
      </c>
      <c r="Q799" s="4"/>
      <c r="S799" s="4"/>
      <c r="T799" s="4"/>
      <c r="U799" s="4"/>
    </row>
    <row r="800" spans="1:21">
      <c r="A800" t="s">
        <v>9499</v>
      </c>
      <c r="C800" t="s">
        <v>13083</v>
      </c>
      <c r="D800">
        <v>177</v>
      </c>
      <c r="G800">
        <v>199</v>
      </c>
      <c r="H800" s="2">
        <f t="shared" si="25"/>
        <v>188</v>
      </c>
      <c r="I800" s="1">
        <v>0.11</v>
      </c>
      <c r="J800" s="1"/>
      <c r="K800" s="1"/>
      <c r="L800" s="12">
        <v>4.0999999999999996</v>
      </c>
      <c r="O800" s="4">
        <v>3688</v>
      </c>
      <c r="P800" s="4">
        <f t="shared" si="26"/>
        <v>733912</v>
      </c>
      <c r="Q800" s="4"/>
      <c r="S800" s="4"/>
      <c r="T800" s="4"/>
      <c r="U800" s="4"/>
    </row>
    <row r="801" spans="1:21">
      <c r="A801" t="s">
        <v>8677</v>
      </c>
      <c r="C801" t="s">
        <v>13083</v>
      </c>
      <c r="D801" s="2">
        <v>1464</v>
      </c>
      <c r="E801" s="2"/>
      <c r="F801" s="2"/>
      <c r="G801" s="2">
        <v>1650</v>
      </c>
      <c r="H801" s="2">
        <f t="shared" si="25"/>
        <v>1557</v>
      </c>
      <c r="I801" s="1">
        <v>0.11</v>
      </c>
      <c r="J801" s="1"/>
      <c r="K801" s="1"/>
      <c r="L801" s="12">
        <v>4.0999999999999996</v>
      </c>
      <c r="O801" s="4">
        <v>14120</v>
      </c>
      <c r="P801" s="4">
        <f t="shared" si="26"/>
        <v>23298000</v>
      </c>
      <c r="Q801" s="4"/>
      <c r="S801" s="4"/>
      <c r="T801" s="4"/>
      <c r="U801" s="4"/>
    </row>
    <row r="802" spans="1:21">
      <c r="A802" t="s">
        <v>8626</v>
      </c>
      <c r="C802" t="s">
        <v>13083</v>
      </c>
      <c r="D802" s="2">
        <v>1399</v>
      </c>
      <c r="E802" s="2"/>
      <c r="F802" s="2"/>
      <c r="G802" s="2">
        <v>1549</v>
      </c>
      <c r="H802" s="2">
        <f t="shared" si="25"/>
        <v>1474</v>
      </c>
      <c r="I802" s="1">
        <v>0.1</v>
      </c>
      <c r="J802" s="1"/>
      <c r="K802" s="1"/>
      <c r="L802" s="12">
        <v>3.9</v>
      </c>
      <c r="O802" s="4">
        <v>2602</v>
      </c>
      <c r="P802" s="4">
        <f t="shared" si="26"/>
        <v>4030498</v>
      </c>
      <c r="Q802" s="4"/>
      <c r="S802" s="4"/>
      <c r="T802" s="4"/>
      <c r="U802" s="4"/>
    </row>
    <row r="803" spans="1:21">
      <c r="A803" t="s">
        <v>7702</v>
      </c>
      <c r="C803" t="s">
        <v>13080</v>
      </c>
      <c r="D803" s="2">
        <v>3498</v>
      </c>
      <c r="E803" s="2"/>
      <c r="F803" s="2"/>
      <c r="G803" s="2">
        <v>3875</v>
      </c>
      <c r="H803" s="2">
        <f t="shared" si="25"/>
        <v>3686.5</v>
      </c>
      <c r="I803" s="1">
        <v>0.1</v>
      </c>
      <c r="J803" s="1"/>
      <c r="K803" s="1"/>
      <c r="L803" s="12">
        <v>3.4</v>
      </c>
      <c r="O803" s="4">
        <v>12185</v>
      </c>
      <c r="P803" s="4">
        <f t="shared" si="26"/>
        <v>47216875</v>
      </c>
      <c r="Q803" s="4"/>
      <c r="S803" s="4"/>
      <c r="T803" s="4"/>
      <c r="U803" s="4"/>
    </row>
    <row r="804" spans="1:21">
      <c r="A804" t="s">
        <v>6471</v>
      </c>
      <c r="C804" t="s">
        <v>13080</v>
      </c>
      <c r="D804">
        <v>89</v>
      </c>
      <c r="G804">
        <v>99</v>
      </c>
      <c r="H804" s="2">
        <f t="shared" si="25"/>
        <v>94</v>
      </c>
      <c r="I804" s="1">
        <v>0.1</v>
      </c>
      <c r="J804" s="1"/>
      <c r="K804" s="1"/>
      <c r="L804" s="12">
        <v>4.2</v>
      </c>
      <c r="O804" s="4">
        <v>241</v>
      </c>
      <c r="P804" s="4">
        <f t="shared" si="26"/>
        <v>23859</v>
      </c>
      <c r="Q804" s="4"/>
      <c r="S804" s="4"/>
      <c r="T804" s="4"/>
      <c r="U804" s="4"/>
    </row>
    <row r="805" spans="1:21">
      <c r="A805" t="s">
        <v>7336</v>
      </c>
      <c r="C805" t="s">
        <v>13086</v>
      </c>
      <c r="D805">
        <v>90</v>
      </c>
      <c r="G805">
        <v>100</v>
      </c>
      <c r="H805" s="2">
        <f t="shared" si="25"/>
        <v>95</v>
      </c>
      <c r="I805" s="1">
        <v>0.1</v>
      </c>
      <c r="J805" s="1"/>
      <c r="K805" s="1"/>
      <c r="L805" s="12">
        <v>4.3</v>
      </c>
      <c r="O805" s="4">
        <v>3061</v>
      </c>
      <c r="P805" s="4">
        <f t="shared" si="26"/>
        <v>306100</v>
      </c>
      <c r="Q805" s="4"/>
      <c r="S805" s="4"/>
      <c r="T805" s="4"/>
      <c r="U805" s="4"/>
    </row>
    <row r="806" spans="1:21">
      <c r="A806" t="s">
        <v>9765</v>
      </c>
      <c r="C806" t="s">
        <v>13083</v>
      </c>
      <c r="D806" s="2">
        <v>8999</v>
      </c>
      <c r="E806" s="2"/>
      <c r="F806" s="2"/>
      <c r="G806" s="2">
        <v>9995</v>
      </c>
      <c r="H806" s="2">
        <f t="shared" si="25"/>
        <v>9497</v>
      </c>
      <c r="I806" s="1">
        <v>0.1</v>
      </c>
      <c r="J806" s="1"/>
      <c r="K806" s="1"/>
      <c r="L806" s="12">
        <v>4.4000000000000004</v>
      </c>
      <c r="O806" s="4">
        <v>17994</v>
      </c>
      <c r="P806" s="4">
        <f t="shared" si="26"/>
        <v>179850030</v>
      </c>
      <c r="Q806" s="4"/>
      <c r="S806" s="4"/>
      <c r="T806" s="4"/>
      <c r="U806" s="4"/>
    </row>
    <row r="807" spans="1:21">
      <c r="A807" t="s">
        <v>8297</v>
      </c>
      <c r="C807" t="s">
        <v>13086</v>
      </c>
      <c r="D807">
        <v>90</v>
      </c>
      <c r="G807">
        <v>100</v>
      </c>
      <c r="H807" s="2">
        <f t="shared" si="25"/>
        <v>95</v>
      </c>
      <c r="I807" s="1">
        <v>0.1</v>
      </c>
      <c r="J807" s="1"/>
      <c r="K807" s="1"/>
      <c r="L807" s="12">
        <v>4.0999999999999996</v>
      </c>
      <c r="O807" s="4">
        <v>6199</v>
      </c>
      <c r="P807" s="4">
        <f t="shared" si="26"/>
        <v>619900</v>
      </c>
      <c r="Q807" s="4"/>
      <c r="S807" s="4"/>
      <c r="T807" s="4"/>
      <c r="U807" s="4"/>
    </row>
    <row r="808" spans="1:21">
      <c r="A808" t="s">
        <v>11787</v>
      </c>
      <c r="C808" t="s">
        <v>13083</v>
      </c>
      <c r="D808" s="2">
        <v>3199</v>
      </c>
      <c r="E808" s="2"/>
      <c r="F808" s="2"/>
      <c r="G808" s="2">
        <v>3500</v>
      </c>
      <c r="H808" s="2">
        <f t="shared" si="25"/>
        <v>3349.5</v>
      </c>
      <c r="I808" s="1">
        <v>0.09</v>
      </c>
      <c r="J808" s="1"/>
      <c r="K808" s="1"/>
      <c r="L808" s="12">
        <v>4.2</v>
      </c>
      <c r="O808" s="4">
        <v>1899</v>
      </c>
      <c r="P808" s="4">
        <f t="shared" si="26"/>
        <v>6646500</v>
      </c>
      <c r="Q808" s="4"/>
      <c r="S808" s="4"/>
      <c r="T808" s="4"/>
      <c r="U808" s="4"/>
    </row>
    <row r="809" spans="1:21">
      <c r="A809" t="s">
        <v>7285</v>
      </c>
      <c r="C809" t="s">
        <v>13080</v>
      </c>
      <c r="D809" s="2">
        <v>3999</v>
      </c>
      <c r="E809" s="2"/>
      <c r="F809" s="2"/>
      <c r="G809" s="3">
        <v>4332.96</v>
      </c>
      <c r="H809" s="2">
        <f t="shared" si="25"/>
        <v>4165.9799999999996</v>
      </c>
      <c r="I809" s="1">
        <v>0.08</v>
      </c>
      <c r="J809" s="1"/>
      <c r="K809" s="1"/>
      <c r="L809" s="12">
        <v>3.5</v>
      </c>
      <c r="O809" s="4">
        <v>21762</v>
      </c>
      <c r="P809" s="4">
        <f t="shared" si="26"/>
        <v>94293875.519999996</v>
      </c>
      <c r="Q809" s="4"/>
      <c r="S809" s="4"/>
      <c r="T809" s="4"/>
      <c r="U809" s="4"/>
    </row>
    <row r="810" spans="1:21">
      <c r="A810" t="s">
        <v>12172</v>
      </c>
      <c r="C810" t="s">
        <v>13083</v>
      </c>
      <c r="D810" s="2">
        <v>1799</v>
      </c>
      <c r="E810" s="2"/>
      <c r="F810" s="2"/>
      <c r="G810" s="2">
        <v>1950</v>
      </c>
      <c r="H810" s="2">
        <f t="shared" si="25"/>
        <v>1874.5</v>
      </c>
      <c r="I810" s="1">
        <v>0.08</v>
      </c>
      <c r="J810" s="1"/>
      <c r="K810" s="1"/>
      <c r="L810" s="12">
        <v>3.9</v>
      </c>
      <c r="O810" s="4">
        <v>1888</v>
      </c>
      <c r="P810" s="4">
        <f t="shared" si="26"/>
        <v>3681600</v>
      </c>
      <c r="Q810" s="4"/>
      <c r="S810" s="4"/>
      <c r="T810" s="4"/>
      <c r="U810" s="4"/>
    </row>
    <row r="811" spans="1:21">
      <c r="A811" t="s">
        <v>8896</v>
      </c>
      <c r="C811" t="s">
        <v>13083</v>
      </c>
      <c r="D811" s="2">
        <v>1614</v>
      </c>
      <c r="E811" s="2"/>
      <c r="F811" s="2"/>
      <c r="G811" s="2">
        <v>1745</v>
      </c>
      <c r="H811" s="2">
        <f t="shared" si="25"/>
        <v>1679.5</v>
      </c>
      <c r="I811" s="1">
        <v>0.08</v>
      </c>
      <c r="J811" s="1"/>
      <c r="K811" s="1"/>
      <c r="L811" s="12">
        <v>4.3</v>
      </c>
      <c r="O811" s="4">
        <v>37974</v>
      </c>
      <c r="P811" s="4">
        <f t="shared" si="26"/>
        <v>66264630</v>
      </c>
      <c r="Q811" s="4"/>
      <c r="S811" s="4"/>
      <c r="T811" s="4"/>
      <c r="U811" s="4"/>
    </row>
    <row r="812" spans="1:21">
      <c r="A812" t="s">
        <v>4855</v>
      </c>
      <c r="C812" t="s">
        <v>13080</v>
      </c>
      <c r="D812">
        <v>217</v>
      </c>
      <c r="G812">
        <v>237</v>
      </c>
      <c r="H812" s="2">
        <f t="shared" si="25"/>
        <v>227</v>
      </c>
      <c r="I812" s="1">
        <v>0.08</v>
      </c>
      <c r="J812" s="1"/>
      <c r="K812" s="1"/>
      <c r="L812" s="12">
        <v>3.8</v>
      </c>
      <c r="O812" s="4">
        <v>7354</v>
      </c>
      <c r="P812" s="4">
        <f t="shared" si="26"/>
        <v>1742898</v>
      </c>
      <c r="Q812" s="4"/>
      <c r="S812" s="4"/>
      <c r="T812" s="4"/>
      <c r="U812" s="4"/>
    </row>
    <row r="813" spans="1:21">
      <c r="A813" t="s">
        <v>11948</v>
      </c>
      <c r="C813" t="s">
        <v>13083</v>
      </c>
      <c r="D813">
        <v>688</v>
      </c>
      <c r="G813">
        <v>747</v>
      </c>
      <c r="H813" s="2">
        <f t="shared" si="25"/>
        <v>717.5</v>
      </c>
      <c r="I813" s="1">
        <v>0.08</v>
      </c>
      <c r="J813" s="1"/>
      <c r="K813" s="1"/>
      <c r="L813" s="12">
        <v>4.5</v>
      </c>
      <c r="O813" s="4">
        <v>2280</v>
      </c>
      <c r="P813" s="4">
        <f t="shared" si="26"/>
        <v>1703160</v>
      </c>
      <c r="Q813" s="4"/>
      <c r="S813" s="4"/>
      <c r="T813" s="4"/>
      <c r="U813" s="4"/>
    </row>
    <row r="814" spans="1:21">
      <c r="A814" t="s">
        <v>10921</v>
      </c>
      <c r="C814" t="s">
        <v>13083</v>
      </c>
      <c r="D814">
        <v>999</v>
      </c>
      <c r="G814" s="2">
        <v>1075</v>
      </c>
      <c r="H814" s="2">
        <f t="shared" si="25"/>
        <v>1037</v>
      </c>
      <c r="I814" s="1">
        <v>7.0000000000000007E-2</v>
      </c>
      <c r="J814" s="1"/>
      <c r="K814" s="1"/>
      <c r="L814" s="12">
        <v>4.0999999999999996</v>
      </c>
      <c r="O814" s="4">
        <v>9275</v>
      </c>
      <c r="P814" s="4">
        <f t="shared" si="26"/>
        <v>9970625</v>
      </c>
      <c r="Q814" s="4"/>
      <c r="S814" s="4"/>
      <c r="T814" s="4"/>
      <c r="U814" s="4"/>
    </row>
    <row r="815" spans="1:21">
      <c r="A815" t="s">
        <v>5261</v>
      </c>
      <c r="C815" t="s">
        <v>13080</v>
      </c>
      <c r="D815">
        <v>717</v>
      </c>
      <c r="G815">
        <v>761</v>
      </c>
      <c r="H815" s="2">
        <f t="shared" si="25"/>
        <v>739</v>
      </c>
      <c r="I815" s="1">
        <v>0.06</v>
      </c>
      <c r="J815" s="1"/>
      <c r="K815" s="1"/>
      <c r="L815" s="12">
        <v>4</v>
      </c>
      <c r="O815" s="4">
        <v>7199</v>
      </c>
      <c r="P815" s="4">
        <f t="shared" si="26"/>
        <v>5478439</v>
      </c>
      <c r="Q815" s="4"/>
      <c r="S815" s="4"/>
      <c r="T815" s="4"/>
      <c r="U815" s="4"/>
    </row>
    <row r="816" spans="1:21">
      <c r="A816" t="s">
        <v>11013</v>
      </c>
      <c r="C816" t="s">
        <v>13083</v>
      </c>
      <c r="D816">
        <v>600</v>
      </c>
      <c r="G816">
        <v>640</v>
      </c>
      <c r="H816" s="2">
        <f t="shared" si="25"/>
        <v>620</v>
      </c>
      <c r="I816" s="1">
        <v>0.06</v>
      </c>
      <c r="J816" s="1"/>
      <c r="K816" s="1"/>
      <c r="L816" s="12">
        <v>3.8</v>
      </c>
      <c r="O816" s="4">
        <v>2593</v>
      </c>
      <c r="P816" s="4">
        <f t="shared" si="26"/>
        <v>1659520</v>
      </c>
      <c r="Q816" s="4"/>
      <c r="S816" s="4"/>
      <c r="T816" s="4"/>
      <c r="U816" s="4"/>
    </row>
    <row r="817" spans="1:21">
      <c r="A817" t="s">
        <v>5401</v>
      </c>
      <c r="C817" t="s">
        <v>13086</v>
      </c>
      <c r="D817">
        <v>522</v>
      </c>
      <c r="G817">
        <v>550</v>
      </c>
      <c r="H817" s="2">
        <f t="shared" si="25"/>
        <v>536</v>
      </c>
      <c r="I817" s="1">
        <v>0.05</v>
      </c>
      <c r="J817" s="1"/>
      <c r="K817" s="1"/>
      <c r="L817" s="12">
        <v>4.4000000000000004</v>
      </c>
      <c r="O817" s="4">
        <v>12179</v>
      </c>
      <c r="P817" s="4">
        <f t="shared" si="26"/>
        <v>6698450</v>
      </c>
      <c r="Q817" s="4"/>
      <c r="S817" s="4"/>
      <c r="T817" s="4"/>
      <c r="U817" s="4"/>
    </row>
    <row r="818" spans="1:21">
      <c r="A818" t="s">
        <v>7078</v>
      </c>
      <c r="C818" t="s">
        <v>13086</v>
      </c>
      <c r="D818">
        <v>114</v>
      </c>
      <c r="G818">
        <v>120</v>
      </c>
      <c r="H818" s="2">
        <f t="shared" si="25"/>
        <v>117</v>
      </c>
      <c r="I818" s="1">
        <v>0.05</v>
      </c>
      <c r="J818" s="1"/>
      <c r="K818" s="1"/>
      <c r="L818" s="12">
        <v>4.2</v>
      </c>
      <c r="O818" s="4">
        <v>8938</v>
      </c>
      <c r="P818" s="4">
        <f t="shared" si="26"/>
        <v>1072560</v>
      </c>
      <c r="Q818" s="4"/>
      <c r="S818" s="4"/>
      <c r="T818" s="4"/>
      <c r="U818" s="4"/>
    </row>
    <row r="819" spans="1:21">
      <c r="A819" t="s">
        <v>8464</v>
      </c>
      <c r="C819" t="s">
        <v>13078</v>
      </c>
      <c r="D819">
        <v>380</v>
      </c>
      <c r="G819">
        <v>400</v>
      </c>
      <c r="H819" s="2">
        <f t="shared" si="25"/>
        <v>390</v>
      </c>
      <c r="I819" s="1">
        <v>0.05</v>
      </c>
      <c r="J819" s="1"/>
      <c r="K819" s="1"/>
      <c r="L819" s="12">
        <v>4.4000000000000004</v>
      </c>
      <c r="O819" s="4">
        <v>2111</v>
      </c>
      <c r="P819" s="4">
        <f t="shared" si="26"/>
        <v>844400</v>
      </c>
      <c r="Q819" s="4"/>
      <c r="S819" s="4"/>
      <c r="T819" s="4"/>
      <c r="U819" s="4"/>
    </row>
    <row r="820" spans="1:21">
      <c r="A820" t="s">
        <v>10731</v>
      </c>
      <c r="C820" t="s">
        <v>13083</v>
      </c>
      <c r="D820" s="2">
        <v>2439</v>
      </c>
      <c r="E820" s="2"/>
      <c r="F820" s="2"/>
      <c r="G820" s="2">
        <v>2545</v>
      </c>
      <c r="H820" s="2">
        <f t="shared" si="25"/>
        <v>2492</v>
      </c>
      <c r="I820" s="1">
        <v>0.04</v>
      </c>
      <c r="J820" s="1"/>
      <c r="K820" s="1"/>
      <c r="L820" s="12">
        <v>4.0999999999999996</v>
      </c>
      <c r="O820" s="4">
        <v>25</v>
      </c>
      <c r="P820" s="4">
        <f t="shared" si="26"/>
        <v>63625</v>
      </c>
      <c r="Q820" s="4"/>
      <c r="S820" s="4"/>
      <c r="T820" s="4"/>
      <c r="U820" s="4"/>
    </row>
    <row r="821" spans="1:21">
      <c r="A821" t="s">
        <v>5708</v>
      </c>
      <c r="C821" t="s">
        <v>13080</v>
      </c>
      <c r="D821">
        <v>828</v>
      </c>
      <c r="G821">
        <v>861</v>
      </c>
      <c r="H821" s="2">
        <f t="shared" si="25"/>
        <v>844.5</v>
      </c>
      <c r="I821" s="1">
        <v>0.04</v>
      </c>
      <c r="J821" s="1"/>
      <c r="K821" s="1"/>
      <c r="L821" s="12">
        <v>4.2</v>
      </c>
      <c r="O821" s="4">
        <v>4567</v>
      </c>
      <c r="P821" s="4">
        <f t="shared" si="26"/>
        <v>3932187</v>
      </c>
      <c r="Q821" s="4"/>
      <c r="S821" s="4"/>
      <c r="T821" s="4"/>
      <c r="U821" s="4"/>
    </row>
    <row r="822" spans="1:21">
      <c r="A822" t="s">
        <v>12232</v>
      </c>
      <c r="C822" t="s">
        <v>13083</v>
      </c>
      <c r="D822" s="2">
        <v>8599</v>
      </c>
      <c r="E822" s="2"/>
      <c r="F822" s="2"/>
      <c r="G822" s="2">
        <v>8995</v>
      </c>
      <c r="H822" s="2">
        <f t="shared" si="25"/>
        <v>8797</v>
      </c>
      <c r="I822" s="1">
        <v>0.04</v>
      </c>
      <c r="J822" s="1"/>
      <c r="K822" s="1"/>
      <c r="L822" s="12">
        <v>4.4000000000000004</v>
      </c>
      <c r="O822" s="4">
        <v>9734</v>
      </c>
      <c r="P822" s="4">
        <f t="shared" si="26"/>
        <v>87557330</v>
      </c>
      <c r="Q822" s="4"/>
      <c r="S822" s="4"/>
      <c r="T822" s="4"/>
      <c r="U822" s="4"/>
    </row>
    <row r="823" spans="1:21">
      <c r="A823" t="s">
        <v>12483</v>
      </c>
      <c r="C823" t="s">
        <v>13083</v>
      </c>
      <c r="D823">
        <v>379</v>
      </c>
      <c r="G823">
        <v>389</v>
      </c>
      <c r="H823" s="2">
        <f t="shared" si="25"/>
        <v>384</v>
      </c>
      <c r="I823" s="1">
        <v>0.03</v>
      </c>
      <c r="J823" s="1"/>
      <c r="K823" s="1"/>
      <c r="L823" s="12">
        <v>4.2</v>
      </c>
      <c r="O823" s="4">
        <v>3739</v>
      </c>
      <c r="P823" s="4">
        <f t="shared" si="26"/>
        <v>1454471</v>
      </c>
      <c r="Q823" s="4"/>
      <c r="S823" s="4"/>
      <c r="T823" s="4"/>
      <c r="U823" s="4"/>
    </row>
    <row r="824" spans="1:21">
      <c r="A824" t="s">
        <v>11438</v>
      </c>
      <c r="C824" t="s">
        <v>13083</v>
      </c>
      <c r="D824">
        <v>649</v>
      </c>
      <c r="G824">
        <v>670</v>
      </c>
      <c r="H824" s="2">
        <f t="shared" si="25"/>
        <v>659.5</v>
      </c>
      <c r="I824" s="1">
        <v>0.03</v>
      </c>
      <c r="J824" s="1"/>
      <c r="K824" s="1"/>
      <c r="L824" s="12">
        <v>4.0999999999999996</v>
      </c>
      <c r="O824" s="4">
        <v>7786</v>
      </c>
      <c r="P824" s="4">
        <f t="shared" si="26"/>
        <v>5216620</v>
      </c>
      <c r="Q824" s="4"/>
      <c r="S824" s="4"/>
      <c r="T824" s="4"/>
      <c r="U824" s="4"/>
    </row>
    <row r="825" spans="1:21">
      <c r="A825" t="s">
        <v>11386</v>
      </c>
      <c r="C825" t="s">
        <v>13083</v>
      </c>
      <c r="D825">
        <v>949</v>
      </c>
      <c r="G825">
        <v>975</v>
      </c>
      <c r="H825" s="2">
        <f t="shared" si="25"/>
        <v>962</v>
      </c>
      <c r="I825" s="1">
        <v>0.03</v>
      </c>
      <c r="J825" s="1"/>
      <c r="K825" s="1"/>
      <c r="L825" s="12">
        <v>4.3</v>
      </c>
      <c r="O825" s="4">
        <v>7223</v>
      </c>
      <c r="P825" s="4">
        <f t="shared" si="26"/>
        <v>7042425</v>
      </c>
      <c r="Q825" s="4"/>
      <c r="S825" s="4"/>
      <c r="T825" s="4"/>
      <c r="U825" s="4"/>
    </row>
    <row r="826" spans="1:21">
      <c r="A826" t="s">
        <v>5622</v>
      </c>
      <c r="C826" t="s">
        <v>13086</v>
      </c>
      <c r="D826">
        <v>157</v>
      </c>
      <c r="G826">
        <v>160</v>
      </c>
      <c r="H826" s="2">
        <f t="shared" si="25"/>
        <v>158.5</v>
      </c>
      <c r="I826" s="1">
        <v>0.02</v>
      </c>
      <c r="J826" s="1"/>
      <c r="K826" s="1"/>
      <c r="L826" s="12">
        <v>4.5</v>
      </c>
      <c r="O826" s="4">
        <v>8618</v>
      </c>
      <c r="P826" s="4">
        <f t="shared" si="26"/>
        <v>1378880</v>
      </c>
      <c r="Q826" s="4"/>
      <c r="S826" s="4"/>
      <c r="T826" s="4"/>
      <c r="U826" s="4"/>
    </row>
    <row r="827" spans="1:21">
      <c r="A827" t="s">
        <v>7243</v>
      </c>
      <c r="C827" t="s">
        <v>13086</v>
      </c>
      <c r="D827">
        <v>157</v>
      </c>
      <c r="G827">
        <v>160</v>
      </c>
      <c r="H827" s="2">
        <f t="shared" si="25"/>
        <v>158.5</v>
      </c>
      <c r="I827" s="1">
        <v>0.02</v>
      </c>
      <c r="J827" s="1"/>
      <c r="K827" s="1"/>
      <c r="L827" s="12">
        <v>4.5</v>
      </c>
      <c r="O827" s="4">
        <v>4428</v>
      </c>
      <c r="P827" s="4">
        <f t="shared" si="26"/>
        <v>708480</v>
      </c>
      <c r="Q827" s="4"/>
      <c r="S827" s="4"/>
      <c r="T827" s="4"/>
      <c r="U827" s="4"/>
    </row>
    <row r="828" spans="1:21">
      <c r="A828" t="s">
        <v>10165</v>
      </c>
      <c r="C828" t="s">
        <v>13083</v>
      </c>
      <c r="D828" s="2">
        <v>1499</v>
      </c>
      <c r="E828" s="2"/>
      <c r="F828" s="2"/>
      <c r="G828" s="2">
        <v>1499</v>
      </c>
      <c r="H828" s="2">
        <f t="shared" si="25"/>
        <v>1499</v>
      </c>
      <c r="I828" s="1">
        <v>0</v>
      </c>
      <c r="J828" s="1"/>
      <c r="K828" s="1"/>
      <c r="L828" s="12">
        <v>4.3</v>
      </c>
      <c r="O828" s="4">
        <v>9331</v>
      </c>
      <c r="P828" s="4">
        <f t="shared" si="26"/>
        <v>13987169</v>
      </c>
      <c r="Q828" s="4"/>
      <c r="S828" s="4"/>
      <c r="T828" s="4"/>
      <c r="U828" s="4"/>
    </row>
    <row r="829" spans="1:21">
      <c r="A829" t="s">
        <v>6711</v>
      </c>
      <c r="C829" t="s">
        <v>13086</v>
      </c>
      <c r="D829">
        <v>99</v>
      </c>
      <c r="G829">
        <v>99</v>
      </c>
      <c r="H829" s="2">
        <f t="shared" si="25"/>
        <v>99</v>
      </c>
      <c r="I829" s="1">
        <v>0</v>
      </c>
      <c r="J829" s="1"/>
      <c r="K829" s="1"/>
      <c r="L829" s="12">
        <v>4.3</v>
      </c>
      <c r="O829" s="4">
        <v>388</v>
      </c>
      <c r="P829" s="4">
        <f t="shared" si="26"/>
        <v>38412</v>
      </c>
      <c r="Q829" s="4"/>
      <c r="S829" s="4"/>
      <c r="T829" s="4"/>
      <c r="U829" s="4"/>
    </row>
    <row r="830" spans="1:21">
      <c r="A830" t="s">
        <v>8230</v>
      </c>
      <c r="C830" t="s">
        <v>13083</v>
      </c>
      <c r="D830">
        <v>230</v>
      </c>
      <c r="G830">
        <v>230</v>
      </c>
      <c r="H830" s="2">
        <f t="shared" si="25"/>
        <v>230</v>
      </c>
      <c r="I830" s="1">
        <v>0</v>
      </c>
      <c r="J830" s="1"/>
      <c r="K830" s="1"/>
      <c r="L830" s="12">
        <v>4.5</v>
      </c>
      <c r="O830" s="4">
        <v>9427</v>
      </c>
      <c r="P830" s="4">
        <f t="shared" si="26"/>
        <v>2168210</v>
      </c>
      <c r="Q830" s="4"/>
      <c r="S830" s="4"/>
      <c r="T830" s="4"/>
      <c r="U830" s="4"/>
    </row>
    <row r="831" spans="1:21">
      <c r="A831" t="s">
        <v>8408</v>
      </c>
      <c r="C831" t="s">
        <v>13086</v>
      </c>
      <c r="D831">
        <v>225</v>
      </c>
      <c r="G831">
        <v>225</v>
      </c>
      <c r="H831" s="2">
        <f t="shared" si="25"/>
        <v>225</v>
      </c>
      <c r="I831" s="1">
        <v>0</v>
      </c>
      <c r="J831" s="1"/>
      <c r="K831" s="1"/>
      <c r="L831" s="12">
        <v>4.0999999999999996</v>
      </c>
      <c r="O831" s="4">
        <v>4798</v>
      </c>
      <c r="P831" s="4">
        <f t="shared" si="26"/>
        <v>1079550</v>
      </c>
      <c r="Q831" s="4"/>
      <c r="S831" s="4"/>
      <c r="T831" s="4"/>
      <c r="U831" s="4"/>
    </row>
    <row r="832" spans="1:21">
      <c r="A832" t="s">
        <v>5212</v>
      </c>
      <c r="C832" t="s">
        <v>13086</v>
      </c>
      <c r="D832" s="2">
        <v>1295</v>
      </c>
      <c r="E832" s="2"/>
      <c r="F832" s="2"/>
      <c r="G832" s="2">
        <v>1295</v>
      </c>
      <c r="H832" s="2">
        <f t="shared" si="25"/>
        <v>1295</v>
      </c>
      <c r="I832" s="1">
        <v>0</v>
      </c>
      <c r="J832" s="1"/>
      <c r="K832" s="1"/>
      <c r="L832" s="12">
        <v>4.5</v>
      </c>
      <c r="O832" s="4">
        <v>5760</v>
      </c>
      <c r="P832" s="4">
        <f t="shared" si="26"/>
        <v>7459200</v>
      </c>
      <c r="Q832" s="4"/>
      <c r="S832" s="4"/>
      <c r="T832" s="4"/>
      <c r="U832" s="4"/>
    </row>
    <row r="833" spans="1:26">
      <c r="A833" t="s">
        <v>7973</v>
      </c>
      <c r="C833" t="s">
        <v>13086</v>
      </c>
      <c r="D833">
        <v>535</v>
      </c>
      <c r="G833">
        <v>535</v>
      </c>
      <c r="H833" s="2">
        <f t="shared" si="25"/>
        <v>535</v>
      </c>
      <c r="I833" s="1">
        <v>0</v>
      </c>
      <c r="J833" s="1"/>
      <c r="K833" s="1"/>
      <c r="L833" s="12">
        <v>4.4000000000000004</v>
      </c>
      <c r="O833" s="4">
        <v>4426</v>
      </c>
      <c r="P833" s="4">
        <f t="shared" si="26"/>
        <v>2367910</v>
      </c>
      <c r="Q833" s="4"/>
      <c r="S833" s="4"/>
      <c r="T833" s="4"/>
      <c r="U833" s="4"/>
    </row>
    <row r="834" spans="1:26">
      <c r="A834" t="s">
        <v>6059</v>
      </c>
      <c r="C834" t="s">
        <v>13086</v>
      </c>
      <c r="D834">
        <v>440</v>
      </c>
      <c r="G834">
        <v>440</v>
      </c>
      <c r="H834" s="2">
        <f t="shared" ref="H834:H897" si="27">AVERAGE(D834,G834)</f>
        <v>440</v>
      </c>
      <c r="I834" s="1">
        <v>0</v>
      </c>
      <c r="J834" s="1"/>
      <c r="K834" s="1"/>
      <c r="L834" s="12">
        <v>4.5</v>
      </c>
      <c r="O834" s="4">
        <v>8610</v>
      </c>
      <c r="P834" s="4">
        <f t="shared" si="26"/>
        <v>3788400</v>
      </c>
      <c r="Q834" s="4"/>
      <c r="S834" s="4"/>
      <c r="T834" s="4"/>
      <c r="U834" s="4"/>
    </row>
    <row r="835" spans="1:26">
      <c r="A835" t="s">
        <v>8378</v>
      </c>
      <c r="C835" t="s">
        <v>13086</v>
      </c>
      <c r="D835">
        <v>120</v>
      </c>
      <c r="G835">
        <v>120</v>
      </c>
      <c r="H835" s="2">
        <f t="shared" si="27"/>
        <v>120</v>
      </c>
      <c r="I835" s="1">
        <v>0</v>
      </c>
      <c r="J835" s="1"/>
      <c r="K835" s="1"/>
      <c r="L835" s="12">
        <v>4.5</v>
      </c>
      <c r="O835" s="4">
        <v>4951</v>
      </c>
      <c r="P835" s="4">
        <f t="shared" ref="P835:P898" si="28">PRODUCT(G835,O835)</f>
        <v>594120</v>
      </c>
      <c r="Q835" s="4"/>
      <c r="S835" s="4"/>
      <c r="T835" s="4"/>
      <c r="U835" s="4"/>
    </row>
    <row r="836" spans="1:26">
      <c r="A836" t="s">
        <v>8123</v>
      </c>
      <c r="C836" t="s">
        <v>13086</v>
      </c>
      <c r="D836">
        <v>165</v>
      </c>
      <c r="G836">
        <v>165</v>
      </c>
      <c r="H836" s="2">
        <f t="shared" si="27"/>
        <v>165</v>
      </c>
      <c r="I836" s="1">
        <v>0</v>
      </c>
      <c r="J836" s="1"/>
      <c r="K836" s="1"/>
      <c r="L836" s="12">
        <v>4.5</v>
      </c>
      <c r="O836" s="4">
        <v>1674</v>
      </c>
      <c r="P836" s="4">
        <f t="shared" si="28"/>
        <v>276210</v>
      </c>
      <c r="Q836" s="4"/>
      <c r="S836" s="4"/>
      <c r="T836" s="4"/>
      <c r="U836" s="4"/>
    </row>
    <row r="837" spans="1:26">
      <c r="A837" t="s">
        <v>7460</v>
      </c>
      <c r="C837" t="s">
        <v>13086</v>
      </c>
      <c r="D837">
        <v>250</v>
      </c>
      <c r="G837">
        <v>250</v>
      </c>
      <c r="H837" s="2">
        <f t="shared" si="27"/>
        <v>250</v>
      </c>
      <c r="I837" s="1">
        <v>0</v>
      </c>
      <c r="J837" s="1"/>
      <c r="K837" s="1"/>
      <c r="L837" s="12">
        <v>4.2</v>
      </c>
      <c r="O837" s="4">
        <v>2628</v>
      </c>
      <c r="P837" s="4">
        <f t="shared" si="28"/>
        <v>657000</v>
      </c>
      <c r="Q837" s="4"/>
      <c r="S837" s="4"/>
      <c r="T837" s="4"/>
      <c r="U837" s="4"/>
    </row>
    <row r="838" spans="1:26">
      <c r="A838" t="s">
        <v>5057</v>
      </c>
      <c r="C838" t="s">
        <v>13086</v>
      </c>
      <c r="D838">
        <v>50</v>
      </c>
      <c r="G838">
        <v>50</v>
      </c>
      <c r="H838" s="2">
        <f t="shared" si="27"/>
        <v>50</v>
      </c>
      <c r="I838" s="1">
        <v>0</v>
      </c>
      <c r="J838" s="1"/>
      <c r="K838" s="1"/>
      <c r="L838" s="12">
        <v>4.3</v>
      </c>
      <c r="O838" s="4">
        <v>5792</v>
      </c>
      <c r="P838" s="4">
        <f t="shared" si="28"/>
        <v>289600</v>
      </c>
      <c r="Q838" s="4"/>
      <c r="S838" s="4"/>
      <c r="T838" s="4"/>
      <c r="U838" s="4"/>
    </row>
    <row r="839" spans="1:26">
      <c r="A839" t="s">
        <v>7953</v>
      </c>
      <c r="C839" t="s">
        <v>13086</v>
      </c>
      <c r="D839">
        <v>300</v>
      </c>
      <c r="G839">
        <v>300</v>
      </c>
      <c r="H839" s="2">
        <f t="shared" si="27"/>
        <v>300</v>
      </c>
      <c r="I839" s="1">
        <v>0</v>
      </c>
      <c r="J839" s="1"/>
      <c r="K839" s="1"/>
      <c r="L839" s="12">
        <v>4.2</v>
      </c>
      <c r="O839" s="4">
        <v>419</v>
      </c>
      <c r="P839" s="4">
        <f t="shared" si="28"/>
        <v>125700</v>
      </c>
      <c r="Q839" s="4"/>
      <c r="S839" s="4"/>
      <c r="T839" s="4"/>
      <c r="U839" s="4"/>
    </row>
    <row r="840" spans="1:26">
      <c r="A840" t="s">
        <v>5828</v>
      </c>
      <c r="C840" t="s">
        <v>13080</v>
      </c>
      <c r="D840">
        <v>59</v>
      </c>
      <c r="G840">
        <v>59</v>
      </c>
      <c r="H840" s="2">
        <f t="shared" si="27"/>
        <v>59</v>
      </c>
      <c r="I840" s="1">
        <v>0</v>
      </c>
      <c r="J840" s="1"/>
      <c r="K840" s="1"/>
      <c r="L840" s="12">
        <v>3.8</v>
      </c>
      <c r="O840" s="4">
        <v>5958</v>
      </c>
      <c r="P840" s="4">
        <f t="shared" si="28"/>
        <v>351522</v>
      </c>
      <c r="Q840" s="4"/>
      <c r="S840" s="4"/>
      <c r="T840" s="4"/>
      <c r="U840" s="4"/>
    </row>
    <row r="841" spans="1:26">
      <c r="A841" t="s">
        <v>8154</v>
      </c>
      <c r="C841" t="s">
        <v>13080</v>
      </c>
      <c r="D841">
        <v>39</v>
      </c>
      <c r="G841">
        <v>39</v>
      </c>
      <c r="H841" s="2">
        <f t="shared" si="27"/>
        <v>39</v>
      </c>
      <c r="I841" s="1">
        <v>0</v>
      </c>
      <c r="J841" s="1"/>
      <c r="K841" s="1"/>
      <c r="L841" s="12">
        <v>3.8</v>
      </c>
      <c r="O841" s="4">
        <v>3344</v>
      </c>
      <c r="P841" s="4">
        <f t="shared" si="28"/>
        <v>130416</v>
      </c>
      <c r="Q841" s="4"/>
      <c r="S841" s="4"/>
      <c r="T841" s="4"/>
      <c r="U841" s="4"/>
    </row>
    <row r="842" spans="1:26">
      <c r="A842" t="s">
        <v>11918</v>
      </c>
      <c r="C842" t="s">
        <v>13083</v>
      </c>
      <c r="D842">
        <v>825</v>
      </c>
      <c r="G842">
        <v>825</v>
      </c>
      <c r="H842" s="2">
        <f t="shared" si="27"/>
        <v>825</v>
      </c>
      <c r="I842" s="1">
        <v>0</v>
      </c>
      <c r="J842" s="1"/>
      <c r="K842" s="1"/>
      <c r="L842" s="12">
        <v>4</v>
      </c>
      <c r="O842" s="4">
        <v>3246</v>
      </c>
      <c r="P842" s="4">
        <f t="shared" si="28"/>
        <v>2677950</v>
      </c>
      <c r="Q842" s="4"/>
      <c r="S842" s="4"/>
      <c r="T842" s="4"/>
      <c r="U842" s="4"/>
    </row>
    <row r="843" spans="1:26">
      <c r="A843" t="s">
        <v>7733</v>
      </c>
      <c r="C843" t="s">
        <v>13087</v>
      </c>
      <c r="D843">
        <v>150</v>
      </c>
      <c r="G843">
        <v>150</v>
      </c>
      <c r="H843" s="2">
        <f t="shared" si="27"/>
        <v>150</v>
      </c>
      <c r="I843" s="1">
        <v>0</v>
      </c>
      <c r="J843" s="1"/>
      <c r="K843" s="1"/>
      <c r="L843" s="12">
        <v>4.3</v>
      </c>
      <c r="O843" s="4">
        <v>15867</v>
      </c>
      <c r="P843" s="4">
        <f t="shared" si="28"/>
        <v>2380050</v>
      </c>
      <c r="Q843" s="4"/>
      <c r="S843" s="4"/>
      <c r="T843" s="4"/>
      <c r="U843" s="4"/>
    </row>
    <row r="844" spans="1:26">
      <c r="A844" t="s">
        <v>11043</v>
      </c>
      <c r="C844" t="s">
        <v>13083</v>
      </c>
      <c r="D844">
        <v>980</v>
      </c>
      <c r="G844">
        <v>980</v>
      </c>
      <c r="H844" s="2">
        <f t="shared" si="27"/>
        <v>980</v>
      </c>
      <c r="I844" s="1">
        <v>0</v>
      </c>
      <c r="J844" s="1"/>
      <c r="K844" s="1"/>
      <c r="L844" s="12">
        <v>4.2</v>
      </c>
      <c r="O844" s="4">
        <v>4740</v>
      </c>
      <c r="P844" s="4">
        <f t="shared" si="28"/>
        <v>4645200</v>
      </c>
      <c r="Q844" s="4"/>
      <c r="S844" s="4"/>
      <c r="T844" s="4"/>
      <c r="U844" s="4"/>
    </row>
    <row r="845" spans="1:26">
      <c r="A845" t="s">
        <v>9632</v>
      </c>
      <c r="C845" t="s">
        <v>13083</v>
      </c>
      <c r="D845">
        <v>600</v>
      </c>
      <c r="G845">
        <v>600</v>
      </c>
      <c r="H845" s="2">
        <f t="shared" si="27"/>
        <v>600</v>
      </c>
      <c r="I845" s="1">
        <v>0</v>
      </c>
      <c r="J845" s="1"/>
      <c r="K845" s="1"/>
      <c r="L845" s="12">
        <v>4.0999999999999996</v>
      </c>
      <c r="O845" s="4">
        <v>10907</v>
      </c>
      <c r="P845" s="4">
        <f t="shared" si="28"/>
        <v>6544200</v>
      </c>
      <c r="Q845" s="4"/>
      <c r="S845" s="4"/>
      <c r="T845" s="4"/>
      <c r="U845" s="4"/>
    </row>
    <row r="846" spans="1:26">
      <c r="A846" t="s">
        <v>9643</v>
      </c>
      <c r="C846" t="s">
        <v>13083</v>
      </c>
      <c r="D846" s="2">
        <v>1130</v>
      </c>
      <c r="E846" s="2"/>
      <c r="F846" s="2"/>
      <c r="G846" s="2">
        <v>1130</v>
      </c>
      <c r="H846" s="2">
        <f t="shared" si="27"/>
        <v>1130</v>
      </c>
      <c r="I846" s="1">
        <v>0</v>
      </c>
      <c r="J846" s="1"/>
      <c r="K846" s="1"/>
      <c r="L846" s="12">
        <v>4.2</v>
      </c>
      <c r="O846" s="4">
        <v>13250</v>
      </c>
      <c r="P846" s="4">
        <f t="shared" si="28"/>
        <v>14972500</v>
      </c>
      <c r="Q846" s="4"/>
      <c r="S846" s="4"/>
      <c r="T846" s="4"/>
      <c r="U846" s="4"/>
      <c r="Z846" s="1"/>
    </row>
    <row r="847" spans="1:26">
      <c r="A847" t="s">
        <v>8338</v>
      </c>
      <c r="C847" t="s">
        <v>13080</v>
      </c>
      <c r="D847">
        <v>39</v>
      </c>
      <c r="G847">
        <v>39</v>
      </c>
      <c r="H847" s="2">
        <f t="shared" si="27"/>
        <v>39</v>
      </c>
      <c r="I847" s="1">
        <v>0</v>
      </c>
      <c r="J847" s="1"/>
      <c r="K847" s="1"/>
      <c r="L847" s="12">
        <v>3.6</v>
      </c>
      <c r="O847" s="4">
        <v>13572</v>
      </c>
      <c r="P847" s="4">
        <f t="shared" si="28"/>
        <v>529308</v>
      </c>
      <c r="Q847" s="4"/>
      <c r="S847" s="4"/>
      <c r="T847" s="4"/>
      <c r="U847" s="4"/>
    </row>
    <row r="848" spans="1:26">
      <c r="A848" t="s">
        <v>10003</v>
      </c>
      <c r="C848" t="s">
        <v>13083</v>
      </c>
      <c r="D848">
        <v>79</v>
      </c>
      <c r="G848">
        <v>79</v>
      </c>
      <c r="H848" s="2">
        <f t="shared" si="27"/>
        <v>79</v>
      </c>
      <c r="I848" s="1">
        <v>0</v>
      </c>
      <c r="J848" s="1"/>
      <c r="K848" s="1"/>
      <c r="L848" s="12">
        <v>4</v>
      </c>
      <c r="O848" s="4">
        <v>97</v>
      </c>
      <c r="P848" s="4">
        <f t="shared" si="28"/>
        <v>7663</v>
      </c>
      <c r="Q848" s="4"/>
      <c r="S848" s="4"/>
      <c r="T848" s="4"/>
      <c r="U848" s="4"/>
    </row>
    <row r="849" spans="1:21">
      <c r="A849" t="s">
        <v>10581</v>
      </c>
      <c r="C849" t="s">
        <v>13083</v>
      </c>
      <c r="D849">
        <v>239</v>
      </c>
      <c r="G849">
        <v>239</v>
      </c>
      <c r="H849" s="2">
        <f t="shared" si="27"/>
        <v>239</v>
      </c>
      <c r="I849" s="1">
        <v>0</v>
      </c>
      <c r="J849" s="1"/>
      <c r="K849" s="1"/>
      <c r="L849" s="12">
        <v>4.3</v>
      </c>
      <c r="O849" s="4">
        <v>7</v>
      </c>
      <c r="P849" s="4">
        <f t="shared" si="28"/>
        <v>1673</v>
      </c>
      <c r="Q849" s="4"/>
      <c r="S849" s="4"/>
      <c r="T849" s="4"/>
      <c r="U849" s="4"/>
    </row>
    <row r="850" spans="1:21">
      <c r="A850" t="s">
        <v>4449</v>
      </c>
      <c r="C850" t="s">
        <v>13080</v>
      </c>
      <c r="D850">
        <v>149</v>
      </c>
      <c r="G850">
        <v>149</v>
      </c>
      <c r="H850" s="2">
        <f t="shared" si="27"/>
        <v>149</v>
      </c>
      <c r="I850" s="1">
        <v>0</v>
      </c>
      <c r="J850" s="1"/>
      <c r="K850" s="1"/>
      <c r="L850" s="12">
        <v>4.3</v>
      </c>
      <c r="O850" s="4">
        <v>10833</v>
      </c>
      <c r="P850" s="4">
        <f t="shared" si="28"/>
        <v>1614117</v>
      </c>
      <c r="Q850" s="4"/>
      <c r="S850" s="4"/>
      <c r="T850" s="4"/>
      <c r="U850" s="4"/>
    </row>
    <row r="851" spans="1:21">
      <c r="A851" t="s">
        <v>6876</v>
      </c>
      <c r="C851" t="s">
        <v>13080</v>
      </c>
      <c r="D851">
        <v>599</v>
      </c>
      <c r="G851">
        <v>599</v>
      </c>
      <c r="H851" s="2">
        <f t="shared" si="27"/>
        <v>599</v>
      </c>
      <c r="I851" s="1">
        <v>0</v>
      </c>
      <c r="J851" s="1"/>
      <c r="K851" s="1"/>
      <c r="L851" s="12">
        <v>4</v>
      </c>
      <c r="O851" s="4">
        <v>26423</v>
      </c>
      <c r="P851" s="4">
        <f t="shared" si="28"/>
        <v>15827377</v>
      </c>
      <c r="Q851" s="4"/>
      <c r="S851" s="4"/>
      <c r="T851" s="4"/>
      <c r="U851" s="4"/>
    </row>
    <row r="852" spans="1:21">
      <c r="A852" t="s">
        <v>8398</v>
      </c>
      <c r="C852" t="s">
        <v>13086</v>
      </c>
      <c r="D852">
        <v>420</v>
      </c>
      <c r="G852">
        <v>420</v>
      </c>
      <c r="H852" s="2">
        <f t="shared" si="27"/>
        <v>420</v>
      </c>
      <c r="I852" s="1">
        <v>0</v>
      </c>
      <c r="J852" s="1"/>
      <c r="K852" s="1"/>
      <c r="L852" s="12">
        <v>4.2</v>
      </c>
      <c r="O852" s="4">
        <v>1926</v>
      </c>
      <c r="P852" s="4">
        <f t="shared" si="28"/>
        <v>808920</v>
      </c>
      <c r="Q852" s="4"/>
      <c r="S852" s="4"/>
      <c r="T852" s="4"/>
      <c r="U852" s="4"/>
    </row>
    <row r="853" spans="1:21">
      <c r="A853" t="s">
        <v>6231</v>
      </c>
      <c r="C853" t="s">
        <v>13086</v>
      </c>
      <c r="D853">
        <v>100</v>
      </c>
      <c r="G853">
        <v>100</v>
      </c>
      <c r="H853" s="2">
        <f t="shared" si="27"/>
        <v>100</v>
      </c>
      <c r="I853" s="1">
        <v>0</v>
      </c>
      <c r="J853" s="1"/>
      <c r="K853" s="1"/>
      <c r="L853" s="12">
        <v>4.3</v>
      </c>
      <c r="O853" s="4">
        <v>3095</v>
      </c>
      <c r="P853" s="4">
        <f t="shared" si="28"/>
        <v>309500</v>
      </c>
      <c r="Q853" s="4"/>
      <c r="S853" s="4"/>
      <c r="T853" s="4"/>
      <c r="U853" s="4"/>
    </row>
    <row r="854" spans="1:21">
      <c r="A854" t="s">
        <v>7088</v>
      </c>
      <c r="C854" t="s">
        <v>13086</v>
      </c>
      <c r="D854">
        <v>120</v>
      </c>
      <c r="G854">
        <v>120</v>
      </c>
      <c r="H854" s="2">
        <f t="shared" si="27"/>
        <v>120</v>
      </c>
      <c r="I854" s="1">
        <v>0</v>
      </c>
      <c r="J854" s="1"/>
      <c r="K854" s="1"/>
      <c r="L854" s="12">
        <v>4.0999999999999996</v>
      </c>
      <c r="O854" s="4">
        <v>4308</v>
      </c>
      <c r="P854" s="4">
        <f t="shared" si="28"/>
        <v>516960</v>
      </c>
      <c r="Q854" s="4"/>
      <c r="S854" s="4"/>
      <c r="T854" s="4"/>
      <c r="U854" s="4"/>
    </row>
    <row r="855" spans="1:21">
      <c r="A855" t="s">
        <v>9457</v>
      </c>
      <c r="C855" t="s">
        <v>13083</v>
      </c>
      <c r="D855" s="2">
        <v>2095</v>
      </c>
      <c r="E855" s="2"/>
      <c r="F855" s="2"/>
      <c r="G855" s="2">
        <v>2095</v>
      </c>
      <c r="H855" s="2">
        <f t="shared" si="27"/>
        <v>2095</v>
      </c>
      <c r="I855" s="1">
        <v>0</v>
      </c>
      <c r="J855" s="1"/>
      <c r="K855" s="1"/>
      <c r="L855" s="12">
        <v>4.5</v>
      </c>
      <c r="O855" s="4">
        <v>7949</v>
      </c>
      <c r="P855" s="4">
        <f t="shared" si="28"/>
        <v>16653155</v>
      </c>
      <c r="Q855" s="4"/>
      <c r="S855" s="4"/>
      <c r="T855" s="4"/>
      <c r="U855" s="4"/>
    </row>
    <row r="856" spans="1:21">
      <c r="A856" t="s">
        <v>12945</v>
      </c>
      <c r="C856" t="s">
        <v>13083</v>
      </c>
      <c r="D856" s="2">
        <v>2695</v>
      </c>
      <c r="E856" s="2"/>
      <c r="F856" s="2"/>
      <c r="G856" s="2">
        <v>2695</v>
      </c>
      <c r="H856" s="2">
        <f t="shared" si="27"/>
        <v>2695</v>
      </c>
      <c r="I856" s="1">
        <v>0</v>
      </c>
      <c r="J856" s="1"/>
      <c r="K856" s="1"/>
      <c r="L856" s="12">
        <v>4.4000000000000004</v>
      </c>
      <c r="O856" s="4">
        <v>2518</v>
      </c>
      <c r="P856" s="4">
        <f t="shared" si="28"/>
        <v>6786010</v>
      </c>
      <c r="Q856" s="4"/>
      <c r="S856" s="4"/>
      <c r="T856" s="4"/>
      <c r="U856" s="4"/>
    </row>
    <row r="857" spans="1:21">
      <c r="A857" t="s">
        <v>9964</v>
      </c>
      <c r="C857" t="s">
        <v>13083</v>
      </c>
      <c r="D857" s="2">
        <v>1695</v>
      </c>
      <c r="E857" s="2"/>
      <c r="F857" s="2"/>
      <c r="G857" s="2">
        <v>1695</v>
      </c>
      <c r="H857" s="2">
        <f t="shared" si="27"/>
        <v>1695</v>
      </c>
      <c r="I857" s="1">
        <v>0</v>
      </c>
      <c r="J857" s="1"/>
      <c r="K857" s="1"/>
      <c r="L857" s="12">
        <v>4.2</v>
      </c>
      <c r="O857" s="4">
        <v>14290</v>
      </c>
      <c r="P857" s="4">
        <f t="shared" si="28"/>
        <v>24221550</v>
      </c>
      <c r="Q857" s="4"/>
      <c r="S857" s="4"/>
      <c r="T857" s="4"/>
      <c r="U857" s="4"/>
    </row>
    <row r="858" spans="1:21">
      <c r="A858" t="s">
        <v>11406</v>
      </c>
      <c r="C858" t="s">
        <v>13083</v>
      </c>
      <c r="D858">
        <v>635</v>
      </c>
      <c r="G858">
        <v>635</v>
      </c>
      <c r="H858" s="2">
        <f t="shared" si="27"/>
        <v>635</v>
      </c>
      <c r="I858" s="1">
        <v>0</v>
      </c>
      <c r="J858" s="1"/>
      <c r="K858" s="1"/>
      <c r="L858" s="12">
        <v>4.3</v>
      </c>
      <c r="O858" s="4">
        <v>4570</v>
      </c>
      <c r="P858" s="4">
        <f t="shared" si="28"/>
        <v>2901950</v>
      </c>
      <c r="Q858" s="4"/>
      <c r="S858" s="4"/>
      <c r="T858" s="4"/>
      <c r="U858" s="4"/>
    </row>
    <row r="859" spans="1:21">
      <c r="A859" t="s">
        <v>9060</v>
      </c>
      <c r="C859" t="s">
        <v>13083</v>
      </c>
      <c r="D859" s="2">
        <v>1299</v>
      </c>
      <c r="E859" s="2"/>
      <c r="F859" s="2"/>
      <c r="G859" s="2">
        <v>1299</v>
      </c>
      <c r="H859" s="2">
        <f t="shared" si="27"/>
        <v>1299</v>
      </c>
      <c r="I859" s="1">
        <v>0</v>
      </c>
      <c r="J859" s="1"/>
      <c r="K859" s="1"/>
      <c r="L859" s="12">
        <v>4.2</v>
      </c>
      <c r="O859" s="4">
        <v>40106</v>
      </c>
      <c r="P859" s="4">
        <f t="shared" si="28"/>
        <v>52097694</v>
      </c>
      <c r="Q859" s="4"/>
      <c r="S859" s="4"/>
      <c r="T859" s="4"/>
      <c r="U859" s="4"/>
    </row>
    <row r="860" spans="1:21">
      <c r="A860" t="s">
        <v>331</v>
      </c>
      <c r="C860" t="s">
        <v>13080</v>
      </c>
      <c r="D860">
        <v>599</v>
      </c>
      <c r="G860">
        <v>599</v>
      </c>
      <c r="H860" s="2">
        <f t="shared" si="27"/>
        <v>599</v>
      </c>
      <c r="I860" s="1">
        <v>0</v>
      </c>
      <c r="J860" s="1"/>
      <c r="K860" s="1"/>
      <c r="L860" s="12">
        <v>4.3</v>
      </c>
      <c r="O860" s="4">
        <v>355</v>
      </c>
      <c r="P860" s="4">
        <f t="shared" si="28"/>
        <v>212645</v>
      </c>
      <c r="Q860" s="4"/>
      <c r="S860" s="4"/>
      <c r="T860" s="4"/>
      <c r="U860" s="4"/>
    </row>
    <row r="861" spans="1:21">
      <c r="A861" t="s">
        <v>10093</v>
      </c>
      <c r="C861" t="s">
        <v>13083</v>
      </c>
      <c r="D861">
        <v>698</v>
      </c>
      <c r="G861">
        <v>699</v>
      </c>
      <c r="H861" s="2">
        <f t="shared" si="27"/>
        <v>698.5</v>
      </c>
      <c r="I861" s="1">
        <v>0</v>
      </c>
      <c r="J861" s="1"/>
      <c r="K861" s="1"/>
      <c r="L861" s="12">
        <v>4.2</v>
      </c>
      <c r="O861" s="4">
        <v>3160</v>
      </c>
      <c r="P861" s="4">
        <f t="shared" si="28"/>
        <v>2208840</v>
      </c>
      <c r="Q861" s="4"/>
      <c r="S861" s="4"/>
      <c r="T861" s="4"/>
      <c r="U861" s="4"/>
    </row>
    <row r="862" spans="1:21">
      <c r="A862" t="s">
        <v>9283</v>
      </c>
      <c r="C862" t="s">
        <v>13083</v>
      </c>
      <c r="D862">
        <v>89</v>
      </c>
      <c r="G862">
        <v>89</v>
      </c>
      <c r="H862" s="2">
        <f t="shared" si="27"/>
        <v>89</v>
      </c>
      <c r="I862" s="1">
        <v>0</v>
      </c>
      <c r="J862" s="1"/>
      <c r="K862" s="1"/>
      <c r="L862" s="12">
        <v>4.2</v>
      </c>
      <c r="O862" s="4">
        <v>19621</v>
      </c>
      <c r="P862" s="4">
        <f t="shared" si="28"/>
        <v>1746269</v>
      </c>
      <c r="Q862" s="4"/>
      <c r="S862" s="4"/>
      <c r="T862" s="4"/>
      <c r="U862" s="4"/>
    </row>
    <row r="863" spans="1:21">
      <c r="I863" s="1"/>
      <c r="J863" s="1"/>
      <c r="K863" s="1"/>
      <c r="P863" s="14"/>
      <c r="Q863" s="14"/>
      <c r="S863" s="14"/>
      <c r="T863" s="14"/>
    </row>
    <row r="864" spans="1:21">
      <c r="H864" s="4"/>
      <c r="L864" s="4"/>
      <c r="M864" s="4"/>
      <c r="O864" s="4"/>
      <c r="P864" s="4"/>
      <c r="Q864" s="4"/>
      <c r="S864" s="4"/>
      <c r="T864" s="4"/>
      <c r="U864" s="4"/>
    </row>
    <row r="865" spans="6:21">
      <c r="F865" s="4"/>
      <c r="G865" s="4"/>
      <c r="H865" s="2"/>
      <c r="I865" s="4"/>
      <c r="J865" s="4"/>
      <c r="K865" s="4"/>
      <c r="L865" s="4"/>
      <c r="M865" s="4"/>
      <c r="N865" s="4"/>
      <c r="O865" s="4"/>
      <c r="P865" s="4"/>
      <c r="Q865" s="4"/>
      <c r="S865" s="4"/>
      <c r="T865" s="4"/>
      <c r="U865" s="4"/>
    </row>
    <row r="866" spans="6:21">
      <c r="F866" s="4"/>
      <c r="G866" s="4"/>
      <c r="H866" s="2"/>
      <c r="I866" s="4"/>
      <c r="J866" s="4"/>
      <c r="K866" s="4"/>
      <c r="L866" s="4"/>
      <c r="M866" s="4"/>
      <c r="N866" s="4"/>
      <c r="O866" s="4"/>
      <c r="P866" s="4"/>
      <c r="Q866" s="4"/>
      <c r="S866" s="4"/>
      <c r="T866" s="4"/>
      <c r="U866" s="4"/>
    </row>
    <row r="867" spans="6:21">
      <c r="G867" s="2"/>
      <c r="H867" s="2"/>
      <c r="L867" s="4"/>
      <c r="M867" s="4"/>
      <c r="N867" s="4"/>
      <c r="O867" s="4"/>
      <c r="P867" s="4"/>
      <c r="Q867" s="4"/>
      <c r="S867" s="4"/>
      <c r="T867" s="4"/>
      <c r="U867" s="4"/>
    </row>
    <row r="868" spans="6:21">
      <c r="F868" s="2"/>
      <c r="G868" s="2"/>
      <c r="H868" s="2"/>
      <c r="J868" s="4"/>
      <c r="L868" s="2"/>
      <c r="M868" s="4"/>
      <c r="N868" s="4"/>
      <c r="O868" s="4"/>
      <c r="P868" s="4"/>
      <c r="Q868" s="4"/>
      <c r="S868" s="4"/>
      <c r="T868" s="4"/>
      <c r="U868" s="4"/>
    </row>
    <row r="869" spans="6:21">
      <c r="F869" s="2"/>
      <c r="G869" s="2"/>
      <c r="H869" s="2"/>
      <c r="J869" s="4"/>
      <c r="L869" s="2"/>
      <c r="M869" s="4"/>
      <c r="N869" s="4"/>
      <c r="O869" s="4"/>
      <c r="P869" s="4"/>
      <c r="Q869" s="4"/>
      <c r="S869" s="4"/>
      <c r="T869" s="4"/>
      <c r="U869" s="4"/>
    </row>
    <row r="870" spans="6:21">
      <c r="F870" s="2"/>
      <c r="G870" s="2"/>
      <c r="H870" s="2"/>
      <c r="J870" s="4"/>
      <c r="L870" s="2"/>
      <c r="M870" s="4"/>
      <c r="N870" s="4"/>
      <c r="O870" s="4"/>
      <c r="P870" s="4"/>
      <c r="Q870" s="4"/>
      <c r="S870" s="4"/>
      <c r="T870" s="4"/>
      <c r="U870" s="4"/>
    </row>
    <row r="871" spans="6:21">
      <c r="F871" s="2"/>
      <c r="G871" s="2"/>
      <c r="H871" s="2"/>
      <c r="J871" s="4"/>
      <c r="L871" s="2"/>
      <c r="M871" s="4"/>
      <c r="N871" s="4"/>
      <c r="O871" s="4"/>
      <c r="P871" s="4"/>
      <c r="Q871" s="4"/>
      <c r="S871" s="4"/>
      <c r="T871" s="4"/>
      <c r="U871" s="4"/>
    </row>
    <row r="872" spans="6:21">
      <c r="F872" s="2"/>
      <c r="G872" s="2"/>
      <c r="H872" s="2"/>
      <c r="J872" s="4"/>
      <c r="L872" s="2"/>
      <c r="M872" s="4"/>
      <c r="N872" s="4"/>
      <c r="O872" s="4"/>
      <c r="P872" s="4"/>
      <c r="Q872" s="4"/>
      <c r="S872" s="4"/>
      <c r="T872" s="4"/>
      <c r="U872" s="4"/>
    </row>
    <row r="873" spans="6:21">
      <c r="F873" s="2"/>
      <c r="G873" s="2"/>
      <c r="H873" s="2"/>
      <c r="J873" s="4"/>
      <c r="L873" s="2"/>
      <c r="M873" s="4"/>
      <c r="N873" s="4"/>
      <c r="O873" s="4"/>
      <c r="P873" s="4"/>
      <c r="Q873" s="4"/>
      <c r="S873" s="4"/>
      <c r="T873" s="4"/>
      <c r="U873" s="4"/>
    </row>
    <row r="874" spans="6:21">
      <c r="F874" s="2"/>
      <c r="G874" s="2"/>
      <c r="H874" s="2"/>
      <c r="J874" s="4"/>
      <c r="L874" s="2"/>
      <c r="M874" s="4"/>
      <c r="N874" s="4"/>
      <c r="O874" s="4"/>
      <c r="P874" s="4"/>
      <c r="Q874" s="4"/>
      <c r="S874" s="4"/>
      <c r="T874" s="4"/>
      <c r="U874" s="4"/>
    </row>
    <row r="875" spans="6:21">
      <c r="F875" s="2"/>
      <c r="G875" s="2"/>
      <c r="H875" s="2"/>
      <c r="J875" s="4"/>
      <c r="L875" s="2"/>
      <c r="M875" s="4"/>
      <c r="N875" s="4"/>
      <c r="O875" s="4"/>
      <c r="P875" s="4"/>
      <c r="Q875" s="4"/>
      <c r="S875" s="4"/>
      <c r="T875" s="4"/>
      <c r="U875" s="4"/>
    </row>
    <row r="876" spans="6:21">
      <c r="F876" s="2"/>
      <c r="G876" s="2"/>
      <c r="H876" s="2"/>
      <c r="J876" s="4"/>
      <c r="L876" s="2"/>
      <c r="M876" s="4"/>
      <c r="N876" s="4"/>
      <c r="O876" s="4"/>
      <c r="P876" s="4"/>
      <c r="Q876" s="4"/>
      <c r="S876" s="4"/>
      <c r="T876" s="4"/>
      <c r="U876" s="4"/>
    </row>
    <row r="877" spans="6:21">
      <c r="F877" s="2"/>
      <c r="G877" s="2"/>
      <c r="H877" s="2"/>
      <c r="J877" s="4"/>
      <c r="L877" s="2"/>
      <c r="M877" s="4"/>
      <c r="N877" s="4"/>
      <c r="O877" s="4"/>
      <c r="P877" s="4"/>
      <c r="Q877" s="4"/>
      <c r="S877" s="4"/>
      <c r="T877" s="4"/>
      <c r="U877" s="4"/>
    </row>
    <row r="878" spans="6:21">
      <c r="G878" s="2"/>
      <c r="H878" s="2"/>
      <c r="J878" s="4"/>
      <c r="L878" s="2"/>
      <c r="M878" s="4"/>
      <c r="N878" s="4"/>
      <c r="O878" s="4"/>
      <c r="P878" s="4"/>
      <c r="Q878" s="4"/>
      <c r="S878" s="4"/>
      <c r="T878" s="4"/>
      <c r="U878" s="4"/>
    </row>
    <row r="879" spans="6:21">
      <c r="G879" s="2"/>
      <c r="H879" s="2"/>
      <c r="J879" s="4"/>
      <c r="L879" s="2"/>
      <c r="M879" s="4"/>
      <c r="N879" s="4"/>
      <c r="O879" s="4"/>
      <c r="P879" s="4"/>
      <c r="Q879" s="4"/>
      <c r="S879" s="4"/>
      <c r="T879" s="4"/>
      <c r="U879" s="4"/>
    </row>
    <row r="880" spans="6:21">
      <c r="G880" s="2"/>
      <c r="H880" s="2"/>
      <c r="J880" s="4"/>
      <c r="L880" s="2"/>
      <c r="M880" s="4"/>
      <c r="N880" s="4"/>
      <c r="O880" s="4"/>
      <c r="P880" s="4"/>
      <c r="Q880" s="4"/>
      <c r="S880" s="4"/>
      <c r="T880" s="4"/>
      <c r="U880" s="4"/>
    </row>
    <row r="881" spans="6:21">
      <c r="G881" s="2"/>
      <c r="H881" s="2"/>
      <c r="J881" s="4"/>
      <c r="L881" s="2"/>
      <c r="M881" s="4"/>
      <c r="N881" s="4"/>
      <c r="O881" s="4"/>
      <c r="P881" s="4"/>
      <c r="Q881" s="4"/>
      <c r="S881" s="4"/>
      <c r="T881" s="4"/>
      <c r="U881" s="4"/>
    </row>
    <row r="882" spans="6:21">
      <c r="G882" s="2"/>
      <c r="H882" s="2"/>
      <c r="J882" s="4"/>
      <c r="L882" s="2"/>
      <c r="M882" s="4"/>
      <c r="N882" s="4"/>
      <c r="O882" s="4"/>
      <c r="P882" s="4"/>
      <c r="Q882" s="4"/>
      <c r="S882" s="4"/>
      <c r="T882" s="4"/>
      <c r="U882" s="4"/>
    </row>
    <row r="883" spans="6:21">
      <c r="G883" s="2"/>
      <c r="H883" s="2"/>
      <c r="J883" s="4"/>
      <c r="L883" s="2"/>
      <c r="M883" s="4"/>
      <c r="N883" s="4"/>
      <c r="O883" s="4"/>
      <c r="P883" s="4"/>
      <c r="Q883" s="4"/>
      <c r="S883" s="4"/>
      <c r="T883" s="4"/>
      <c r="U883" s="4"/>
    </row>
    <row r="884" spans="6:21">
      <c r="G884" s="2"/>
      <c r="H884" s="2"/>
      <c r="J884" s="4"/>
      <c r="L884" s="2"/>
      <c r="M884" s="4"/>
      <c r="O884" s="4"/>
      <c r="P884" s="4"/>
      <c r="Q884" s="4"/>
      <c r="S884" s="4"/>
      <c r="T884" s="4"/>
      <c r="U884" s="4"/>
    </row>
    <row r="885" spans="6:21">
      <c r="G885" s="2"/>
      <c r="H885" s="2"/>
      <c r="J885" s="4"/>
      <c r="L885" s="2"/>
      <c r="M885" s="4"/>
      <c r="O885" s="4"/>
      <c r="P885" s="4"/>
      <c r="Q885" s="4"/>
      <c r="S885" s="4"/>
      <c r="T885" s="4"/>
      <c r="U885" s="4"/>
    </row>
    <row r="886" spans="6:21">
      <c r="G886" s="2"/>
      <c r="H886" s="2"/>
      <c r="J886" s="4"/>
      <c r="L886" s="2"/>
      <c r="M886" s="4"/>
      <c r="O886" s="4"/>
      <c r="P886" s="4"/>
      <c r="Q886" s="4"/>
      <c r="S886" s="4"/>
      <c r="T886" s="4"/>
      <c r="U886" s="4"/>
    </row>
    <row r="887" spans="6:21">
      <c r="G887" s="2"/>
      <c r="H887" s="2"/>
      <c r="J887" s="4"/>
      <c r="L887" s="2"/>
      <c r="M887" s="4"/>
      <c r="N887" s="4"/>
      <c r="O887" s="4"/>
      <c r="P887" s="4"/>
      <c r="Q887" s="4"/>
      <c r="S887" s="4"/>
      <c r="T887" s="4"/>
    </row>
    <row r="888" spans="6:21">
      <c r="F888" s="2"/>
      <c r="G888" s="2"/>
      <c r="H888" s="2"/>
      <c r="J888" s="4"/>
      <c r="L888" s="2"/>
      <c r="M888" s="4"/>
      <c r="N888" s="4"/>
      <c r="O888" s="4"/>
      <c r="P888" s="4"/>
      <c r="Q888" s="4"/>
      <c r="S888" s="4"/>
      <c r="T888" s="4"/>
    </row>
    <row r="889" spans="6:21">
      <c r="F889" s="2"/>
      <c r="G889" s="2"/>
      <c r="H889" s="2"/>
      <c r="J889" s="4"/>
      <c r="L889" s="2"/>
      <c r="M889" s="4"/>
      <c r="N889" s="4"/>
      <c r="O889" s="4"/>
      <c r="P889" s="4"/>
      <c r="Q889" s="4"/>
      <c r="S889" s="4"/>
      <c r="T889" s="4"/>
    </row>
    <row r="890" spans="6:21">
      <c r="G890" s="2"/>
      <c r="H890" s="2"/>
      <c r="J890" s="4"/>
      <c r="L890" s="2"/>
      <c r="M890" s="4"/>
      <c r="N890" s="4"/>
      <c r="O890" s="4"/>
      <c r="P890" s="4"/>
      <c r="Q890" s="4"/>
      <c r="S890" s="4"/>
      <c r="T890" s="4"/>
    </row>
    <row r="891" spans="6:21">
      <c r="G891" s="2"/>
      <c r="H891" s="2"/>
      <c r="J891" s="4"/>
      <c r="L891" s="2"/>
      <c r="M891" s="4"/>
      <c r="N891" s="4"/>
      <c r="O891" s="4"/>
      <c r="P891" s="4"/>
      <c r="Q891" s="4"/>
      <c r="S891" s="4"/>
      <c r="T891" s="4"/>
    </row>
    <row r="892" spans="6:21">
      <c r="G892" s="2"/>
      <c r="H892" s="2"/>
      <c r="J892" s="4"/>
      <c r="L892" s="2"/>
      <c r="M892" s="4"/>
      <c r="N892" s="4"/>
      <c r="O892" s="4"/>
      <c r="P892" s="4"/>
      <c r="Q892" s="4"/>
      <c r="S892" s="4"/>
      <c r="T892" s="4"/>
    </row>
    <row r="893" spans="6:21">
      <c r="G893" s="2"/>
      <c r="H893" s="2"/>
      <c r="J893" s="4"/>
      <c r="L893" s="2"/>
      <c r="M893" s="4"/>
      <c r="N893" s="4"/>
      <c r="O893" s="4"/>
      <c r="P893" s="4"/>
      <c r="Q893" s="4"/>
      <c r="S893" s="4"/>
      <c r="T893" s="4"/>
    </row>
    <row r="894" spans="6:21">
      <c r="G894" s="2"/>
      <c r="H894" s="2"/>
      <c r="J894" s="4"/>
      <c r="L894" s="2"/>
      <c r="M894" s="4"/>
      <c r="N894" s="4"/>
      <c r="O894" s="4"/>
      <c r="P894" s="4"/>
      <c r="Q894" s="4"/>
      <c r="S894" s="4"/>
      <c r="T894" s="4"/>
    </row>
    <row r="895" spans="6:21">
      <c r="G895" s="2"/>
      <c r="H895" s="2"/>
      <c r="J895" s="4"/>
      <c r="L895" s="2"/>
      <c r="M895" s="4"/>
      <c r="N895" s="4"/>
      <c r="O895" s="4"/>
      <c r="P895" s="4"/>
      <c r="Q895" s="4"/>
      <c r="S895" s="4"/>
      <c r="T895" s="4"/>
    </row>
    <row r="896" spans="6:21">
      <c r="G896" s="2"/>
      <c r="H896" s="2"/>
      <c r="J896" s="4"/>
      <c r="L896" s="2"/>
      <c r="M896" s="4"/>
      <c r="N896" s="4"/>
      <c r="O896" s="4"/>
      <c r="P896" s="4"/>
      <c r="Q896" s="4"/>
      <c r="S896" s="4"/>
      <c r="T896" s="4"/>
    </row>
    <row r="897" spans="5:20">
      <c r="G897" s="2"/>
      <c r="H897" s="2"/>
      <c r="J897" s="4"/>
      <c r="L897" s="2"/>
      <c r="M897" s="4"/>
      <c r="N897" s="4"/>
      <c r="O897" s="4"/>
      <c r="P897" s="4"/>
      <c r="Q897" s="4"/>
      <c r="S897" s="4"/>
      <c r="T897" s="4"/>
    </row>
    <row r="898" spans="5:20">
      <c r="G898" s="2"/>
      <c r="H898" s="2"/>
      <c r="J898" s="4"/>
      <c r="L898" s="2"/>
      <c r="M898" s="4"/>
      <c r="N898" s="4"/>
      <c r="O898" s="4"/>
      <c r="P898" s="4"/>
      <c r="Q898" s="4"/>
      <c r="S898" s="4"/>
      <c r="T898" s="4"/>
    </row>
    <row r="899" spans="5:20">
      <c r="G899" s="2"/>
      <c r="H899" s="2"/>
      <c r="L899" s="2"/>
      <c r="M899" s="4"/>
      <c r="N899" s="4"/>
      <c r="O899" s="4"/>
      <c r="P899" s="4"/>
      <c r="Q899" s="4"/>
      <c r="S899" s="4"/>
      <c r="T899" s="4"/>
    </row>
    <row r="900" spans="5:20">
      <c r="H900" s="2"/>
      <c r="J900" s="14"/>
      <c r="L900" s="2"/>
      <c r="M900" s="4"/>
      <c r="N900" s="4"/>
      <c r="O900" s="4"/>
      <c r="P900" s="4"/>
      <c r="Q900" s="4"/>
      <c r="S900" s="4"/>
      <c r="T900" s="4"/>
    </row>
    <row r="901" spans="5:20">
      <c r="G901" s="2"/>
      <c r="H901" s="2"/>
      <c r="L901" s="2"/>
      <c r="M901" s="4"/>
      <c r="N901" s="4"/>
      <c r="O901" s="4"/>
      <c r="P901" s="4"/>
      <c r="Q901" s="4"/>
      <c r="S901" s="4"/>
      <c r="T901" s="4"/>
    </row>
    <row r="902" spans="5:20">
      <c r="G902" s="2"/>
      <c r="H902" s="2"/>
      <c r="L902" s="2"/>
      <c r="N902" s="4"/>
      <c r="O902" s="4"/>
      <c r="P902" s="4"/>
      <c r="Q902" s="4"/>
      <c r="S902" s="4"/>
      <c r="T902" s="4"/>
    </row>
    <row r="903" spans="5:20">
      <c r="E903" s="2"/>
      <c r="G903" s="2"/>
      <c r="H903" s="2"/>
      <c r="L903" s="2"/>
      <c r="N903" s="4"/>
      <c r="P903" s="4"/>
    </row>
    <row r="904" spans="5:20">
      <c r="H904" s="2"/>
      <c r="L904" s="2"/>
      <c r="N904" s="4"/>
      <c r="P904" s="4"/>
    </row>
    <row r="905" spans="5:20">
      <c r="G905" s="2"/>
      <c r="H905" s="2"/>
      <c r="L905" s="2"/>
      <c r="N905" s="4"/>
      <c r="P905" s="4"/>
    </row>
    <row r="906" spans="5:20">
      <c r="G906" s="2"/>
      <c r="H906" s="2"/>
      <c r="L906" s="2"/>
      <c r="N906" s="4"/>
      <c r="P906" s="4"/>
    </row>
    <row r="907" spans="5:20">
      <c r="G907" s="2"/>
      <c r="H907" s="2"/>
      <c r="L907" s="2"/>
      <c r="N907" s="4"/>
      <c r="P907" s="4"/>
    </row>
    <row r="908" spans="5:20">
      <c r="H908" s="2"/>
      <c r="L908" s="2"/>
      <c r="N908" s="4"/>
      <c r="P908" s="4"/>
    </row>
    <row r="909" spans="5:20">
      <c r="H909" s="2"/>
      <c r="L909" s="2"/>
      <c r="N909" s="4"/>
      <c r="P909" s="4"/>
    </row>
    <row r="910" spans="5:20">
      <c r="H910" s="2"/>
      <c r="L910" s="2"/>
      <c r="N910" s="4"/>
      <c r="P910" s="4"/>
    </row>
    <row r="911" spans="5:20">
      <c r="G911" s="2"/>
      <c r="H911" s="2"/>
      <c r="L911" s="2"/>
      <c r="N911" s="4"/>
      <c r="P911" s="4"/>
    </row>
    <row r="912" spans="5:20">
      <c r="F912" s="2"/>
      <c r="G912" s="2"/>
      <c r="H912" s="2"/>
      <c r="L912" s="2"/>
      <c r="N912" s="4"/>
      <c r="P912" s="4"/>
    </row>
    <row r="913" spans="6:16">
      <c r="H913" s="2"/>
      <c r="L913" s="2"/>
      <c r="N913" s="4"/>
      <c r="P913" s="4"/>
    </row>
    <row r="914" spans="6:16">
      <c r="H914" s="2"/>
      <c r="L914" s="2"/>
      <c r="N914" s="4"/>
      <c r="P914" s="4"/>
    </row>
    <row r="915" spans="6:16">
      <c r="H915" s="2"/>
      <c r="L915" s="2"/>
      <c r="N915" s="4"/>
      <c r="P915" s="4"/>
    </row>
    <row r="916" spans="6:16">
      <c r="G916" s="2"/>
      <c r="H916" s="2"/>
      <c r="L916" s="2"/>
      <c r="N916" s="4"/>
      <c r="P916" s="4"/>
    </row>
    <row r="917" spans="6:16">
      <c r="H917" s="2"/>
      <c r="L917" s="2"/>
      <c r="N917" s="4"/>
      <c r="P917" s="4"/>
    </row>
    <row r="918" spans="6:16">
      <c r="G918" s="2"/>
      <c r="H918" s="2"/>
      <c r="L918" s="2"/>
      <c r="N918" s="4"/>
      <c r="P918" s="4"/>
    </row>
    <row r="919" spans="6:16">
      <c r="G919" s="2"/>
      <c r="H919" s="2"/>
      <c r="L919" s="2"/>
      <c r="N919" s="4"/>
      <c r="P919" s="4"/>
    </row>
    <row r="920" spans="6:16">
      <c r="G920" s="2"/>
      <c r="H920" s="2"/>
      <c r="L920" s="2"/>
      <c r="N920" s="4"/>
      <c r="P920" s="4"/>
    </row>
    <row r="921" spans="6:16">
      <c r="G921" s="2"/>
      <c r="H921" s="2"/>
      <c r="L921" s="2"/>
      <c r="N921" s="4"/>
      <c r="P921" s="4"/>
    </row>
    <row r="922" spans="6:16">
      <c r="H922" s="2"/>
      <c r="L922" s="2"/>
      <c r="N922" s="4"/>
      <c r="P922" s="4"/>
    </row>
    <row r="923" spans="6:16">
      <c r="F923" s="2"/>
      <c r="G923" s="2"/>
      <c r="H923" s="2"/>
      <c r="L923" s="2"/>
      <c r="N923" s="4"/>
      <c r="P923" s="4"/>
    </row>
    <row r="924" spans="6:16">
      <c r="G924" s="2"/>
      <c r="H924" s="2"/>
      <c r="L924" s="2"/>
      <c r="N924" s="4"/>
      <c r="P924" s="4"/>
    </row>
    <row r="925" spans="6:16">
      <c r="G925" s="2"/>
      <c r="H925" s="2"/>
      <c r="L925" s="2"/>
      <c r="N925" s="4"/>
      <c r="P925" s="4"/>
    </row>
    <row r="926" spans="6:16">
      <c r="G926" s="2"/>
      <c r="H926" s="2"/>
      <c r="L926" s="2"/>
      <c r="N926" s="4"/>
      <c r="P926" s="4"/>
    </row>
    <row r="927" spans="6:16">
      <c r="H927" s="2"/>
      <c r="L927" s="2"/>
      <c r="N927" s="4"/>
      <c r="P927" s="4"/>
    </row>
    <row r="928" spans="6:16">
      <c r="H928" s="2"/>
      <c r="L928" s="2"/>
      <c r="N928" s="4"/>
      <c r="P928" s="4"/>
    </row>
    <row r="929" spans="5:16">
      <c r="F929" s="2"/>
      <c r="G929" s="2"/>
      <c r="H929" s="2"/>
      <c r="L929" s="2"/>
      <c r="N929" s="4"/>
      <c r="P929" s="4"/>
    </row>
    <row r="930" spans="5:16">
      <c r="E930" s="2"/>
      <c r="H930" s="2"/>
      <c r="L930" s="2"/>
      <c r="N930" s="4"/>
      <c r="P930" s="4"/>
    </row>
    <row r="931" spans="5:16">
      <c r="E931" s="2"/>
      <c r="H931" s="2"/>
      <c r="L931" s="2"/>
      <c r="N931" s="4"/>
      <c r="P931" s="4"/>
    </row>
    <row r="932" spans="5:16">
      <c r="H932" s="2"/>
      <c r="L932" s="2"/>
      <c r="N932" s="4"/>
      <c r="P932" s="4"/>
    </row>
    <row r="933" spans="5:16">
      <c r="G933" s="2"/>
      <c r="H933" s="2"/>
      <c r="L933" s="2"/>
      <c r="N933" s="4"/>
      <c r="P933" s="4"/>
    </row>
    <row r="934" spans="5:16">
      <c r="G934" s="2"/>
      <c r="H934" s="2"/>
      <c r="L934" s="2"/>
      <c r="N934" s="4"/>
      <c r="P934" s="4"/>
    </row>
    <row r="935" spans="5:16">
      <c r="H935" s="2"/>
      <c r="L935" s="2"/>
      <c r="N935" s="4"/>
      <c r="P935" s="4"/>
    </row>
    <row r="936" spans="5:16">
      <c r="G936" s="2"/>
      <c r="H936" s="2"/>
      <c r="L936" s="2"/>
      <c r="N936" s="4"/>
      <c r="P936" s="4"/>
    </row>
    <row r="937" spans="5:16">
      <c r="H937" s="2"/>
      <c r="L937" s="2"/>
      <c r="N937" s="4"/>
      <c r="P937" s="4"/>
    </row>
    <row r="938" spans="5:16">
      <c r="H938" s="2"/>
      <c r="L938" s="2"/>
      <c r="N938" s="4"/>
      <c r="P938" s="4"/>
    </row>
    <row r="939" spans="5:16">
      <c r="H939" s="2"/>
      <c r="L939" s="2"/>
      <c r="N939" s="4"/>
      <c r="P939" s="4"/>
    </row>
    <row r="940" spans="5:16">
      <c r="E940" s="2"/>
      <c r="H940" s="2"/>
      <c r="L940" s="2"/>
      <c r="N940" s="4"/>
      <c r="P940" s="4"/>
    </row>
    <row r="941" spans="5:16">
      <c r="H941" s="2"/>
      <c r="L941" s="2"/>
      <c r="N941" s="4"/>
      <c r="P941" s="4"/>
    </row>
    <row r="942" spans="5:16">
      <c r="E942" s="2"/>
      <c r="G942" s="2"/>
      <c r="H942" s="2"/>
      <c r="L942" s="2"/>
      <c r="N942" s="4"/>
      <c r="P942" s="4"/>
    </row>
    <row r="943" spans="5:16">
      <c r="G943" s="2"/>
      <c r="H943" s="2"/>
      <c r="L943" s="2"/>
      <c r="N943" s="4"/>
      <c r="P943" s="4"/>
    </row>
    <row r="944" spans="5:16">
      <c r="F944" s="2"/>
      <c r="G944" s="2"/>
      <c r="H944" s="2"/>
      <c r="L944" s="2"/>
      <c r="N944" s="4"/>
      <c r="P944" s="4"/>
    </row>
    <row r="945" spans="5:16">
      <c r="E945" s="2"/>
      <c r="H945" s="2"/>
      <c r="L945" s="2"/>
      <c r="N945" s="4"/>
      <c r="P945" s="4"/>
    </row>
    <row r="946" spans="5:16">
      <c r="G946" s="2"/>
      <c r="H946" s="2"/>
      <c r="L946" s="2"/>
      <c r="N946" s="4"/>
      <c r="P946" s="4"/>
    </row>
    <row r="947" spans="5:16">
      <c r="G947" s="2"/>
      <c r="H947" s="2"/>
      <c r="L947" s="2"/>
      <c r="N947" s="4"/>
      <c r="P947" s="4"/>
    </row>
    <row r="948" spans="5:16">
      <c r="G948" s="2"/>
      <c r="H948" s="2"/>
      <c r="L948" s="2"/>
      <c r="N948" s="4"/>
      <c r="P948" s="4"/>
    </row>
    <row r="949" spans="5:16">
      <c r="E949" s="2"/>
      <c r="H949" s="2"/>
      <c r="L949" s="2"/>
      <c r="N949" s="4"/>
      <c r="P949" s="4"/>
    </row>
    <row r="950" spans="5:16">
      <c r="H950" s="2"/>
      <c r="L950" s="2"/>
      <c r="N950" s="4"/>
      <c r="P950" s="4"/>
    </row>
    <row r="951" spans="5:16">
      <c r="G951" s="2"/>
      <c r="H951" s="2"/>
      <c r="L951" s="2"/>
      <c r="N951" s="4"/>
      <c r="P951" s="4"/>
    </row>
    <row r="952" spans="5:16">
      <c r="E952" s="2"/>
      <c r="H952" s="2"/>
      <c r="L952" s="2"/>
      <c r="N952" s="4"/>
      <c r="P952" s="4"/>
    </row>
    <row r="953" spans="5:16">
      <c r="H953" s="2"/>
      <c r="L953" s="2"/>
      <c r="N953" s="4"/>
      <c r="P953" s="4"/>
    </row>
    <row r="954" spans="5:16">
      <c r="G954" s="2"/>
      <c r="H954" s="2"/>
      <c r="L954" s="2"/>
      <c r="N954" s="4"/>
      <c r="P954" s="4"/>
    </row>
    <row r="955" spans="5:16">
      <c r="E955" s="2"/>
      <c r="H955" s="2"/>
      <c r="L955" s="2"/>
      <c r="N955" s="4"/>
      <c r="P955" s="4"/>
    </row>
    <row r="956" spans="5:16">
      <c r="F956" s="2"/>
      <c r="G956" s="2"/>
      <c r="H956" s="2"/>
      <c r="L956" s="2"/>
      <c r="N956" s="4"/>
      <c r="P956" s="4"/>
    </row>
    <row r="957" spans="5:16">
      <c r="H957" s="2"/>
      <c r="L957" s="2"/>
      <c r="N957" s="4"/>
      <c r="P957" s="4"/>
    </row>
    <row r="958" spans="5:16">
      <c r="E958" s="2"/>
      <c r="H958" s="2"/>
      <c r="L958" s="2"/>
      <c r="N958" s="4"/>
      <c r="P958" s="4"/>
    </row>
    <row r="959" spans="5:16">
      <c r="F959" s="2"/>
      <c r="G959" s="2"/>
      <c r="H959" s="2"/>
      <c r="L959" s="2"/>
      <c r="N959" s="4"/>
      <c r="P959" s="4"/>
    </row>
    <row r="960" spans="5:16">
      <c r="E960" s="2"/>
      <c r="H960" s="2"/>
      <c r="L960" s="2"/>
      <c r="N960" s="4"/>
      <c r="P960" s="4"/>
    </row>
    <row r="961" spans="5:16">
      <c r="E961" s="2"/>
      <c r="G961" s="2"/>
      <c r="H961" s="2"/>
      <c r="L961" s="2"/>
      <c r="N961" s="4"/>
      <c r="P961" s="4"/>
    </row>
    <row r="962" spans="5:16">
      <c r="E962" s="2"/>
      <c r="H962" s="2"/>
      <c r="L962" s="2"/>
      <c r="N962" s="4"/>
      <c r="P962" s="4"/>
    </row>
    <row r="963" spans="5:16">
      <c r="H963" s="2"/>
      <c r="L963" s="2"/>
      <c r="N963" s="4"/>
      <c r="P963" s="4"/>
    </row>
    <row r="964" spans="5:16">
      <c r="E964" s="2"/>
      <c r="H964" s="2"/>
      <c r="L964" s="2"/>
      <c r="N964" s="4"/>
      <c r="P964" s="4"/>
    </row>
    <row r="965" spans="5:16">
      <c r="H965" s="2"/>
      <c r="L965" s="2"/>
      <c r="N965" s="4"/>
      <c r="P965" s="4"/>
    </row>
    <row r="966" spans="5:16">
      <c r="H966" s="2"/>
      <c r="L966" s="2"/>
      <c r="N966" s="4"/>
      <c r="P966" s="4"/>
    </row>
    <row r="967" spans="5:16">
      <c r="E967" s="2"/>
      <c r="H967" s="2"/>
      <c r="L967" s="2"/>
      <c r="N967" s="4"/>
      <c r="P967" s="4"/>
    </row>
    <row r="968" spans="5:16">
      <c r="H968" s="2"/>
      <c r="L968" s="2"/>
      <c r="N968" s="4"/>
      <c r="P968" s="4"/>
    </row>
    <row r="969" spans="5:16">
      <c r="H969" s="2"/>
      <c r="L969" s="2"/>
      <c r="N969" s="4"/>
      <c r="P969" s="4"/>
    </row>
    <row r="970" spans="5:16">
      <c r="G970" s="2"/>
      <c r="H970" s="2"/>
      <c r="L970" s="2"/>
      <c r="N970" s="4"/>
      <c r="P970" s="4"/>
    </row>
    <row r="971" spans="5:16">
      <c r="E971" s="2"/>
      <c r="H971" s="2"/>
      <c r="L971" s="2"/>
      <c r="N971" s="4"/>
      <c r="P971" s="4"/>
    </row>
    <row r="972" spans="5:16">
      <c r="E972" s="2"/>
      <c r="H972" s="2"/>
      <c r="L972" s="2"/>
      <c r="N972" s="4"/>
      <c r="P972" s="4"/>
    </row>
    <row r="973" spans="5:16">
      <c r="G973" s="2"/>
      <c r="H973" s="2"/>
      <c r="L973" s="2"/>
      <c r="N973" s="4"/>
      <c r="P973" s="4"/>
    </row>
    <row r="974" spans="5:16">
      <c r="H974" s="2"/>
      <c r="L974" s="2"/>
      <c r="N974" s="4"/>
      <c r="P974" s="4"/>
    </row>
    <row r="975" spans="5:16">
      <c r="E975" s="2"/>
      <c r="G975" s="2"/>
      <c r="H975" s="2"/>
      <c r="L975" s="2"/>
      <c r="N975" s="4"/>
      <c r="P975" s="4"/>
    </row>
    <row r="976" spans="5:16">
      <c r="G976" s="2"/>
      <c r="H976" s="2"/>
      <c r="L976" s="2"/>
      <c r="N976" s="4"/>
      <c r="P976" s="4"/>
    </row>
    <row r="977" spans="5:16">
      <c r="G977" s="2"/>
      <c r="H977" s="2"/>
      <c r="L977" s="2"/>
      <c r="N977" s="4"/>
      <c r="P977" s="4"/>
    </row>
    <row r="978" spans="5:16">
      <c r="H978" s="2"/>
      <c r="L978" s="2"/>
      <c r="N978" s="4"/>
      <c r="P978" s="4"/>
    </row>
    <row r="979" spans="5:16">
      <c r="G979" s="2"/>
      <c r="H979" s="2"/>
      <c r="L979" s="2"/>
      <c r="N979" s="4"/>
      <c r="P979" s="4"/>
    </row>
    <row r="980" spans="5:16">
      <c r="F980" s="2"/>
      <c r="G980" s="2"/>
      <c r="H980" s="2"/>
      <c r="L980" s="2"/>
      <c r="N980" s="4"/>
      <c r="P980" s="4"/>
    </row>
    <row r="981" spans="5:16">
      <c r="G981" s="2"/>
      <c r="H981" s="2"/>
      <c r="L981" s="2"/>
      <c r="N981" s="4"/>
      <c r="P981" s="4"/>
    </row>
    <row r="982" spans="5:16">
      <c r="F982" s="2"/>
      <c r="G982" s="2"/>
      <c r="H982" s="2"/>
      <c r="L982" s="2"/>
      <c r="N982" s="4"/>
      <c r="P982" s="4"/>
    </row>
    <row r="983" spans="5:16">
      <c r="G983" s="2"/>
      <c r="H983" s="2"/>
      <c r="L983" s="2"/>
      <c r="N983" s="4"/>
      <c r="P983" s="4"/>
    </row>
    <row r="984" spans="5:16">
      <c r="G984" s="2"/>
      <c r="H984" s="2"/>
      <c r="L984" s="2"/>
      <c r="N984" s="4"/>
      <c r="P984" s="4"/>
    </row>
    <row r="985" spans="5:16">
      <c r="E985" s="2"/>
      <c r="H985" s="2"/>
      <c r="L985" s="2"/>
      <c r="N985" s="4"/>
      <c r="P985" s="4"/>
    </row>
    <row r="986" spans="5:16">
      <c r="E986" s="2"/>
      <c r="G986" s="2"/>
      <c r="H986" s="2"/>
      <c r="L986" s="2"/>
      <c r="N986" s="4"/>
      <c r="P986" s="4"/>
    </row>
    <row r="987" spans="5:16">
      <c r="H987" s="2"/>
      <c r="L987" s="2"/>
      <c r="N987" s="4"/>
      <c r="P987" s="4"/>
    </row>
    <row r="988" spans="5:16">
      <c r="E988" s="2"/>
      <c r="H988" s="2"/>
      <c r="L988" s="2"/>
      <c r="N988" s="4"/>
      <c r="P988" s="4"/>
    </row>
    <row r="989" spans="5:16">
      <c r="G989" s="2"/>
      <c r="H989" s="2"/>
      <c r="L989" s="2"/>
      <c r="N989" s="4"/>
      <c r="P989" s="4"/>
    </row>
    <row r="990" spans="5:16">
      <c r="H990" s="2"/>
      <c r="L990" s="2"/>
      <c r="N990" s="4"/>
      <c r="P990" s="4"/>
    </row>
    <row r="991" spans="5:16">
      <c r="F991" s="2"/>
      <c r="G991" s="2"/>
      <c r="H991" s="2"/>
      <c r="L991" s="2"/>
      <c r="N991" s="4"/>
      <c r="P991" s="4"/>
    </row>
    <row r="992" spans="5:16">
      <c r="F992" s="2"/>
      <c r="G992" s="2"/>
      <c r="H992" s="2"/>
      <c r="L992" s="2"/>
      <c r="N992" s="4"/>
      <c r="P992" s="4"/>
    </row>
    <row r="993" spans="5:16">
      <c r="F993" s="2"/>
      <c r="G993" s="2"/>
      <c r="H993" s="2"/>
      <c r="L993" s="2"/>
      <c r="N993" s="4"/>
      <c r="P993" s="4"/>
    </row>
    <row r="994" spans="5:16">
      <c r="E994" s="2"/>
      <c r="H994" s="2"/>
      <c r="L994" s="2"/>
      <c r="N994" s="4"/>
      <c r="P994" s="4"/>
    </row>
    <row r="995" spans="5:16">
      <c r="E995" s="2"/>
      <c r="G995" s="2"/>
      <c r="H995" s="2"/>
      <c r="L995" s="2"/>
      <c r="N995" s="4"/>
      <c r="P995" s="4"/>
    </row>
    <row r="996" spans="5:16">
      <c r="E996" s="2"/>
      <c r="F996" s="2"/>
      <c r="G996" s="2"/>
      <c r="H996" s="2"/>
      <c r="L996" s="2"/>
      <c r="N996" s="4"/>
      <c r="P996" s="4"/>
    </row>
    <row r="997" spans="5:16">
      <c r="E997" s="2"/>
      <c r="H997" s="2"/>
      <c r="L997" s="2"/>
      <c r="N997" s="4"/>
      <c r="P997" s="4"/>
    </row>
    <row r="998" spans="5:16">
      <c r="G998" s="2"/>
      <c r="H998" s="2"/>
      <c r="L998" s="2"/>
      <c r="N998" s="4"/>
      <c r="P998" s="4"/>
    </row>
    <row r="999" spans="5:16">
      <c r="E999" s="2"/>
      <c r="G999" s="2"/>
      <c r="H999" s="2"/>
      <c r="L999" s="2"/>
      <c r="N999" s="4"/>
      <c r="P999" s="4"/>
    </row>
    <row r="1000" spans="5:16">
      <c r="H1000" s="2"/>
      <c r="L1000" s="2"/>
      <c r="N1000" s="4"/>
      <c r="P1000" s="4"/>
    </row>
    <row r="1001" spans="5:16">
      <c r="E1001" s="2"/>
      <c r="G1001" s="2"/>
      <c r="H1001" s="2"/>
      <c r="L1001" s="2"/>
      <c r="N1001" s="4"/>
      <c r="P1001" s="4"/>
    </row>
    <row r="1002" spans="5:16">
      <c r="G1002" s="2"/>
      <c r="H1002" s="2"/>
      <c r="L1002" s="2"/>
      <c r="N1002" s="4"/>
      <c r="P1002" s="4"/>
    </row>
    <row r="1003" spans="5:16">
      <c r="E1003" s="2"/>
      <c r="H1003" s="2"/>
      <c r="L1003" s="2"/>
      <c r="N1003" s="4"/>
      <c r="P1003" s="4"/>
    </row>
    <row r="1004" spans="5:16">
      <c r="H1004" s="2"/>
      <c r="L1004" s="2"/>
      <c r="N1004" s="4"/>
      <c r="P1004" s="4"/>
    </row>
    <row r="1005" spans="5:16">
      <c r="G1005" s="2"/>
      <c r="H1005" s="2"/>
      <c r="L1005" s="2"/>
      <c r="N1005" s="4"/>
      <c r="P1005" s="4"/>
    </row>
    <row r="1006" spans="5:16">
      <c r="H1006" s="2"/>
      <c r="L1006" s="2"/>
      <c r="N1006" s="4"/>
      <c r="P1006" s="4"/>
    </row>
    <row r="1007" spans="5:16">
      <c r="E1007" s="2"/>
      <c r="H1007" s="2"/>
      <c r="L1007" s="2"/>
      <c r="N1007" s="4"/>
      <c r="P1007" s="4"/>
    </row>
    <row r="1008" spans="5:16">
      <c r="H1008" s="2"/>
      <c r="L1008" s="2"/>
      <c r="N1008" s="4"/>
      <c r="P1008" s="4"/>
    </row>
    <row r="1009" spans="5:16">
      <c r="H1009" s="2"/>
      <c r="L1009" s="2"/>
      <c r="N1009" s="4"/>
      <c r="P1009" s="4"/>
    </row>
    <row r="1010" spans="5:16">
      <c r="H1010" s="2"/>
      <c r="L1010" s="2"/>
      <c r="N1010" s="4"/>
      <c r="P1010" s="4"/>
    </row>
    <row r="1011" spans="5:16">
      <c r="H1011" s="2"/>
      <c r="L1011" s="2"/>
      <c r="N1011" s="4"/>
      <c r="P1011" s="4"/>
    </row>
    <row r="1012" spans="5:16">
      <c r="G1012" s="2"/>
      <c r="H1012" s="2"/>
      <c r="L1012" s="2"/>
      <c r="N1012" s="4"/>
      <c r="P1012" s="4"/>
    </row>
    <row r="1013" spans="5:16">
      <c r="H1013" s="2"/>
      <c r="L1013" s="2"/>
      <c r="N1013" s="4"/>
      <c r="P1013" s="4"/>
    </row>
    <row r="1014" spans="5:16">
      <c r="G1014" s="2"/>
      <c r="H1014" s="2"/>
      <c r="L1014" s="2"/>
      <c r="N1014" s="4"/>
      <c r="P1014" s="4"/>
    </row>
    <row r="1015" spans="5:16">
      <c r="E1015" s="2"/>
      <c r="H1015" s="2"/>
      <c r="L1015" s="2"/>
      <c r="N1015" s="4"/>
      <c r="P1015" s="4"/>
    </row>
    <row r="1016" spans="5:16">
      <c r="H1016" s="2"/>
      <c r="L1016" s="2"/>
      <c r="N1016" s="4"/>
      <c r="P1016" s="4"/>
    </row>
    <row r="1017" spans="5:16">
      <c r="G1017" s="2"/>
      <c r="H1017" s="2"/>
      <c r="L1017" s="2"/>
      <c r="N1017" s="4"/>
      <c r="P1017" s="4"/>
    </row>
    <row r="1018" spans="5:16">
      <c r="E1018" s="2"/>
      <c r="F1018" s="2"/>
      <c r="G1018" s="2"/>
      <c r="H1018" s="2"/>
      <c r="L1018" s="2"/>
      <c r="N1018" s="4"/>
      <c r="P1018" s="4"/>
    </row>
    <row r="1019" spans="5:16">
      <c r="H1019" s="2"/>
      <c r="L1019" s="2"/>
      <c r="N1019" s="4"/>
      <c r="P1019" s="4"/>
    </row>
    <row r="1020" spans="5:16">
      <c r="E1020" s="2"/>
      <c r="G1020" s="2"/>
      <c r="H1020" s="2"/>
      <c r="L1020" s="2"/>
      <c r="N1020" s="4"/>
      <c r="P1020" s="4"/>
    </row>
    <row r="1021" spans="5:16">
      <c r="G1021" s="2"/>
      <c r="H1021" s="2"/>
      <c r="L1021" s="2"/>
      <c r="N1021" s="4"/>
      <c r="P1021" s="4"/>
    </row>
    <row r="1022" spans="5:16">
      <c r="G1022" s="2"/>
      <c r="H1022" s="2"/>
      <c r="L1022" s="2"/>
      <c r="N1022" s="4"/>
      <c r="P1022" s="4"/>
    </row>
    <row r="1023" spans="5:16">
      <c r="G1023" s="2"/>
      <c r="H1023" s="2"/>
      <c r="L1023" s="2"/>
      <c r="N1023" s="4"/>
      <c r="P1023" s="4"/>
    </row>
    <row r="1024" spans="5:16">
      <c r="G1024" s="2"/>
      <c r="H1024" s="2"/>
      <c r="L1024" s="2"/>
      <c r="N1024" s="4"/>
      <c r="P1024" s="4"/>
    </row>
    <row r="1025" spans="5:16">
      <c r="E1025" s="2"/>
      <c r="H1025" s="2"/>
      <c r="L1025" s="2"/>
      <c r="N1025" s="4"/>
      <c r="P1025" s="4"/>
    </row>
    <row r="1026" spans="5:16">
      <c r="G1026" s="2"/>
      <c r="H1026" s="2"/>
      <c r="L1026" s="2"/>
      <c r="N1026" s="4"/>
      <c r="P1026" s="4"/>
    </row>
    <row r="1027" spans="5:16">
      <c r="E1027" s="2"/>
      <c r="G1027" s="2"/>
      <c r="H1027" s="2"/>
      <c r="L1027" s="2"/>
      <c r="N1027" s="4"/>
      <c r="P1027" s="4"/>
    </row>
    <row r="1028" spans="5:16">
      <c r="H1028" s="2"/>
      <c r="L1028" s="2"/>
      <c r="N1028" s="4"/>
      <c r="P1028" s="4"/>
    </row>
    <row r="1029" spans="5:16">
      <c r="E1029" s="2"/>
      <c r="H1029" s="2"/>
      <c r="L1029" s="2"/>
      <c r="N1029" s="4"/>
      <c r="P1029" s="4"/>
    </row>
    <row r="1030" spans="5:16">
      <c r="E1030" s="2"/>
      <c r="H1030" s="2"/>
      <c r="L1030" s="2"/>
      <c r="N1030" s="4"/>
      <c r="P1030" s="4"/>
    </row>
    <row r="1031" spans="5:16">
      <c r="H1031" s="2"/>
      <c r="L1031" s="2"/>
      <c r="N1031" s="4"/>
      <c r="P1031" s="4"/>
    </row>
    <row r="1032" spans="5:16">
      <c r="H1032" s="2"/>
      <c r="L1032" s="2"/>
      <c r="N1032" s="4"/>
      <c r="P1032" s="4"/>
    </row>
    <row r="1033" spans="5:16">
      <c r="H1033" s="2"/>
      <c r="L1033" s="2"/>
      <c r="N1033" s="4"/>
      <c r="P1033" s="4"/>
    </row>
    <row r="1034" spans="5:16">
      <c r="H1034" s="2"/>
      <c r="L1034" s="2"/>
      <c r="N1034" s="4"/>
      <c r="P1034" s="4"/>
    </row>
    <row r="1035" spans="5:16">
      <c r="H1035" s="2"/>
      <c r="L1035" s="2"/>
      <c r="N1035" s="4"/>
      <c r="P1035" s="4"/>
    </row>
    <row r="1036" spans="5:16">
      <c r="E1036" s="2"/>
      <c r="F1036" s="2"/>
      <c r="G1036" s="2"/>
      <c r="H1036" s="2"/>
      <c r="L1036" s="2"/>
      <c r="N1036" s="4"/>
      <c r="P1036" s="4"/>
    </row>
    <row r="1037" spans="5:16">
      <c r="E1037" s="2"/>
      <c r="H1037" s="2"/>
      <c r="L1037" s="2"/>
      <c r="N1037" s="4"/>
      <c r="P1037" s="4"/>
    </row>
    <row r="1038" spans="5:16">
      <c r="E1038" s="2"/>
      <c r="F1038" s="2"/>
      <c r="G1038" s="2"/>
      <c r="H1038" s="2"/>
      <c r="L1038" s="2"/>
      <c r="N1038" s="4"/>
      <c r="P1038" s="4"/>
    </row>
    <row r="1039" spans="5:16">
      <c r="E1039" s="2"/>
      <c r="F1039" s="2"/>
      <c r="G1039" s="2"/>
      <c r="H1039" s="2"/>
      <c r="L1039" s="2"/>
      <c r="N1039" s="4"/>
      <c r="P1039" s="4"/>
    </row>
    <row r="1040" spans="5:16">
      <c r="G1040" s="2"/>
      <c r="H1040" s="2"/>
      <c r="L1040" s="2"/>
      <c r="N1040" s="4"/>
      <c r="P1040" s="4"/>
    </row>
    <row r="1041" spans="5:16">
      <c r="E1041" s="2"/>
      <c r="H1041" s="2"/>
      <c r="L1041" s="2"/>
      <c r="N1041" s="4"/>
      <c r="P1041" s="4"/>
    </row>
    <row r="1042" spans="5:16">
      <c r="H1042" s="2"/>
      <c r="L1042" s="2"/>
      <c r="N1042" s="4"/>
      <c r="P1042" s="4"/>
    </row>
    <row r="1043" spans="5:16">
      <c r="H1043" s="2"/>
      <c r="L1043" s="2"/>
      <c r="N1043" s="4"/>
      <c r="P1043" s="4"/>
    </row>
    <row r="1044" spans="5:16">
      <c r="E1044" s="2"/>
      <c r="G1044" s="2"/>
      <c r="H1044" s="2"/>
      <c r="L1044" s="2"/>
      <c r="N1044" s="4"/>
      <c r="P1044" s="4"/>
    </row>
    <row r="1045" spans="5:16">
      <c r="H1045" s="2"/>
      <c r="L1045" s="2"/>
      <c r="N1045" s="4"/>
      <c r="P1045" s="4"/>
    </row>
    <row r="1046" spans="5:16">
      <c r="F1046" s="2"/>
      <c r="G1046" s="2"/>
      <c r="H1046" s="2"/>
      <c r="L1046" s="2"/>
      <c r="N1046" s="4"/>
      <c r="P1046" s="4"/>
    </row>
    <row r="1047" spans="5:16">
      <c r="E1047" s="2"/>
      <c r="G1047" s="2"/>
      <c r="H1047" s="2"/>
      <c r="L1047" s="2"/>
      <c r="N1047" s="4"/>
      <c r="P1047" s="4"/>
    </row>
    <row r="1048" spans="5:16">
      <c r="E1048" s="2"/>
      <c r="F1048" s="2"/>
      <c r="G1048" s="2"/>
      <c r="H1048" s="2"/>
      <c r="L1048" s="2"/>
      <c r="N1048" s="4"/>
      <c r="P1048" s="4"/>
    </row>
    <row r="1049" spans="5:16">
      <c r="E1049" s="2"/>
      <c r="G1049" s="2"/>
      <c r="H1049" s="2"/>
      <c r="L1049" s="2"/>
      <c r="N1049" s="4"/>
      <c r="P1049" s="4"/>
    </row>
    <row r="1050" spans="5:16">
      <c r="E1050" s="2"/>
      <c r="G1050" s="2"/>
      <c r="H1050" s="2"/>
      <c r="L1050" s="2"/>
      <c r="N1050" s="4"/>
      <c r="P1050" s="4"/>
    </row>
    <row r="1051" spans="5:16">
      <c r="H1051" s="2"/>
      <c r="L1051" s="2"/>
      <c r="N1051" s="4"/>
      <c r="P1051" s="4"/>
    </row>
    <row r="1052" spans="5:16">
      <c r="G1052" s="2"/>
      <c r="H1052" s="2"/>
      <c r="L1052" s="2"/>
      <c r="N1052" s="4"/>
      <c r="P1052" s="4"/>
    </row>
    <row r="1053" spans="5:16">
      <c r="H1053" s="2"/>
      <c r="L1053" s="2"/>
      <c r="N1053" s="4"/>
      <c r="P1053" s="4"/>
    </row>
    <row r="1054" spans="5:16">
      <c r="H1054" s="2"/>
      <c r="L1054" s="2"/>
      <c r="N1054" s="4"/>
      <c r="P1054" s="4"/>
    </row>
    <row r="1055" spans="5:16">
      <c r="F1055" s="2"/>
      <c r="G1055" s="2"/>
      <c r="H1055" s="2"/>
      <c r="L1055" s="2"/>
      <c r="N1055" s="4"/>
      <c r="P1055" s="4"/>
    </row>
    <row r="1056" spans="5:16">
      <c r="G1056" s="2"/>
      <c r="H1056" s="2"/>
      <c r="L1056" s="2"/>
      <c r="N1056" s="4"/>
      <c r="P1056" s="4"/>
    </row>
    <row r="1057" spans="5:16">
      <c r="E1057" s="2"/>
      <c r="H1057" s="2"/>
      <c r="L1057" s="2"/>
      <c r="N1057" s="4"/>
      <c r="P1057" s="4"/>
    </row>
    <row r="1058" spans="5:16">
      <c r="E1058" s="2"/>
      <c r="H1058" s="2"/>
      <c r="L1058" s="2"/>
      <c r="N1058" s="4"/>
      <c r="P1058" s="4"/>
    </row>
    <row r="1059" spans="5:16">
      <c r="E1059" s="2"/>
      <c r="G1059" s="2"/>
      <c r="H1059" s="2"/>
      <c r="L1059" s="2"/>
      <c r="N1059" s="4"/>
      <c r="P1059" s="4"/>
    </row>
    <row r="1060" spans="5:16">
      <c r="E1060" s="2"/>
      <c r="G1060" s="2"/>
      <c r="H1060" s="2"/>
      <c r="L1060" s="2"/>
      <c r="N1060" s="4"/>
      <c r="P1060" s="4"/>
    </row>
    <row r="1061" spans="5:16">
      <c r="G1061" s="2"/>
      <c r="H1061" s="2"/>
      <c r="L1061" s="2"/>
      <c r="N1061" s="4"/>
      <c r="P1061" s="4"/>
    </row>
    <row r="1062" spans="5:16">
      <c r="G1062" s="2"/>
      <c r="H1062" s="2"/>
      <c r="L1062" s="2"/>
      <c r="N1062" s="4"/>
      <c r="P1062" s="4"/>
    </row>
    <row r="1063" spans="5:16">
      <c r="H1063" s="2"/>
      <c r="L1063" s="2"/>
      <c r="N1063" s="4"/>
      <c r="P1063" s="4"/>
    </row>
    <row r="1064" spans="5:16">
      <c r="H1064" s="2"/>
      <c r="L1064" s="2"/>
      <c r="N1064" s="4"/>
      <c r="P1064" s="4"/>
    </row>
    <row r="1065" spans="5:16">
      <c r="F1065" s="2"/>
      <c r="G1065" s="2"/>
      <c r="H1065" s="2"/>
      <c r="L1065" s="2"/>
      <c r="N1065" s="4"/>
      <c r="P1065" s="4"/>
    </row>
    <row r="1066" spans="5:16">
      <c r="E1066" s="2"/>
      <c r="F1066" s="2"/>
      <c r="G1066" s="2"/>
      <c r="H1066" s="2"/>
      <c r="L1066" s="2"/>
      <c r="N1066" s="4"/>
      <c r="P1066" s="4"/>
    </row>
    <row r="1067" spans="5:16">
      <c r="E1067" s="2"/>
      <c r="H1067" s="2"/>
      <c r="L1067" s="2"/>
      <c r="N1067" s="4"/>
      <c r="P1067" s="4"/>
    </row>
    <row r="1068" spans="5:16">
      <c r="E1068" s="2"/>
      <c r="H1068" s="2"/>
      <c r="L1068" s="2"/>
      <c r="N1068" s="4"/>
      <c r="P1068" s="4"/>
    </row>
    <row r="1069" spans="5:16">
      <c r="H1069" s="2"/>
      <c r="L1069" s="2"/>
      <c r="N1069" s="4"/>
      <c r="P1069" s="4"/>
    </row>
    <row r="1070" spans="5:16">
      <c r="E1070" s="2"/>
      <c r="H1070" s="2"/>
      <c r="L1070" s="2"/>
      <c r="N1070" s="4"/>
      <c r="P1070" s="4"/>
    </row>
    <row r="1071" spans="5:16">
      <c r="H1071" s="2"/>
      <c r="L1071" s="2"/>
      <c r="N1071" s="4"/>
      <c r="P1071" s="4"/>
    </row>
    <row r="1072" spans="5:16">
      <c r="H1072" s="2"/>
      <c r="L1072" s="2"/>
      <c r="N1072" s="4"/>
      <c r="P1072" s="4"/>
    </row>
    <row r="1073" spans="5:16">
      <c r="F1073" s="2"/>
      <c r="G1073" s="2"/>
      <c r="H1073" s="2"/>
      <c r="L1073" s="2"/>
      <c r="N1073" s="4"/>
      <c r="P1073" s="4"/>
    </row>
    <row r="1074" spans="5:16">
      <c r="E1074" s="2"/>
      <c r="G1074" s="2"/>
      <c r="H1074" s="2"/>
      <c r="L1074" s="2"/>
      <c r="N1074" s="4"/>
      <c r="P1074" s="4"/>
    </row>
    <row r="1075" spans="5:16">
      <c r="E1075" s="2"/>
      <c r="H1075" s="2"/>
      <c r="L1075" s="2"/>
      <c r="N1075" s="4"/>
      <c r="P1075" s="4"/>
    </row>
    <row r="1076" spans="5:16">
      <c r="E1076" s="3"/>
      <c r="H1076" s="2"/>
      <c r="L1076" s="2"/>
      <c r="N1076" s="4"/>
      <c r="P1076" s="4"/>
    </row>
    <row r="1077" spans="5:16">
      <c r="E1077" s="2"/>
      <c r="H1077" s="2"/>
      <c r="L1077" s="2"/>
      <c r="N1077" s="4"/>
      <c r="P1077" s="4"/>
    </row>
    <row r="1078" spans="5:16">
      <c r="H1078" s="2"/>
      <c r="L1078" s="2"/>
      <c r="N1078" s="4"/>
      <c r="P1078" s="4"/>
    </row>
    <row r="1079" spans="5:16">
      <c r="E1079" s="2"/>
      <c r="H1079" s="2"/>
      <c r="L1079" s="2"/>
      <c r="N1079" s="4"/>
      <c r="P1079" s="4"/>
    </row>
    <row r="1080" spans="5:16">
      <c r="G1080" s="2"/>
      <c r="H1080" s="2"/>
      <c r="L1080" s="2"/>
      <c r="N1080" s="4"/>
      <c r="P1080" s="4"/>
    </row>
    <row r="1081" spans="5:16">
      <c r="E1081" s="2"/>
      <c r="G1081" s="2"/>
      <c r="H1081" s="2"/>
      <c r="L1081" s="2"/>
      <c r="N1081" s="4"/>
      <c r="P1081" s="4"/>
    </row>
    <row r="1082" spans="5:16">
      <c r="E1082" s="2"/>
      <c r="H1082" s="2"/>
      <c r="L1082" s="2"/>
      <c r="N1082" s="4"/>
      <c r="P1082" s="4"/>
    </row>
    <row r="1083" spans="5:16">
      <c r="E1083" s="2"/>
      <c r="H1083" s="2"/>
      <c r="L1083" s="2"/>
      <c r="N1083" s="4"/>
      <c r="P1083" s="4"/>
    </row>
    <row r="1084" spans="5:16">
      <c r="E1084" s="2"/>
      <c r="H1084" s="2"/>
      <c r="L1084" s="2"/>
      <c r="N1084" s="4"/>
      <c r="P1084" s="4"/>
    </row>
    <row r="1085" spans="5:16">
      <c r="E1085" s="2"/>
      <c r="H1085" s="2"/>
      <c r="L1085" s="2"/>
      <c r="N1085" s="4"/>
      <c r="P1085" s="4"/>
    </row>
    <row r="1086" spans="5:16">
      <c r="E1086" s="2"/>
      <c r="H1086" s="2"/>
      <c r="L1086" s="2"/>
      <c r="N1086" s="4"/>
      <c r="P1086" s="4"/>
    </row>
    <row r="1087" spans="5:16">
      <c r="E1087" s="2"/>
      <c r="H1087" s="2"/>
      <c r="L1087" s="2"/>
      <c r="N1087" s="4"/>
      <c r="P1087" s="4"/>
    </row>
    <row r="1088" spans="5:16">
      <c r="E1088" s="2"/>
      <c r="H1088" s="2"/>
      <c r="L1088" s="2"/>
      <c r="N1088" s="4"/>
      <c r="P1088" s="4"/>
    </row>
    <row r="1089" spans="5:16">
      <c r="E1089" s="2"/>
      <c r="H1089" s="2"/>
      <c r="L1089" s="2"/>
      <c r="N1089" s="4"/>
      <c r="P1089" s="4"/>
    </row>
    <row r="1090" spans="5:16">
      <c r="E1090" s="2"/>
      <c r="G1090" s="2"/>
      <c r="H1090" s="2"/>
      <c r="L1090" s="2"/>
      <c r="N1090" s="4"/>
      <c r="P1090" s="4"/>
    </row>
    <row r="1091" spans="5:16">
      <c r="E1091" s="2"/>
      <c r="F1091" s="2"/>
      <c r="G1091" s="2"/>
      <c r="H1091" s="2"/>
      <c r="L1091" s="2"/>
      <c r="N1091" s="4"/>
      <c r="P1091" s="4"/>
    </row>
    <row r="1092" spans="5:16">
      <c r="G1092" s="2"/>
      <c r="H1092" s="2"/>
      <c r="L1092" s="2"/>
      <c r="N1092" s="4"/>
      <c r="P1092" s="4"/>
    </row>
    <row r="1093" spans="5:16">
      <c r="H1093" s="2"/>
      <c r="L1093" s="2"/>
      <c r="N1093" s="4"/>
      <c r="P1093" s="4"/>
    </row>
    <row r="1094" spans="5:16">
      <c r="G1094" s="2"/>
      <c r="H1094" s="2"/>
      <c r="L1094" s="2"/>
      <c r="N1094" s="4"/>
      <c r="P1094" s="4"/>
    </row>
    <row r="1095" spans="5:16">
      <c r="H1095" s="2"/>
      <c r="L1095" s="2"/>
      <c r="N1095" s="4"/>
      <c r="P1095" s="4"/>
    </row>
    <row r="1096" spans="5:16">
      <c r="E1096" s="2"/>
      <c r="H1096" s="2"/>
      <c r="L1096" s="2"/>
      <c r="N1096" s="4"/>
      <c r="P1096" s="4"/>
    </row>
    <row r="1097" spans="5:16">
      <c r="E1097" s="2"/>
      <c r="H1097" s="2"/>
      <c r="L1097" s="2"/>
      <c r="N1097" s="4"/>
      <c r="P1097" s="4"/>
    </row>
    <row r="1098" spans="5:16">
      <c r="G1098" s="2"/>
      <c r="H1098" s="2"/>
      <c r="L1098" s="2"/>
      <c r="N1098" s="4"/>
      <c r="P1098" s="4"/>
    </row>
    <row r="1099" spans="5:16">
      <c r="E1099" s="2"/>
      <c r="F1099" s="2"/>
      <c r="G1099" s="2"/>
      <c r="H1099" s="2"/>
      <c r="L1099" s="2"/>
      <c r="N1099" s="4"/>
      <c r="P1099" s="4"/>
    </row>
    <row r="1100" spans="5:16">
      <c r="G1100" s="2"/>
      <c r="H1100" s="2"/>
      <c r="L1100" s="2"/>
      <c r="N1100" s="4"/>
      <c r="P1100" s="4"/>
    </row>
    <row r="1101" spans="5:16">
      <c r="E1101" s="2"/>
      <c r="F1101" s="2"/>
      <c r="G1101" s="2"/>
      <c r="H1101" s="2"/>
      <c r="L1101" s="2"/>
      <c r="N1101" s="4"/>
      <c r="P1101" s="4"/>
    </row>
    <row r="1102" spans="5:16">
      <c r="E1102" s="2"/>
      <c r="F1102" s="2"/>
      <c r="G1102" s="2"/>
      <c r="H1102" s="2"/>
      <c r="L1102" s="2"/>
      <c r="N1102" s="4"/>
      <c r="P1102" s="4"/>
    </row>
    <row r="1103" spans="5:16">
      <c r="E1103" s="2"/>
      <c r="H1103" s="2"/>
      <c r="L1103" s="2"/>
      <c r="N1103" s="4"/>
      <c r="P1103" s="4"/>
    </row>
    <row r="1104" spans="5:16">
      <c r="H1104" s="2"/>
      <c r="L1104" s="2"/>
      <c r="N1104" s="4"/>
      <c r="P1104" s="4"/>
    </row>
    <row r="1105" spans="5:16">
      <c r="E1105" s="2"/>
      <c r="F1105" s="2"/>
      <c r="G1105" s="2"/>
      <c r="H1105" s="2"/>
      <c r="L1105" s="2"/>
      <c r="N1105" s="4"/>
      <c r="P1105" s="4"/>
    </row>
    <row r="1106" spans="5:16">
      <c r="G1106" s="2"/>
      <c r="H1106" s="2"/>
      <c r="L1106" s="2"/>
      <c r="N1106" s="4"/>
      <c r="P1106" s="4"/>
    </row>
    <row r="1107" spans="5:16">
      <c r="E1107" s="2"/>
      <c r="G1107" s="2"/>
      <c r="H1107" s="2"/>
      <c r="L1107" s="2"/>
      <c r="N1107" s="4"/>
      <c r="P1107" s="4"/>
    </row>
    <row r="1108" spans="5:16">
      <c r="G1108" s="2"/>
      <c r="H1108" s="2"/>
      <c r="L1108" s="2"/>
      <c r="N1108" s="4"/>
      <c r="P1108" s="4"/>
    </row>
    <row r="1109" spans="5:16">
      <c r="E1109" s="2"/>
      <c r="H1109" s="2"/>
      <c r="L1109" s="2"/>
      <c r="N1109" s="4"/>
      <c r="P1109" s="4"/>
    </row>
    <row r="1110" spans="5:16">
      <c r="E1110" s="2"/>
      <c r="G1110" s="2"/>
      <c r="H1110" s="2"/>
      <c r="L1110" s="2"/>
      <c r="N1110" s="4"/>
      <c r="P1110" s="4"/>
    </row>
    <row r="1111" spans="5:16">
      <c r="H1111" s="2"/>
      <c r="L1111" s="2"/>
      <c r="N1111" s="4"/>
      <c r="P1111" s="4"/>
    </row>
    <row r="1112" spans="5:16">
      <c r="E1112" s="2"/>
      <c r="G1112" s="2"/>
      <c r="H1112" s="2"/>
      <c r="L1112" s="2"/>
      <c r="N1112" s="4"/>
      <c r="P1112" s="4"/>
    </row>
    <row r="1113" spans="5:16">
      <c r="G1113" s="2"/>
      <c r="H1113" s="2"/>
      <c r="L1113" s="2"/>
      <c r="N1113" s="4"/>
      <c r="P1113" s="4"/>
    </row>
    <row r="1114" spans="5:16">
      <c r="E1114" s="2"/>
      <c r="G1114" s="2"/>
      <c r="H1114" s="2"/>
      <c r="L1114" s="2"/>
      <c r="N1114" s="4"/>
      <c r="P1114" s="4"/>
    </row>
    <row r="1115" spans="5:16">
      <c r="E1115" s="2"/>
      <c r="F1115" s="2"/>
      <c r="G1115" s="2"/>
      <c r="H1115" s="2"/>
      <c r="L1115" s="2"/>
      <c r="N1115" s="4"/>
      <c r="P1115" s="4"/>
    </row>
    <row r="1116" spans="5:16">
      <c r="E1116" s="2"/>
      <c r="F1116" s="2"/>
      <c r="G1116" s="2"/>
      <c r="H1116" s="2"/>
      <c r="L1116" s="2"/>
      <c r="N1116" s="4"/>
      <c r="P1116" s="4"/>
    </row>
    <row r="1117" spans="5:16">
      <c r="E1117" s="2"/>
      <c r="F1117" s="2"/>
      <c r="G1117" s="2"/>
      <c r="H1117" s="2"/>
      <c r="L1117" s="2"/>
      <c r="N1117" s="4"/>
      <c r="P1117" s="4"/>
    </row>
    <row r="1118" spans="5:16">
      <c r="E1118" s="2"/>
      <c r="G1118" s="2"/>
      <c r="H1118" s="2"/>
      <c r="L1118" s="2"/>
      <c r="N1118" s="4"/>
      <c r="P1118" s="4"/>
    </row>
    <row r="1119" spans="5:16">
      <c r="E1119" s="2"/>
      <c r="H1119" s="2"/>
      <c r="L1119" s="2"/>
      <c r="N1119" s="4"/>
      <c r="P1119" s="4"/>
    </row>
    <row r="1120" spans="5:16">
      <c r="E1120" s="2"/>
      <c r="F1120" s="2"/>
      <c r="G1120" s="2"/>
      <c r="H1120" s="2"/>
      <c r="L1120" s="2"/>
      <c r="N1120" s="4"/>
      <c r="P1120" s="4"/>
    </row>
    <row r="1121" spans="5:16">
      <c r="E1121" s="2"/>
      <c r="G1121" s="2"/>
      <c r="H1121" s="2"/>
      <c r="L1121" s="2"/>
      <c r="N1121" s="4"/>
      <c r="P1121" s="4"/>
    </row>
    <row r="1122" spans="5:16">
      <c r="E1122" s="2"/>
      <c r="F1122" s="2"/>
      <c r="G1122" s="2"/>
      <c r="H1122" s="2"/>
      <c r="L1122" s="2"/>
      <c r="N1122" s="4"/>
      <c r="P1122" s="4"/>
    </row>
    <row r="1123" spans="5:16">
      <c r="E1123" s="2"/>
      <c r="G1123" s="2"/>
      <c r="H1123" s="2"/>
      <c r="L1123" s="2"/>
      <c r="N1123" s="4"/>
      <c r="P1123" s="4"/>
    </row>
    <row r="1124" spans="5:16">
      <c r="E1124" s="2"/>
      <c r="F1124" s="2"/>
      <c r="G1124" s="2"/>
      <c r="H1124" s="2"/>
      <c r="L1124" s="2"/>
      <c r="N1124" s="4"/>
      <c r="P1124" s="4"/>
    </row>
    <row r="1125" spans="5:16">
      <c r="E1125" s="2"/>
      <c r="H1125" s="2"/>
      <c r="L1125" s="2"/>
      <c r="N1125" s="4"/>
      <c r="P1125" s="4"/>
    </row>
    <row r="1126" spans="5:16">
      <c r="H1126" s="2"/>
      <c r="L1126" s="2"/>
      <c r="N1126" s="4"/>
      <c r="P1126" s="4"/>
    </row>
    <row r="1127" spans="5:16">
      <c r="E1127" s="2"/>
      <c r="H1127" s="2"/>
      <c r="L1127" s="2"/>
      <c r="N1127" s="4"/>
      <c r="P1127" s="4"/>
    </row>
    <row r="1128" spans="5:16">
      <c r="F1128" s="2"/>
      <c r="G1128" s="2"/>
      <c r="H1128" s="2"/>
      <c r="L1128" s="2"/>
      <c r="N1128" s="4"/>
      <c r="P1128" s="4"/>
    </row>
    <row r="1129" spans="5:16">
      <c r="H1129" s="2"/>
      <c r="L1129" s="2"/>
      <c r="N1129" s="4"/>
      <c r="P1129" s="4"/>
    </row>
    <row r="1130" spans="5:16">
      <c r="H1130" s="2"/>
      <c r="L1130" s="2"/>
      <c r="N1130" s="4"/>
      <c r="P1130" s="4"/>
    </row>
    <row r="1131" spans="5:16">
      <c r="E1131" s="2"/>
      <c r="F1131" s="2"/>
      <c r="G1131" s="2"/>
      <c r="H1131" s="2"/>
      <c r="L1131" s="2"/>
      <c r="N1131" s="4"/>
      <c r="P1131" s="4"/>
    </row>
    <row r="1132" spans="5:16">
      <c r="E1132" s="2"/>
      <c r="F1132" s="2"/>
      <c r="G1132" s="2"/>
      <c r="H1132" s="2"/>
      <c r="L1132" s="2"/>
      <c r="N1132" s="4"/>
      <c r="P1132" s="4"/>
    </row>
    <row r="1133" spans="5:16">
      <c r="E1133" s="2"/>
      <c r="H1133" s="2"/>
      <c r="L1133" s="2"/>
      <c r="N1133" s="4"/>
      <c r="P1133" s="4"/>
    </row>
    <row r="1134" spans="5:16">
      <c r="H1134" s="2"/>
      <c r="L1134" s="2"/>
      <c r="N1134" s="4"/>
      <c r="P1134" s="4"/>
    </row>
    <row r="1135" spans="5:16">
      <c r="E1135" s="2"/>
      <c r="H1135" s="2"/>
      <c r="L1135" s="2"/>
      <c r="N1135" s="4"/>
      <c r="P1135" s="4"/>
    </row>
    <row r="1136" spans="5:16">
      <c r="E1136" s="2"/>
      <c r="F1136" s="2"/>
      <c r="G1136" s="2"/>
      <c r="H1136" s="2"/>
      <c r="L1136" s="2"/>
      <c r="N1136" s="4"/>
      <c r="P1136" s="4"/>
    </row>
    <row r="1137" spans="5:16">
      <c r="E1137" s="2"/>
      <c r="H1137" s="2"/>
      <c r="L1137" s="2"/>
      <c r="N1137" s="4"/>
      <c r="P1137" s="4"/>
    </row>
    <row r="1138" spans="5:16">
      <c r="E1138" s="3"/>
      <c r="H1138" s="2"/>
      <c r="L1138" s="2"/>
      <c r="N1138" s="4"/>
      <c r="P1138" s="4"/>
    </row>
    <row r="1139" spans="5:16">
      <c r="E1139" s="2"/>
      <c r="F1139" s="2"/>
      <c r="G1139" s="2"/>
      <c r="H1139" s="2"/>
      <c r="L1139" s="2"/>
      <c r="N1139" s="4"/>
      <c r="P1139" s="4"/>
    </row>
    <row r="1140" spans="5:16">
      <c r="E1140" s="2"/>
      <c r="F1140" s="2"/>
      <c r="G1140" s="2"/>
      <c r="H1140" s="2"/>
      <c r="L1140" s="2"/>
      <c r="N1140" s="4"/>
      <c r="P1140" s="4"/>
    </row>
    <row r="1141" spans="5:16">
      <c r="G1141" s="2"/>
      <c r="H1141" s="2"/>
      <c r="L1141" s="2"/>
      <c r="N1141" s="4"/>
      <c r="P1141" s="4"/>
    </row>
    <row r="1142" spans="5:16">
      <c r="E1142" s="2"/>
      <c r="G1142" s="2"/>
      <c r="H1142" s="2"/>
      <c r="L1142" s="2"/>
      <c r="N1142" s="4"/>
      <c r="P1142" s="4"/>
    </row>
    <row r="1143" spans="5:16">
      <c r="E1143" s="2"/>
      <c r="G1143" s="2"/>
      <c r="H1143" s="2"/>
      <c r="L1143" s="2"/>
      <c r="N1143" s="4"/>
      <c r="P1143" s="4"/>
    </row>
    <row r="1144" spans="5:16">
      <c r="E1144" s="2"/>
      <c r="G1144" s="2"/>
      <c r="H1144" s="2"/>
      <c r="L1144" s="2"/>
      <c r="N1144" s="4"/>
      <c r="P1144" s="4"/>
    </row>
    <row r="1145" spans="5:16">
      <c r="G1145" s="2"/>
      <c r="H1145" s="2"/>
      <c r="L1145" s="2"/>
      <c r="N1145" s="4"/>
      <c r="P1145" s="4"/>
    </row>
    <row r="1146" spans="5:16">
      <c r="E1146" s="2"/>
      <c r="H1146" s="2"/>
      <c r="L1146" s="2"/>
      <c r="N1146" s="4"/>
      <c r="P1146" s="4"/>
    </row>
    <row r="1147" spans="5:16">
      <c r="H1147" s="2"/>
      <c r="L1147" s="2"/>
      <c r="N1147" s="4"/>
      <c r="P1147" s="4"/>
    </row>
    <row r="1148" spans="5:16">
      <c r="E1148" s="2"/>
      <c r="H1148" s="2"/>
      <c r="L1148" s="2"/>
      <c r="N1148" s="4"/>
      <c r="P1148" s="4"/>
    </row>
    <row r="1149" spans="5:16">
      <c r="E1149" s="2"/>
      <c r="G1149" s="2"/>
      <c r="H1149" s="2"/>
      <c r="L1149" s="2"/>
      <c r="N1149" s="4"/>
      <c r="P1149" s="4"/>
    </row>
    <row r="1150" spans="5:16">
      <c r="E1150" s="2"/>
      <c r="F1150" s="2"/>
      <c r="G1150" s="2"/>
      <c r="H1150" s="2"/>
      <c r="L1150" s="2"/>
      <c r="N1150" s="4"/>
      <c r="P1150" s="4"/>
    </row>
    <row r="1151" spans="5:16">
      <c r="E1151" s="2"/>
      <c r="G1151" s="2"/>
      <c r="H1151" s="2"/>
      <c r="L1151" s="2"/>
      <c r="N1151" s="4"/>
      <c r="P1151" s="4"/>
    </row>
    <row r="1152" spans="5:16">
      <c r="G1152" s="2"/>
      <c r="H1152" s="2"/>
      <c r="L1152" s="2"/>
      <c r="N1152" s="4"/>
      <c r="P1152" s="4"/>
    </row>
    <row r="1153" spans="5:16">
      <c r="E1153" s="2"/>
      <c r="G1153" s="2"/>
      <c r="H1153" s="2"/>
      <c r="L1153" s="2"/>
      <c r="N1153" s="4"/>
      <c r="P1153" s="4"/>
    </row>
    <row r="1154" spans="5:16">
      <c r="H1154" s="2"/>
      <c r="L1154" s="2"/>
      <c r="N1154" s="4"/>
      <c r="P1154" s="4"/>
    </row>
    <row r="1155" spans="5:16">
      <c r="E1155" s="2"/>
      <c r="H1155" s="2"/>
      <c r="L1155" s="2"/>
      <c r="N1155" s="4"/>
      <c r="P1155" s="4"/>
    </row>
    <row r="1156" spans="5:16">
      <c r="H1156" s="2"/>
      <c r="L1156" s="2"/>
      <c r="N1156" s="4"/>
      <c r="P1156" s="4"/>
    </row>
    <row r="1157" spans="5:16">
      <c r="G1157" s="2"/>
      <c r="H1157" s="2"/>
      <c r="L1157" s="2"/>
      <c r="N1157" s="4"/>
      <c r="P1157" s="4"/>
    </row>
    <row r="1158" spans="5:16">
      <c r="H1158" s="2"/>
      <c r="L1158" s="2"/>
      <c r="N1158" s="4"/>
      <c r="P1158" s="4"/>
    </row>
    <row r="1159" spans="5:16">
      <c r="E1159" s="2"/>
      <c r="H1159" s="2"/>
      <c r="L1159" s="2"/>
      <c r="N1159" s="4"/>
      <c r="P1159" s="4"/>
    </row>
    <row r="1160" spans="5:16">
      <c r="E1160" s="2"/>
      <c r="G1160" s="2"/>
      <c r="H1160" s="2"/>
      <c r="L1160" s="2"/>
      <c r="N1160" s="4"/>
      <c r="P1160" s="4"/>
    </row>
    <row r="1161" spans="5:16">
      <c r="E1161" s="2"/>
      <c r="F1161" s="2"/>
      <c r="G1161" s="2"/>
      <c r="H1161" s="2"/>
      <c r="L1161" s="2"/>
      <c r="N1161" s="4"/>
      <c r="P1161" s="4"/>
    </row>
    <row r="1162" spans="5:16">
      <c r="E1162" s="2"/>
      <c r="G1162" s="2"/>
      <c r="H1162" s="2"/>
      <c r="L1162" s="2"/>
      <c r="N1162" s="4"/>
      <c r="P1162" s="4"/>
    </row>
    <row r="1163" spans="5:16">
      <c r="E1163" s="3"/>
      <c r="G1163" s="2"/>
      <c r="H1163" s="2"/>
      <c r="L1163" s="2"/>
      <c r="N1163" s="4"/>
      <c r="P1163" s="4"/>
    </row>
    <row r="1164" spans="5:16">
      <c r="E1164" s="2"/>
      <c r="F1164" s="2"/>
      <c r="G1164" s="2"/>
      <c r="H1164" s="2"/>
      <c r="L1164" s="2"/>
      <c r="N1164" s="4"/>
      <c r="P1164" s="4"/>
    </row>
    <row r="1165" spans="5:16">
      <c r="E1165" s="2"/>
      <c r="G1165" s="2"/>
      <c r="H1165" s="2"/>
      <c r="L1165" s="2"/>
      <c r="N1165" s="4"/>
      <c r="P1165" s="4"/>
    </row>
    <row r="1166" spans="5:16">
      <c r="E1166" s="2"/>
      <c r="F1166" s="2"/>
      <c r="G1166" s="2"/>
      <c r="H1166" s="2"/>
      <c r="L1166" s="2"/>
      <c r="N1166" s="4"/>
      <c r="P1166" s="4"/>
    </row>
    <row r="1167" spans="5:16">
      <c r="E1167" s="2"/>
      <c r="G1167" s="2"/>
      <c r="H1167" s="2"/>
      <c r="L1167" s="2"/>
      <c r="N1167" s="4"/>
      <c r="P1167" s="4"/>
    </row>
    <row r="1168" spans="5:16">
      <c r="G1168" s="2"/>
      <c r="H1168" s="2"/>
      <c r="L1168" s="2"/>
      <c r="N1168" s="4"/>
      <c r="P1168" s="4"/>
    </row>
    <row r="1169" spans="5:16">
      <c r="E1169" s="2"/>
      <c r="F1169" s="2"/>
      <c r="G1169" s="2"/>
      <c r="H1169" s="2"/>
      <c r="L1169" s="2"/>
      <c r="N1169" s="4"/>
      <c r="P1169" s="4"/>
    </row>
    <row r="1170" spans="5:16">
      <c r="G1170" s="2"/>
      <c r="H1170" s="2"/>
      <c r="L1170" s="2"/>
      <c r="N1170" s="4"/>
      <c r="P1170" s="4"/>
    </row>
    <row r="1171" spans="5:16">
      <c r="E1171" s="2"/>
      <c r="H1171" s="2"/>
      <c r="L1171" s="2"/>
      <c r="N1171" s="4"/>
      <c r="P1171" s="4"/>
    </row>
    <row r="1172" spans="5:16">
      <c r="G1172" s="2"/>
      <c r="H1172" s="2"/>
      <c r="L1172" s="2"/>
      <c r="N1172" s="4"/>
      <c r="P1172" s="4"/>
    </row>
    <row r="1173" spans="5:16">
      <c r="E1173" s="2"/>
      <c r="F1173" s="2"/>
      <c r="G1173" s="2"/>
      <c r="H1173" s="2"/>
      <c r="L1173" s="2"/>
      <c r="N1173" s="4"/>
      <c r="P1173" s="4"/>
    </row>
    <row r="1174" spans="5:16">
      <c r="E1174" s="2"/>
      <c r="H1174" s="2"/>
      <c r="L1174" s="2"/>
      <c r="N1174" s="4"/>
      <c r="P1174" s="4"/>
    </row>
    <row r="1175" spans="5:16">
      <c r="H1175" s="2"/>
      <c r="L1175" s="2"/>
      <c r="N1175" s="4"/>
      <c r="P1175" s="4"/>
    </row>
    <row r="1176" spans="5:16">
      <c r="E1176" s="2"/>
      <c r="H1176" s="2"/>
      <c r="L1176" s="2"/>
      <c r="N1176" s="4"/>
      <c r="P1176" s="4"/>
    </row>
    <row r="1177" spans="5:16">
      <c r="E1177" s="2"/>
      <c r="H1177" s="2"/>
      <c r="L1177" s="2"/>
      <c r="N1177" s="4"/>
      <c r="P1177" s="4"/>
    </row>
    <row r="1178" spans="5:16">
      <c r="E1178" s="2"/>
      <c r="F1178" s="2"/>
      <c r="G1178" s="2"/>
      <c r="H1178" s="2"/>
      <c r="L1178" s="2"/>
      <c r="N1178" s="4"/>
      <c r="P1178" s="4"/>
    </row>
    <row r="1179" spans="5:16">
      <c r="E1179" s="2"/>
      <c r="G1179" s="2"/>
      <c r="H1179" s="2"/>
      <c r="L1179" s="2"/>
      <c r="N1179" s="4"/>
      <c r="P1179" s="4"/>
    </row>
    <row r="1180" spans="5:16">
      <c r="E1180" s="2"/>
      <c r="F1180" s="2"/>
      <c r="G1180" s="2"/>
      <c r="H1180" s="2"/>
      <c r="L1180" s="2"/>
      <c r="N1180" s="4"/>
      <c r="P1180" s="4"/>
    </row>
    <row r="1181" spans="5:16">
      <c r="E1181" s="2"/>
      <c r="G1181" s="2"/>
      <c r="H1181" s="2"/>
      <c r="L1181" s="2"/>
      <c r="N1181" s="4"/>
      <c r="P1181" s="4"/>
    </row>
    <row r="1182" spans="5:16">
      <c r="E1182" s="2"/>
      <c r="G1182" s="2"/>
      <c r="H1182" s="2"/>
      <c r="L1182" s="2"/>
      <c r="N1182" s="4"/>
      <c r="P1182" s="4"/>
    </row>
    <row r="1183" spans="5:16">
      <c r="E1183" s="2"/>
      <c r="H1183" s="2"/>
      <c r="L1183" s="2"/>
      <c r="N1183" s="4"/>
      <c r="P1183" s="4"/>
    </row>
    <row r="1184" spans="5:16">
      <c r="E1184" s="2"/>
      <c r="F1184" s="2"/>
      <c r="G1184" s="2"/>
      <c r="H1184" s="2"/>
      <c r="L1184" s="2"/>
      <c r="N1184" s="4"/>
      <c r="P1184" s="4"/>
    </row>
    <row r="1185" spans="5:16">
      <c r="H1185" s="2"/>
      <c r="L1185" s="2"/>
      <c r="N1185" s="4"/>
      <c r="P1185" s="4"/>
    </row>
    <row r="1186" spans="5:16">
      <c r="E1186" s="2"/>
      <c r="F1186" s="2"/>
      <c r="G1186" s="2"/>
      <c r="H1186" s="2"/>
      <c r="L1186" s="2"/>
      <c r="N1186" s="4"/>
      <c r="P1186" s="4"/>
    </row>
    <row r="1187" spans="5:16">
      <c r="E1187" s="2"/>
      <c r="F1187" s="2"/>
      <c r="G1187" s="2"/>
      <c r="H1187" s="2"/>
      <c r="L1187" s="2"/>
      <c r="N1187" s="4"/>
      <c r="P1187" s="4"/>
    </row>
    <row r="1188" spans="5:16">
      <c r="G1188" s="2"/>
      <c r="H1188" s="2"/>
      <c r="L1188" s="2"/>
      <c r="N1188" s="4"/>
      <c r="P1188" s="4"/>
    </row>
    <row r="1189" spans="5:16">
      <c r="E1189" s="2"/>
      <c r="G1189" s="2"/>
      <c r="H1189" s="2"/>
      <c r="L1189" s="2"/>
      <c r="N1189" s="4"/>
      <c r="P1189" s="4"/>
    </row>
    <row r="1190" spans="5:16">
      <c r="E1190" s="2"/>
      <c r="H1190" s="2"/>
      <c r="L1190" s="2"/>
      <c r="N1190" s="4"/>
      <c r="P1190" s="4"/>
    </row>
    <row r="1191" spans="5:16">
      <c r="E1191" s="2"/>
      <c r="G1191" s="2"/>
      <c r="H1191" s="2"/>
      <c r="L1191" s="2"/>
      <c r="N1191" s="4"/>
      <c r="P1191" s="4"/>
    </row>
    <row r="1192" spans="5:16">
      <c r="E1192" s="2"/>
      <c r="H1192" s="2"/>
      <c r="L1192" s="2"/>
      <c r="N1192" s="4"/>
      <c r="P1192" s="4"/>
    </row>
    <row r="1193" spans="5:16">
      <c r="E1193" s="2"/>
      <c r="G1193" s="2"/>
      <c r="H1193" s="2"/>
      <c r="L1193" s="2"/>
      <c r="N1193" s="4"/>
      <c r="P1193" s="4"/>
    </row>
    <row r="1194" spans="5:16">
      <c r="G1194" s="2"/>
      <c r="H1194" s="2"/>
      <c r="L1194" s="2"/>
      <c r="N1194" s="4"/>
      <c r="P1194" s="4"/>
    </row>
    <row r="1195" spans="5:16">
      <c r="G1195" s="2"/>
      <c r="H1195" s="2"/>
      <c r="L1195" s="2"/>
      <c r="N1195" s="4"/>
      <c r="P1195" s="4"/>
    </row>
    <row r="1196" spans="5:16">
      <c r="E1196" s="2"/>
      <c r="G1196" s="2"/>
      <c r="H1196" s="2"/>
      <c r="L1196" s="2"/>
      <c r="N1196" s="4"/>
      <c r="P1196" s="4"/>
    </row>
    <row r="1197" spans="5:16">
      <c r="G1197" s="2"/>
      <c r="H1197" s="2"/>
      <c r="L1197" s="2"/>
      <c r="N1197" s="4"/>
      <c r="P1197" s="4"/>
    </row>
    <row r="1198" spans="5:16">
      <c r="E1198" s="2"/>
      <c r="H1198" s="2"/>
      <c r="L1198" s="2"/>
      <c r="N1198" s="4"/>
      <c r="P1198" s="4"/>
    </row>
    <row r="1199" spans="5:16">
      <c r="E1199" s="2"/>
      <c r="H1199" s="2"/>
      <c r="L1199" s="2"/>
      <c r="N1199" s="4"/>
      <c r="P1199" s="4"/>
    </row>
    <row r="1200" spans="5:16">
      <c r="E1200" s="2"/>
      <c r="G1200" s="2"/>
      <c r="H1200" s="2"/>
      <c r="L1200" s="2"/>
      <c r="N1200" s="4"/>
      <c r="P1200" s="4"/>
    </row>
    <row r="1201" spans="5:16">
      <c r="E1201" s="2"/>
      <c r="F1201" s="2"/>
      <c r="G1201" s="2"/>
      <c r="H1201" s="2"/>
      <c r="L1201" s="2"/>
      <c r="N1201" s="4"/>
      <c r="P1201" s="4"/>
    </row>
    <row r="1202" spans="5:16">
      <c r="G1202" s="2"/>
      <c r="H1202" s="2"/>
      <c r="L1202" s="2"/>
      <c r="N1202" s="4"/>
      <c r="P1202" s="4"/>
    </row>
    <row r="1203" spans="5:16">
      <c r="E1203" s="2"/>
      <c r="F1203" s="2"/>
      <c r="G1203" s="2"/>
      <c r="H1203" s="2"/>
      <c r="L1203" s="2"/>
      <c r="N1203" s="4"/>
      <c r="P1203" s="4"/>
    </row>
    <row r="1204" spans="5:16">
      <c r="E1204" s="2"/>
      <c r="F1204" s="2"/>
      <c r="G1204" s="2"/>
      <c r="H1204" s="2"/>
      <c r="L1204" s="2"/>
      <c r="N1204" s="4"/>
      <c r="P1204" s="4"/>
    </row>
    <row r="1205" spans="5:16">
      <c r="E1205" s="2"/>
      <c r="F1205" s="2"/>
      <c r="G1205" s="2"/>
      <c r="H1205" s="2"/>
      <c r="L1205" s="2"/>
      <c r="N1205" s="4"/>
      <c r="P1205" s="4"/>
    </row>
    <row r="1206" spans="5:16">
      <c r="E1206" s="2"/>
      <c r="F1206" s="2"/>
      <c r="G1206" s="2"/>
      <c r="H1206" s="2"/>
      <c r="L1206" s="2"/>
      <c r="N1206" s="4"/>
      <c r="P1206" s="4"/>
    </row>
    <row r="1207" spans="5:16">
      <c r="G1207" s="2"/>
      <c r="H1207" s="2"/>
      <c r="L1207" s="2"/>
      <c r="N1207" s="4"/>
      <c r="P1207" s="4"/>
    </row>
    <row r="1208" spans="5:16">
      <c r="G1208" s="2"/>
      <c r="H1208" s="2"/>
      <c r="L1208" s="2"/>
      <c r="N1208" s="4"/>
      <c r="P1208" s="4"/>
    </row>
    <row r="1209" spans="5:16">
      <c r="E1209" s="2"/>
      <c r="H1209" s="2"/>
      <c r="L1209" s="2"/>
      <c r="N1209" s="4"/>
      <c r="P1209" s="4"/>
    </row>
    <row r="1210" spans="5:16">
      <c r="F1210" s="2"/>
      <c r="G1210" s="2"/>
      <c r="H1210" s="2"/>
      <c r="L1210" s="2"/>
      <c r="N1210" s="4"/>
      <c r="P1210" s="4"/>
    </row>
    <row r="1211" spans="5:16">
      <c r="E1211" s="2"/>
      <c r="G1211" s="2"/>
      <c r="H1211" s="2"/>
      <c r="L1211" s="2"/>
      <c r="N1211" s="4"/>
      <c r="P1211" s="4"/>
    </row>
    <row r="1212" spans="5:16">
      <c r="E1212" s="2"/>
      <c r="G1212" s="2"/>
      <c r="H1212" s="2"/>
      <c r="L1212" s="2"/>
      <c r="N1212" s="4"/>
      <c r="P1212" s="4"/>
    </row>
    <row r="1213" spans="5:16">
      <c r="E1213" s="2"/>
      <c r="H1213" s="2"/>
      <c r="L1213" s="2"/>
      <c r="N1213" s="4"/>
      <c r="P1213" s="4"/>
    </row>
    <row r="1214" spans="5:16">
      <c r="F1214" s="2"/>
      <c r="G1214" s="2"/>
      <c r="H1214" s="2"/>
      <c r="L1214" s="2"/>
      <c r="N1214" s="4"/>
      <c r="P1214" s="4"/>
    </row>
    <row r="1215" spans="5:16">
      <c r="G1215" s="2"/>
      <c r="H1215" s="2"/>
      <c r="L1215" s="2"/>
      <c r="N1215" s="4"/>
      <c r="P1215" s="4"/>
    </row>
    <row r="1216" spans="5:16">
      <c r="H1216" s="2"/>
      <c r="L1216" s="2"/>
      <c r="N1216" s="4"/>
      <c r="P1216" s="4"/>
    </row>
    <row r="1217" spans="5:16">
      <c r="E1217" s="2"/>
      <c r="F1217" s="2"/>
      <c r="G1217" s="2"/>
      <c r="H1217" s="2"/>
      <c r="L1217" s="2"/>
      <c r="N1217" s="4"/>
      <c r="P1217" s="4"/>
    </row>
    <row r="1218" spans="5:16">
      <c r="E1218" s="2"/>
      <c r="G1218" s="2"/>
      <c r="H1218" s="2"/>
      <c r="L1218" s="2"/>
      <c r="N1218" s="4"/>
      <c r="P1218" s="4"/>
    </row>
    <row r="1219" spans="5:16">
      <c r="G1219" s="2"/>
      <c r="H1219" s="2"/>
      <c r="L1219" s="2"/>
      <c r="N1219" s="4"/>
      <c r="P1219" s="4"/>
    </row>
    <row r="1220" spans="5:16">
      <c r="E1220" s="2"/>
      <c r="F1220" s="2"/>
      <c r="G1220" s="2"/>
      <c r="H1220" s="2"/>
      <c r="L1220" s="2"/>
      <c r="N1220" s="4"/>
      <c r="P1220" s="4"/>
    </row>
    <row r="1221" spans="5:16">
      <c r="E1221" s="2"/>
      <c r="F1221" s="2"/>
      <c r="G1221" s="2"/>
      <c r="H1221" s="2"/>
      <c r="L1221" s="2"/>
      <c r="N1221" s="4"/>
      <c r="P1221" s="4"/>
    </row>
    <row r="1222" spans="5:16">
      <c r="G1222" s="2"/>
      <c r="H1222" s="2"/>
      <c r="L1222" s="2"/>
      <c r="N1222" s="4"/>
      <c r="P1222" s="4"/>
    </row>
    <row r="1223" spans="5:16">
      <c r="E1223" s="2"/>
      <c r="G1223" s="2"/>
      <c r="H1223" s="2"/>
      <c r="L1223" s="2"/>
      <c r="N1223" s="4"/>
      <c r="P1223" s="4"/>
    </row>
    <row r="1224" spans="5:16">
      <c r="E1224" s="2"/>
      <c r="F1224" s="2"/>
      <c r="G1224" s="2"/>
      <c r="H1224" s="2"/>
      <c r="L1224" s="2"/>
      <c r="N1224" s="4"/>
      <c r="P1224" s="4"/>
    </row>
    <row r="1225" spans="5:16">
      <c r="F1225" s="2"/>
      <c r="G1225" s="2"/>
      <c r="H1225" s="2"/>
      <c r="L1225" s="2"/>
      <c r="N1225" s="4"/>
      <c r="P1225" s="4"/>
    </row>
    <row r="1226" spans="5:16">
      <c r="H1226" s="2"/>
      <c r="L1226" s="2"/>
      <c r="N1226" s="4"/>
      <c r="P1226" s="4"/>
    </row>
    <row r="1227" spans="5:16">
      <c r="H1227" s="2"/>
      <c r="L1227" s="2"/>
      <c r="N1227" s="4"/>
      <c r="P1227" s="4"/>
    </row>
    <row r="1228" spans="5:16">
      <c r="E1228" s="2"/>
      <c r="H1228" s="2"/>
      <c r="L1228" s="2"/>
      <c r="N1228" s="4"/>
      <c r="P1228" s="4"/>
    </row>
    <row r="1229" spans="5:16">
      <c r="G1229" s="2"/>
      <c r="H1229" s="2"/>
      <c r="L1229" s="2"/>
      <c r="N1229" s="4"/>
      <c r="P1229" s="4"/>
    </row>
    <row r="1230" spans="5:16">
      <c r="H1230" s="2"/>
      <c r="L1230" s="2"/>
      <c r="N1230" s="4"/>
      <c r="P1230" s="4"/>
    </row>
    <row r="1231" spans="5:16">
      <c r="E1231" s="2"/>
      <c r="G1231" s="2"/>
      <c r="H1231" s="2"/>
      <c r="L1231" s="2"/>
      <c r="N1231" s="4"/>
      <c r="P1231" s="4"/>
    </row>
    <row r="1232" spans="5:16">
      <c r="E1232" s="2"/>
      <c r="H1232" s="2"/>
      <c r="L1232" s="2"/>
      <c r="N1232" s="4"/>
      <c r="P1232" s="4"/>
    </row>
    <row r="1233" spans="5:16">
      <c r="E1233" s="2"/>
      <c r="F1233" s="2"/>
      <c r="G1233" s="2"/>
      <c r="H1233" s="2"/>
      <c r="L1233" s="2"/>
      <c r="N1233" s="4"/>
      <c r="P1233" s="4"/>
    </row>
    <row r="1234" spans="5:16">
      <c r="E1234" s="2"/>
      <c r="F1234" s="2"/>
      <c r="G1234" s="2"/>
      <c r="H1234" s="2"/>
      <c r="L1234" s="2"/>
      <c r="N1234" s="4"/>
      <c r="P1234" s="4"/>
    </row>
    <row r="1235" spans="5:16">
      <c r="E1235" s="2"/>
      <c r="F1235" s="2"/>
      <c r="G1235" s="2"/>
      <c r="H1235" s="2"/>
      <c r="L1235" s="2"/>
      <c r="N1235" s="4"/>
      <c r="P1235" s="4"/>
    </row>
    <row r="1236" spans="5:16">
      <c r="E1236" s="2"/>
      <c r="G1236" s="2"/>
      <c r="H1236" s="2"/>
      <c r="L1236" s="2"/>
      <c r="N1236" s="4"/>
      <c r="P1236" s="4"/>
    </row>
    <row r="1237" spans="5:16">
      <c r="E1237" s="2"/>
      <c r="H1237" s="2"/>
      <c r="L1237" s="2"/>
      <c r="N1237" s="4"/>
      <c r="P1237" s="4"/>
    </row>
    <row r="1238" spans="5:16">
      <c r="H1238" s="2"/>
      <c r="L1238" s="2"/>
      <c r="N1238" s="4"/>
      <c r="P1238" s="4"/>
    </row>
    <row r="1239" spans="5:16">
      <c r="E1239" s="2"/>
      <c r="F1239" s="2"/>
      <c r="G1239" s="2"/>
      <c r="H1239" s="2"/>
      <c r="L1239" s="2"/>
      <c r="N1239" s="4"/>
      <c r="P1239" s="4"/>
    </row>
    <row r="1240" spans="5:16">
      <c r="E1240" s="2"/>
      <c r="H1240" s="2"/>
      <c r="L1240" s="2"/>
      <c r="N1240" s="4"/>
      <c r="P1240" s="4"/>
    </row>
    <row r="1241" spans="5:16">
      <c r="E1241" s="2"/>
      <c r="F1241" s="2"/>
      <c r="G1241" s="2"/>
      <c r="H1241" s="2"/>
      <c r="L1241" s="2"/>
      <c r="N1241" s="4"/>
      <c r="P1241" s="4"/>
    </row>
    <row r="1242" spans="5:16">
      <c r="E1242" s="2"/>
      <c r="G1242" s="2"/>
      <c r="H1242" s="2"/>
      <c r="L1242" s="2"/>
      <c r="N1242" s="4"/>
      <c r="P1242" s="4"/>
    </row>
    <row r="1243" spans="5:16">
      <c r="H1243" s="2"/>
      <c r="L1243" s="2"/>
      <c r="N1243" s="4"/>
      <c r="P1243" s="4"/>
    </row>
    <row r="1244" spans="5:16">
      <c r="E1244" s="2"/>
      <c r="L1244" s="2"/>
      <c r="N1244" s="4"/>
      <c r="P1244" s="4"/>
    </row>
    <row r="1245" spans="5:16">
      <c r="E1245" s="3"/>
      <c r="G1245" s="2"/>
      <c r="H1245" s="2"/>
      <c r="L1245" s="2"/>
      <c r="N1245" s="4"/>
      <c r="P1245" s="4"/>
    </row>
    <row r="1246" spans="5:16">
      <c r="F1246" s="2"/>
      <c r="G1246" s="2"/>
      <c r="H1246" s="2"/>
      <c r="L1246" s="2"/>
      <c r="N1246" s="4"/>
      <c r="P1246" s="4"/>
    </row>
    <row r="1247" spans="5:16">
      <c r="E1247" s="2"/>
      <c r="L1247" s="2"/>
      <c r="N1247" s="4"/>
      <c r="P1247" s="4"/>
    </row>
    <row r="1248" spans="5:16">
      <c r="L1248" s="2"/>
      <c r="N1248" s="4"/>
      <c r="P1248" s="4"/>
    </row>
    <row r="1249" spans="5:16">
      <c r="E1249" s="2"/>
      <c r="L1249" s="2"/>
      <c r="N1249" s="4"/>
      <c r="P1249" s="4"/>
    </row>
    <row r="1250" spans="5:16">
      <c r="E1250" s="2"/>
      <c r="F1250" s="2"/>
      <c r="G1250" s="2"/>
      <c r="H1250" s="2"/>
      <c r="L1250" s="2"/>
      <c r="N1250" s="4"/>
      <c r="P1250" s="4"/>
    </row>
    <row r="1251" spans="5:16">
      <c r="E1251" s="3"/>
      <c r="G1251" s="2"/>
      <c r="H1251" s="2"/>
      <c r="L1251" s="2"/>
      <c r="N1251" s="4"/>
      <c r="P1251" s="4"/>
    </row>
    <row r="1252" spans="5:16">
      <c r="E1252" s="2"/>
      <c r="F1252" s="2"/>
      <c r="G1252" s="2"/>
      <c r="H1252" s="2"/>
      <c r="L1252" s="2"/>
      <c r="N1252" s="4"/>
      <c r="P1252" s="4"/>
    </row>
    <row r="1253" spans="5:16">
      <c r="E1253" s="2"/>
      <c r="F1253" s="2"/>
      <c r="G1253" s="2"/>
      <c r="H1253" s="2"/>
      <c r="L1253" s="2"/>
      <c r="N1253" s="4"/>
      <c r="P1253" s="4"/>
    </row>
    <row r="1254" spans="5:16">
      <c r="E1254" s="2"/>
      <c r="F1254" s="2"/>
      <c r="G1254" s="2"/>
      <c r="H1254" s="2"/>
      <c r="L1254" s="2"/>
      <c r="N1254" s="4"/>
      <c r="P1254" s="4"/>
    </row>
    <row r="1255" spans="5:16">
      <c r="E1255" s="2"/>
      <c r="G1255" s="2"/>
      <c r="H1255" s="2"/>
      <c r="L1255" s="2"/>
      <c r="N1255" s="4"/>
      <c r="P1255" s="4"/>
    </row>
    <row r="1256" spans="5:16">
      <c r="E1256" s="2"/>
      <c r="F1256" s="2"/>
      <c r="G1256" s="2"/>
      <c r="H1256" s="2"/>
      <c r="L1256" s="2"/>
      <c r="N1256" s="4"/>
      <c r="P1256" s="4"/>
    </row>
    <row r="1257" spans="5:16">
      <c r="E1257" s="2"/>
      <c r="L1257" s="2"/>
      <c r="N1257" s="4"/>
      <c r="P1257" s="4"/>
    </row>
    <row r="1258" spans="5:16">
      <c r="E1258" s="2"/>
      <c r="L1258" s="2"/>
      <c r="N1258" s="4"/>
      <c r="P1258" s="4"/>
    </row>
    <row r="1259" spans="5:16">
      <c r="E1259" s="2"/>
      <c r="L1259" s="2"/>
      <c r="N1259" s="4"/>
      <c r="P1259" s="4"/>
    </row>
    <row r="1260" spans="5:16">
      <c r="E1260" s="2"/>
      <c r="L1260" s="2"/>
      <c r="N1260" s="4"/>
      <c r="P1260" s="4"/>
    </row>
    <row r="1261" spans="5:16">
      <c r="G1261" s="2"/>
      <c r="H1261" s="2"/>
      <c r="L1261" s="2"/>
      <c r="N1261" s="4"/>
      <c r="P1261" s="14"/>
    </row>
    <row r="1262" spans="5:16">
      <c r="E1262" s="2"/>
      <c r="L1262" s="2"/>
      <c r="N1262" s="4"/>
    </row>
    <row r="1263" spans="5:16">
      <c r="E1263" s="2"/>
      <c r="F1263" s="2"/>
      <c r="G1263" s="2"/>
      <c r="H1263" s="2"/>
      <c r="L1263" s="2"/>
      <c r="N1263" s="4"/>
    </row>
    <row r="1264" spans="5:16">
      <c r="E1264" s="2"/>
      <c r="L1264" s="2"/>
      <c r="N1264" s="4"/>
    </row>
    <row r="1265" spans="5:14">
      <c r="E1265" s="2"/>
      <c r="L1265" s="2"/>
      <c r="N1265" s="4"/>
    </row>
    <row r="1266" spans="5:14">
      <c r="E1266" s="2"/>
      <c r="G1266" s="2"/>
      <c r="H1266" s="2"/>
      <c r="L1266" s="2"/>
      <c r="N1266" s="4"/>
    </row>
    <row r="1267" spans="5:14">
      <c r="E1267" s="2"/>
      <c r="G1267" s="2"/>
      <c r="H1267" s="2"/>
      <c r="L1267" s="2"/>
      <c r="N1267" s="4"/>
    </row>
    <row r="1268" spans="5:14">
      <c r="E1268" s="2"/>
      <c r="L1268" s="2">
        <v>4020</v>
      </c>
      <c r="N1268" s="4">
        <v>568800</v>
      </c>
    </row>
    <row r="1269" spans="5:14">
      <c r="E1269" s="2"/>
      <c r="L1269" s="2">
        <v>8397</v>
      </c>
      <c r="N1269" s="4">
        <v>496340</v>
      </c>
    </row>
    <row r="1270" spans="5:14">
      <c r="E1270" s="2"/>
      <c r="L1270" s="2">
        <v>234</v>
      </c>
      <c r="N1270" s="4">
        <v>304297</v>
      </c>
    </row>
    <row r="1271" spans="5:14">
      <c r="E1271" s="2"/>
      <c r="L1271" s="2">
        <v>3099</v>
      </c>
      <c r="N1271" s="4">
        <v>940100</v>
      </c>
    </row>
    <row r="1272" spans="5:14">
      <c r="E1272" s="2"/>
      <c r="L1272" s="2">
        <v>1592.5</v>
      </c>
      <c r="N1272" s="4">
        <v>831740</v>
      </c>
    </row>
    <row r="1273" spans="5:14">
      <c r="L1273" s="2">
        <v>1972</v>
      </c>
      <c r="N1273" s="4">
        <v>1600220</v>
      </c>
    </row>
    <row r="1274" spans="5:14">
      <c r="E1274" s="2"/>
      <c r="L1274" s="2">
        <v>825</v>
      </c>
      <c r="N1274" s="4">
        <v>22107925</v>
      </c>
    </row>
    <row r="1275" spans="5:14">
      <c r="E1275" s="2"/>
      <c r="L1275" s="2">
        <v>1697</v>
      </c>
      <c r="N1275" s="4">
        <v>639910</v>
      </c>
    </row>
    <row r="1276" spans="5:14">
      <c r="E1276" s="2"/>
      <c r="L1276" s="2">
        <v>1799.5</v>
      </c>
      <c r="N1276" s="4">
        <v>2479008</v>
      </c>
    </row>
    <row r="1277" spans="5:14">
      <c r="L1277" s="2">
        <v>245.5</v>
      </c>
      <c r="N1277" s="4">
        <v>16597338</v>
      </c>
    </row>
    <row r="1278" spans="5:14">
      <c r="E1278" s="2"/>
      <c r="L1278" s="2">
        <v>188</v>
      </c>
      <c r="N1278" s="4">
        <v>7806230</v>
      </c>
    </row>
    <row r="1279" spans="5:14">
      <c r="E1279" s="2"/>
      <c r="L1279" s="2">
        <v>1557</v>
      </c>
      <c r="N1279" s="4">
        <v>26033925</v>
      </c>
    </row>
    <row r="1280" spans="5:14">
      <c r="L1280" s="2">
        <v>1474</v>
      </c>
      <c r="N1280" s="4">
        <v>17737127</v>
      </c>
    </row>
    <row r="1281" spans="5:14">
      <c r="E1281" s="2"/>
      <c r="L1281" s="2">
        <v>9497</v>
      </c>
      <c r="N1281" s="4">
        <v>7619000</v>
      </c>
    </row>
    <row r="1282" spans="5:14">
      <c r="E1282" s="2"/>
      <c r="L1282" s="2">
        <v>3349.5</v>
      </c>
      <c r="N1282" s="4">
        <v>18410360</v>
      </c>
    </row>
    <row r="1283" spans="5:14">
      <c r="E1283" s="2"/>
      <c r="L1283" s="2">
        <v>1874.5</v>
      </c>
      <c r="N1283" s="4">
        <v>1289893</v>
      </c>
    </row>
    <row r="1284" spans="5:14">
      <c r="L1284" s="2">
        <v>1679.5</v>
      </c>
      <c r="N1284" s="4">
        <v>9314100</v>
      </c>
    </row>
    <row r="1285" spans="5:14">
      <c r="E1285" s="2"/>
      <c r="L1285" s="2">
        <v>717.5</v>
      </c>
      <c r="N1285" s="4">
        <v>23874885</v>
      </c>
    </row>
    <row r="1286" spans="5:14">
      <c r="E1286" s="2"/>
      <c r="L1286" s="2">
        <v>1037</v>
      </c>
      <c r="N1286" s="4">
        <v>114002185</v>
      </c>
    </row>
    <row r="1287" spans="5:14">
      <c r="E1287" s="2"/>
      <c r="L1287" s="2">
        <v>620</v>
      </c>
      <c r="N1287" s="4">
        <v>7196460</v>
      </c>
    </row>
    <row r="1288" spans="5:14">
      <c r="E1288" s="2"/>
      <c r="L1288" s="2">
        <v>2492</v>
      </c>
      <c r="N1288" s="4">
        <v>28424200</v>
      </c>
    </row>
    <row r="1289" spans="5:14">
      <c r="E1289" s="2"/>
      <c r="L1289" s="2">
        <v>8797</v>
      </c>
      <c r="N1289" s="4">
        <v>275892</v>
      </c>
    </row>
    <row r="1290" spans="5:14">
      <c r="E1290" s="2"/>
      <c r="L1290" s="2">
        <v>384</v>
      </c>
      <c r="N1290" s="4">
        <v>7575205</v>
      </c>
    </row>
    <row r="1291" spans="5:14">
      <c r="E1291" s="2"/>
      <c r="L1291" s="2">
        <v>659.5</v>
      </c>
      <c r="N1291" s="4">
        <v>6005385</v>
      </c>
    </row>
    <row r="1292" spans="5:14">
      <c r="E1292" s="2"/>
      <c r="L1292" s="2">
        <v>962</v>
      </c>
      <c r="N1292" s="4">
        <v>16091695</v>
      </c>
    </row>
    <row r="1293" spans="5:14">
      <c r="E1293" s="2"/>
      <c r="L1293" s="2">
        <v>1499</v>
      </c>
      <c r="N1293" s="4">
        <v>40816125</v>
      </c>
    </row>
    <row r="1294" spans="5:14">
      <c r="L1294" s="2">
        <v>230</v>
      </c>
      <c r="N1294" s="4">
        <v>5175723</v>
      </c>
    </row>
    <row r="1295" spans="5:14">
      <c r="L1295" s="2">
        <v>825</v>
      </c>
      <c r="N1295" s="4">
        <v>21766400</v>
      </c>
    </row>
    <row r="1296" spans="5:14">
      <c r="E1296" s="2"/>
      <c r="L1296" s="2">
        <v>980</v>
      </c>
      <c r="N1296" s="4">
        <v>127400</v>
      </c>
    </row>
    <row r="1297" spans="5:14">
      <c r="E1297" s="2"/>
      <c r="L1297" s="2">
        <v>600</v>
      </c>
      <c r="N1297" s="4">
        <v>733912</v>
      </c>
    </row>
    <row r="1298" spans="5:14">
      <c r="E1298" s="2"/>
      <c r="L1298" s="2">
        <v>1130</v>
      </c>
      <c r="N1298" s="4">
        <v>23298000</v>
      </c>
    </row>
    <row r="1299" spans="5:14">
      <c r="L1299" s="2">
        <v>79</v>
      </c>
      <c r="N1299" s="4">
        <v>4030498</v>
      </c>
    </row>
    <row r="1300" spans="5:14">
      <c r="L1300" s="2">
        <v>239</v>
      </c>
      <c r="N1300" s="4">
        <v>179850030</v>
      </c>
    </row>
    <row r="1301" spans="5:14">
      <c r="L1301" s="2">
        <v>2095</v>
      </c>
      <c r="N1301" s="4">
        <v>6646500</v>
      </c>
    </row>
    <row r="1302" spans="5:14">
      <c r="E1302" s="2"/>
      <c r="L1302" s="2">
        <v>2695</v>
      </c>
      <c r="N1302" s="4">
        <v>3681600</v>
      </c>
    </row>
    <row r="1303" spans="5:14">
      <c r="E1303" s="2"/>
      <c r="L1303" s="2">
        <v>1695</v>
      </c>
      <c r="N1303" s="4">
        <v>66264630</v>
      </c>
    </row>
    <row r="1304" spans="5:14">
      <c r="E1304" s="2"/>
      <c r="L1304" s="2">
        <v>635</v>
      </c>
      <c r="N1304" s="4">
        <v>1703160</v>
      </c>
    </row>
    <row r="1305" spans="5:14">
      <c r="E1305" s="2"/>
      <c r="L1305" s="2">
        <v>1299</v>
      </c>
      <c r="N1305" s="4">
        <v>9970625</v>
      </c>
    </row>
    <row r="1306" spans="5:14">
      <c r="L1306" s="2">
        <v>698.5</v>
      </c>
      <c r="N1306" s="4">
        <v>1659520</v>
      </c>
    </row>
    <row r="1307" spans="5:14">
      <c r="E1307" s="2"/>
      <c r="L1307" s="2">
        <v>89</v>
      </c>
      <c r="N1307" s="4">
        <v>63625</v>
      </c>
    </row>
    <row r="1308" spans="5:14">
      <c r="E1308" s="2"/>
      <c r="L1308" s="2">
        <f ca="1">SUM(L868:L1308)</f>
        <v>1452502.9050000003</v>
      </c>
      <c r="N1308" s="4">
        <v>87557330</v>
      </c>
    </row>
    <row r="1309" spans="5:14">
      <c r="E1309" s="2"/>
      <c r="N1309" s="4">
        <v>1454471</v>
      </c>
    </row>
    <row r="1310" spans="5:14">
      <c r="N1310" s="4">
        <v>5216620</v>
      </c>
    </row>
    <row r="1311" spans="5:14">
      <c r="E1311" s="2"/>
      <c r="N1311" s="4">
        <v>7042425</v>
      </c>
    </row>
    <row r="1312" spans="5:14">
      <c r="N1312" s="4">
        <v>13987169</v>
      </c>
    </row>
    <row r="1313" spans="5:14">
      <c r="E1313" s="2"/>
      <c r="N1313" s="4">
        <v>2168210</v>
      </c>
    </row>
    <row r="1314" spans="5:14">
      <c r="E1314" s="2"/>
      <c r="N1314" s="4">
        <v>2677950</v>
      </c>
    </row>
    <row r="1315" spans="5:14">
      <c r="E1315" s="2"/>
      <c r="N1315" s="4">
        <v>4645200</v>
      </c>
    </row>
    <row r="1316" spans="5:14">
      <c r="E1316" s="2"/>
      <c r="N1316" s="4">
        <v>6544200</v>
      </c>
    </row>
    <row r="1317" spans="5:14">
      <c r="E1317" s="2"/>
      <c r="N1317" s="4">
        <v>14972500</v>
      </c>
    </row>
    <row r="1318" spans="5:14">
      <c r="N1318" s="4">
        <v>7663</v>
      </c>
    </row>
    <row r="1319" spans="5:14">
      <c r="E1319" s="2"/>
      <c r="N1319" s="4">
        <v>1673</v>
      </c>
    </row>
    <row r="1320" spans="5:14">
      <c r="E1320" s="2"/>
      <c r="N1320" s="4">
        <v>16653155</v>
      </c>
    </row>
    <row r="1321" spans="5:14">
      <c r="E1321" s="2"/>
      <c r="N1321" s="4">
        <v>6786010</v>
      </c>
    </row>
    <row r="1322" spans="5:14">
      <c r="N1322" s="4">
        <v>24221550</v>
      </c>
    </row>
    <row r="1323" spans="5:14">
      <c r="E1323" s="2"/>
      <c r="N1323" s="4">
        <v>2901950</v>
      </c>
    </row>
    <row r="1324" spans="5:14">
      <c r="E1324" s="2"/>
      <c r="N1324" s="4">
        <v>52097694</v>
      </c>
    </row>
    <row r="1325" spans="5:14">
      <c r="E1325" s="2"/>
      <c r="N1325" s="4">
        <v>2208840</v>
      </c>
    </row>
    <row r="1326" spans="5:14">
      <c r="E1326" s="2"/>
      <c r="N1326" s="4">
        <v>1746269</v>
      </c>
    </row>
    <row r="1327" spans="5:14">
      <c r="E1327" s="2"/>
      <c r="N1327" s="14">
        <f>SUM(N887:N1326)</f>
        <v>956900847</v>
      </c>
    </row>
    <row r="1328" spans="5:14">
      <c r="E1328" s="2"/>
    </row>
    <row r="1329" spans="5:5">
      <c r="E1329" s="2"/>
    </row>
    <row r="1331" spans="5:5">
      <c r="E1331" s="2"/>
    </row>
    <row r="1332" spans="5:5">
      <c r="E1332" s="2"/>
    </row>
    <row r="1333" spans="5:5">
      <c r="E1333" s="2"/>
    </row>
    <row r="1335" spans="5:5">
      <c r="E1335" s="2"/>
    </row>
    <row r="1336" spans="5:5">
      <c r="E1336" s="2"/>
    </row>
    <row r="1339" spans="5:5">
      <c r="E1339" s="2"/>
    </row>
    <row r="1340" spans="5:5">
      <c r="E1340" s="2"/>
    </row>
    <row r="1341" spans="5:5">
      <c r="E1341" s="2"/>
    </row>
    <row r="1342" spans="5:5">
      <c r="E1342" s="2"/>
    </row>
    <row r="1343" spans="5:5">
      <c r="E1343" s="2"/>
    </row>
    <row r="1344" spans="5:5">
      <c r="E1344" s="2"/>
    </row>
    <row r="1348" spans="5:5">
      <c r="E1348" s="2"/>
    </row>
    <row r="1349" spans="5:5">
      <c r="E1349" s="2"/>
    </row>
    <row r="1353" spans="5:5">
      <c r="E1353" s="2"/>
    </row>
    <row r="1358" spans="5:5">
      <c r="E1358" s="2"/>
    </row>
    <row r="1361" spans="5:5">
      <c r="E1361" s="2"/>
    </row>
    <row r="1362" spans="5:5">
      <c r="E1362" s="2"/>
    </row>
    <row r="1363" spans="5:5">
      <c r="E1363" s="2"/>
    </row>
    <row r="1365" spans="5:5">
      <c r="E1365" s="2"/>
    </row>
  </sheetData>
  <autoFilter ref="A1:V1" xr:uid="{E7A2A197-D8B7-4DE1-9DB6-53ED35C1BF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57A3-A48A-4E99-B29B-0B92377391DF}">
  <dimension ref="A2:H68"/>
  <sheetViews>
    <sheetView tabSelected="1" workbookViewId="0"/>
  </sheetViews>
  <sheetFormatPr defaultRowHeight="15"/>
  <cols>
    <col min="1" max="1" width="21.6640625" bestFit="1" customWidth="1"/>
    <col min="2" max="2" width="38.6640625" bestFit="1" customWidth="1"/>
    <col min="3" max="3" width="18.44140625" bestFit="1" customWidth="1"/>
    <col min="4" max="4" width="10.88671875" bestFit="1" customWidth="1"/>
    <col min="5" max="5" width="26.88671875" bestFit="1" customWidth="1"/>
    <col min="6" max="6" width="32.44140625" bestFit="1" customWidth="1"/>
    <col min="7" max="7" width="10.88671875" bestFit="1" customWidth="1"/>
    <col min="8" max="8" width="18.44140625" bestFit="1" customWidth="1"/>
  </cols>
  <sheetData>
    <row r="2" spans="1:8">
      <c r="A2" t="s">
        <v>13118</v>
      </c>
      <c r="D2" t="s">
        <v>13124</v>
      </c>
      <c r="G2" t="s">
        <v>13130</v>
      </c>
    </row>
    <row r="3" spans="1:8">
      <c r="A3" s="7" t="s">
        <v>13076</v>
      </c>
      <c r="B3" t="s">
        <v>13148</v>
      </c>
      <c r="D3" s="7" t="s">
        <v>13076</v>
      </c>
      <c r="E3" t="s">
        <v>13128</v>
      </c>
      <c r="G3" s="7" t="s">
        <v>13076</v>
      </c>
      <c r="H3" t="s">
        <v>13131</v>
      </c>
    </row>
    <row r="4" spans="1:8">
      <c r="A4" s="8" t="s">
        <v>13081</v>
      </c>
      <c r="B4" s="1">
        <v>0.42</v>
      </c>
      <c r="D4" s="8" t="s">
        <v>13093</v>
      </c>
      <c r="E4" s="15">
        <v>952914</v>
      </c>
      <c r="G4" s="8" t="s">
        <v>13102</v>
      </c>
      <c r="H4" s="15">
        <v>496</v>
      </c>
    </row>
    <row r="5" spans="1:8">
      <c r="A5" s="8" t="s">
        <v>13080</v>
      </c>
      <c r="B5" s="1">
        <v>0.53</v>
      </c>
      <c r="D5" s="8" t="s">
        <v>13077</v>
      </c>
      <c r="E5" s="15">
        <v>636914</v>
      </c>
      <c r="G5" s="8" t="s">
        <v>13101</v>
      </c>
      <c r="H5" s="15">
        <v>401</v>
      </c>
    </row>
    <row r="6" spans="1:8">
      <c r="A6" s="8" t="s">
        <v>13078</v>
      </c>
      <c r="B6" s="1">
        <v>0.53</v>
      </c>
      <c r="D6" s="8" t="s">
        <v>13094</v>
      </c>
      <c r="E6" s="15">
        <v>336020</v>
      </c>
      <c r="G6" s="8" t="s">
        <v>13075</v>
      </c>
      <c r="H6" s="15">
        <v>897</v>
      </c>
    </row>
    <row r="7" spans="1:8">
      <c r="A7" s="8" t="s">
        <v>13082</v>
      </c>
      <c r="B7" s="1">
        <v>0.5</v>
      </c>
      <c r="D7" s="8" t="s">
        <v>13096</v>
      </c>
      <c r="E7" s="15">
        <v>504066</v>
      </c>
    </row>
    <row r="8" spans="1:8">
      <c r="A8" s="8" t="s">
        <v>13083</v>
      </c>
      <c r="B8" s="1">
        <v>0.41</v>
      </c>
      <c r="D8" s="8" t="s">
        <v>13095</v>
      </c>
      <c r="E8" s="15">
        <v>290135</v>
      </c>
    </row>
    <row r="9" spans="1:8">
      <c r="A9" s="8" t="s">
        <v>13084</v>
      </c>
      <c r="B9" s="1">
        <v>0.5</v>
      </c>
      <c r="D9" s="8" t="s">
        <v>13097</v>
      </c>
      <c r="E9" s="15">
        <v>102148</v>
      </c>
      <c r="G9" t="s">
        <v>13132</v>
      </c>
    </row>
    <row r="10" spans="1:8">
      <c r="A10" s="8" t="s">
        <v>13085</v>
      </c>
      <c r="B10" s="1">
        <v>0.76</v>
      </c>
      <c r="D10" s="8" t="s">
        <v>13098</v>
      </c>
      <c r="E10" s="15">
        <v>1224813</v>
      </c>
      <c r="G10" s="7" t="s">
        <v>13076</v>
      </c>
      <c r="H10" t="s">
        <v>13133</v>
      </c>
    </row>
    <row r="11" spans="1:8">
      <c r="A11" s="8" t="s">
        <v>13089</v>
      </c>
      <c r="B11" s="1">
        <v>0.13</v>
      </c>
      <c r="D11" s="8" t="s">
        <v>13088</v>
      </c>
      <c r="E11" s="15"/>
      <c r="G11" s="16">
        <v>3</v>
      </c>
      <c r="H11" s="15">
        <v>2</v>
      </c>
    </row>
    <row r="12" spans="1:8">
      <c r="A12" s="8" t="s">
        <v>13090</v>
      </c>
      <c r="B12" s="15"/>
      <c r="D12" s="8" t="s">
        <v>13075</v>
      </c>
      <c r="E12" s="15">
        <v>4047010</v>
      </c>
      <c r="G12" s="16">
        <v>4</v>
      </c>
      <c r="H12" s="15">
        <v>103</v>
      </c>
    </row>
    <row r="13" spans="1:8">
      <c r="A13" s="8" t="s">
        <v>13088</v>
      </c>
      <c r="B13" s="15"/>
      <c r="G13" s="16">
        <v>5</v>
      </c>
      <c r="H13" s="15">
        <v>2</v>
      </c>
    </row>
    <row r="14" spans="1:8">
      <c r="A14" s="8" t="s">
        <v>13075</v>
      </c>
      <c r="B14" s="1">
        <v>3.7800000000000002</v>
      </c>
      <c r="G14" s="8" t="s">
        <v>13075</v>
      </c>
      <c r="H14" s="15">
        <v>107</v>
      </c>
    </row>
    <row r="16" spans="1:8">
      <c r="A16" t="s">
        <v>13120</v>
      </c>
      <c r="D16" t="s">
        <v>13126</v>
      </c>
    </row>
    <row r="17" spans="1:8">
      <c r="A17" s="7" t="s">
        <v>13076</v>
      </c>
      <c r="B17" t="s">
        <v>13121</v>
      </c>
      <c r="D17" s="7" t="s">
        <v>13076</v>
      </c>
      <c r="E17" t="s">
        <v>13125</v>
      </c>
      <c r="G17" t="s">
        <v>13134</v>
      </c>
    </row>
    <row r="18" spans="1:8">
      <c r="A18" s="8" t="s">
        <v>13090</v>
      </c>
      <c r="B18" s="15">
        <v>1</v>
      </c>
      <c r="D18" s="8" t="s">
        <v>13090</v>
      </c>
      <c r="E18" s="15">
        <v>150</v>
      </c>
      <c r="G18" s="7" t="s">
        <v>13076</v>
      </c>
      <c r="H18" t="s">
        <v>13135</v>
      </c>
    </row>
    <row r="19" spans="1:8">
      <c r="A19" s="8" t="s">
        <v>13075</v>
      </c>
      <c r="B19" s="15">
        <v>1</v>
      </c>
      <c r="D19" s="8" t="s">
        <v>13075</v>
      </c>
      <c r="E19" s="15">
        <v>150</v>
      </c>
      <c r="G19" s="8" t="s">
        <v>13081</v>
      </c>
      <c r="H19" s="19">
        <v>22125574</v>
      </c>
    </row>
    <row r="20" spans="1:8">
      <c r="G20" s="8" t="s">
        <v>13080</v>
      </c>
      <c r="H20" s="19">
        <v>4059969</v>
      </c>
    </row>
    <row r="21" spans="1:8">
      <c r="G21" s="8" t="s">
        <v>13078</v>
      </c>
      <c r="H21" s="19">
        <v>8742249</v>
      </c>
    </row>
    <row r="22" spans="1:8">
      <c r="G22" s="8" t="s">
        <v>13082</v>
      </c>
      <c r="H22" s="19">
        <v>6978604</v>
      </c>
    </row>
    <row r="23" spans="1:8">
      <c r="G23" s="8" t="s">
        <v>13083</v>
      </c>
      <c r="H23" s="20">
        <v>860000</v>
      </c>
    </row>
    <row r="24" spans="1:8">
      <c r="G24" s="8" t="s">
        <v>13084</v>
      </c>
      <c r="H24" s="19">
        <v>5686308</v>
      </c>
    </row>
    <row r="25" spans="1:8">
      <c r="G25" s="8" t="s">
        <v>13085</v>
      </c>
      <c r="H25" s="20">
        <v>860000</v>
      </c>
    </row>
    <row r="26" spans="1:8">
      <c r="G26" s="8" t="s">
        <v>13089</v>
      </c>
      <c r="H26" s="19">
        <v>19896800</v>
      </c>
    </row>
    <row r="27" spans="1:8">
      <c r="G27" s="8" t="s">
        <v>13090</v>
      </c>
      <c r="H27" s="20">
        <v>295000</v>
      </c>
    </row>
    <row r="28" spans="1:8">
      <c r="G28" s="8" t="s">
        <v>13075</v>
      </c>
      <c r="H28" s="21">
        <v>69504504</v>
      </c>
    </row>
    <row r="30" spans="1:8">
      <c r="A30" t="s">
        <v>13122</v>
      </c>
    </row>
    <row r="31" spans="1:8">
      <c r="A31" s="7" t="s">
        <v>13076</v>
      </c>
      <c r="B31" t="s">
        <v>13147</v>
      </c>
      <c r="D31" t="s">
        <v>13129</v>
      </c>
      <c r="G31" t="s">
        <v>13136</v>
      </c>
    </row>
    <row r="32" spans="1:8">
      <c r="A32" s="8" t="s">
        <v>13081</v>
      </c>
      <c r="B32" s="15">
        <v>1</v>
      </c>
      <c r="D32" s="7" t="s">
        <v>13076</v>
      </c>
      <c r="E32" t="s">
        <v>13123</v>
      </c>
      <c r="G32" s="7" t="s">
        <v>13113</v>
      </c>
      <c r="H32" t="s">
        <v>13137</v>
      </c>
    </row>
    <row r="33" spans="1:8">
      <c r="A33" s="8" t="s">
        <v>13080</v>
      </c>
      <c r="B33" s="15">
        <v>374</v>
      </c>
      <c r="D33" s="8" t="s">
        <v>13093</v>
      </c>
      <c r="E33" s="15">
        <v>952914</v>
      </c>
      <c r="G33" s="8" t="s">
        <v>13110</v>
      </c>
      <c r="H33" s="17">
        <v>118</v>
      </c>
    </row>
    <row r="34" spans="1:8">
      <c r="A34" s="8" t="s">
        <v>13078</v>
      </c>
      <c r="B34" s="15">
        <v>9</v>
      </c>
      <c r="D34" s="8" t="s">
        <v>13077</v>
      </c>
      <c r="E34" s="15">
        <v>636914</v>
      </c>
      <c r="G34" s="8" t="s">
        <v>13112</v>
      </c>
      <c r="H34" s="17">
        <v>518</v>
      </c>
    </row>
    <row r="35" spans="1:8">
      <c r="A35" s="8" t="s">
        <v>13082</v>
      </c>
      <c r="B35" s="15">
        <v>2</v>
      </c>
      <c r="D35" s="8" t="s">
        <v>13094</v>
      </c>
      <c r="E35" s="15">
        <v>336020</v>
      </c>
      <c r="G35" s="8" t="s">
        <v>13111</v>
      </c>
      <c r="H35" s="17">
        <v>225</v>
      </c>
    </row>
    <row r="36" spans="1:8">
      <c r="A36" s="8" t="s">
        <v>13083</v>
      </c>
      <c r="B36" s="15">
        <v>437</v>
      </c>
      <c r="D36" s="8" t="s">
        <v>13096</v>
      </c>
      <c r="E36" s="15">
        <v>504066</v>
      </c>
      <c r="G36" s="8" t="s">
        <v>13075</v>
      </c>
      <c r="H36" s="17">
        <v>861</v>
      </c>
    </row>
    <row r="37" spans="1:8">
      <c r="A37" s="8" t="s">
        <v>13084</v>
      </c>
      <c r="B37" s="15">
        <v>2</v>
      </c>
      <c r="D37" s="8" t="s">
        <v>13095</v>
      </c>
      <c r="E37" s="15">
        <v>290135</v>
      </c>
    </row>
    <row r="38" spans="1:8">
      <c r="A38" s="8" t="s">
        <v>13085</v>
      </c>
      <c r="B38" s="15">
        <v>2</v>
      </c>
      <c r="D38" s="8" t="s">
        <v>13097</v>
      </c>
      <c r="E38" s="15">
        <v>102148</v>
      </c>
    </row>
    <row r="39" spans="1:8">
      <c r="A39" s="8" t="s">
        <v>13089</v>
      </c>
      <c r="B39" s="15">
        <v>356</v>
      </c>
      <c r="D39" s="8" t="s">
        <v>13098</v>
      </c>
      <c r="E39" s="15">
        <v>1224813</v>
      </c>
    </row>
    <row r="40" spans="1:8">
      <c r="A40" s="8" t="s">
        <v>13090</v>
      </c>
      <c r="B40" s="15">
        <v>1</v>
      </c>
      <c r="D40" s="8" t="s">
        <v>13088</v>
      </c>
      <c r="E40" s="15"/>
    </row>
    <row r="41" spans="1:8">
      <c r="A41" s="8" t="s">
        <v>13075</v>
      </c>
      <c r="B41" s="15">
        <v>1184</v>
      </c>
      <c r="D41" s="8" t="s">
        <v>13075</v>
      </c>
      <c r="E41" s="15">
        <v>4047010</v>
      </c>
    </row>
    <row r="44" spans="1:8">
      <c r="A44" t="s">
        <v>13138</v>
      </c>
      <c r="E44" t="s">
        <v>13141</v>
      </c>
    </row>
    <row r="45" spans="1:8">
      <c r="A45" s="7" t="s">
        <v>13076</v>
      </c>
      <c r="B45" t="s">
        <v>13139</v>
      </c>
      <c r="C45" t="s">
        <v>13140</v>
      </c>
      <c r="E45" s="7" t="s">
        <v>13076</v>
      </c>
      <c r="F45" t="s">
        <v>13146</v>
      </c>
    </row>
    <row r="46" spans="1:8">
      <c r="A46" s="8" t="s">
        <v>13081</v>
      </c>
      <c r="B46" s="1">
        <v>0.94</v>
      </c>
      <c r="C46" s="13">
        <v>4426</v>
      </c>
      <c r="E46" s="8" t="s">
        <v>13088</v>
      </c>
      <c r="F46" s="17"/>
    </row>
    <row r="47" spans="1:8">
      <c r="A47" s="8" t="s">
        <v>13080</v>
      </c>
      <c r="B47" s="1">
        <v>0.9</v>
      </c>
      <c r="C47" s="13">
        <v>2031</v>
      </c>
      <c r="E47" s="8" t="s">
        <v>13075</v>
      </c>
      <c r="F47" s="17"/>
    </row>
    <row r="48" spans="1:8">
      <c r="A48" s="8" t="s">
        <v>13078</v>
      </c>
      <c r="B48" s="1">
        <v>0.9</v>
      </c>
      <c r="C48" s="13">
        <v>8751</v>
      </c>
    </row>
    <row r="49" spans="1:6">
      <c r="A49" s="8" t="s">
        <v>13082</v>
      </c>
      <c r="B49" s="1">
        <v>0.9</v>
      </c>
      <c r="C49" s="13">
        <v>1396</v>
      </c>
    </row>
    <row r="50" spans="1:6">
      <c r="A50" s="8" t="s">
        <v>13083</v>
      </c>
      <c r="B50" s="1">
        <v>0.89</v>
      </c>
      <c r="C50" s="13">
        <v>1075</v>
      </c>
      <c r="E50" t="s">
        <v>13142</v>
      </c>
    </row>
    <row r="51" spans="1:6">
      <c r="A51" s="8" t="s">
        <v>13084</v>
      </c>
      <c r="B51" s="1">
        <v>0.88</v>
      </c>
      <c r="C51" s="13">
        <v>5692</v>
      </c>
      <c r="E51" s="7" t="s">
        <v>13076</v>
      </c>
      <c r="F51" t="s">
        <v>13127</v>
      </c>
    </row>
    <row r="52" spans="1:6">
      <c r="A52" s="8" t="s">
        <v>13085</v>
      </c>
      <c r="B52" s="1">
        <v>0.88</v>
      </c>
      <c r="C52" s="13">
        <v>1075</v>
      </c>
      <c r="E52" s="8" t="s">
        <v>13080</v>
      </c>
      <c r="F52" s="18">
        <v>354209.4</v>
      </c>
    </row>
    <row r="53" spans="1:6">
      <c r="A53" s="8" t="s">
        <v>13089</v>
      </c>
      <c r="B53" s="1">
        <v>0.88</v>
      </c>
      <c r="C53" s="13">
        <v>24871</v>
      </c>
      <c r="E53" s="8" t="s">
        <v>13083</v>
      </c>
      <c r="F53" s="18">
        <v>1042524</v>
      </c>
    </row>
    <row r="54" spans="1:6">
      <c r="A54" s="8" t="s">
        <v>13090</v>
      </c>
      <c r="B54" s="1">
        <v>0.87</v>
      </c>
      <c r="C54" s="13">
        <v>295</v>
      </c>
      <c r="E54" s="8" t="s">
        <v>13075</v>
      </c>
      <c r="F54" s="18">
        <v>1396733.4</v>
      </c>
    </row>
    <row r="55" spans="1:6">
      <c r="A55" s="8" t="s">
        <v>13075</v>
      </c>
      <c r="B55" s="17">
        <v>8.0399999999999991</v>
      </c>
      <c r="C55" s="13">
        <v>49612</v>
      </c>
    </row>
    <row r="58" spans="1:6">
      <c r="A58" t="s">
        <v>13143</v>
      </c>
    </row>
    <row r="59" spans="1:6">
      <c r="A59" s="7" t="s">
        <v>13144</v>
      </c>
      <c r="B59" t="s">
        <v>13145</v>
      </c>
    </row>
    <row r="60" spans="1:6">
      <c r="A60" s="8" t="s">
        <v>13098</v>
      </c>
      <c r="B60" s="17">
        <v>1224813</v>
      </c>
    </row>
    <row r="61" spans="1:6">
      <c r="A61" s="8" t="s">
        <v>13093</v>
      </c>
      <c r="B61" s="17">
        <v>952914</v>
      </c>
    </row>
    <row r="62" spans="1:6">
      <c r="A62" s="8" t="s">
        <v>13077</v>
      </c>
      <c r="B62" s="17">
        <v>636914</v>
      </c>
    </row>
    <row r="63" spans="1:6">
      <c r="A63" s="8" t="s">
        <v>13096</v>
      </c>
      <c r="B63" s="17">
        <v>504066</v>
      </c>
    </row>
    <row r="64" spans="1:6">
      <c r="A64" s="8" t="s">
        <v>13094</v>
      </c>
      <c r="B64" s="17">
        <v>336020</v>
      </c>
    </row>
    <row r="65" spans="1:2">
      <c r="A65" s="8" t="s">
        <v>13095</v>
      </c>
      <c r="B65" s="17">
        <v>290135</v>
      </c>
    </row>
    <row r="66" spans="1:2">
      <c r="A66" s="8" t="s">
        <v>13097</v>
      </c>
      <c r="B66" s="17">
        <v>102148</v>
      </c>
    </row>
    <row r="67" spans="1:2">
      <c r="A67" s="8" t="s">
        <v>13088</v>
      </c>
      <c r="B67" s="17"/>
    </row>
    <row r="68" spans="1:2">
      <c r="A68" s="8" t="s">
        <v>13075</v>
      </c>
      <c r="B68" s="18">
        <v>1224813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5342-2221-4034-BD97-245BA9C745DF}">
  <dimension ref="A1"/>
  <sheetViews>
    <sheetView topLeftCell="A55" zoomScale="96" zoomScaleNormal="96" workbookViewId="0">
      <selection activeCell="T21" sqref="T21"/>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amazon-raw data</vt:lpstr>
      <vt:lpstr>Amazon Case Study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 USER</cp:lastModifiedBy>
  <dcterms:created xsi:type="dcterms:W3CDTF">2025-05-26T18:46:29Z</dcterms:created>
  <dcterms:modified xsi:type="dcterms:W3CDTF">2025-07-06T22:15:20Z</dcterms:modified>
</cp:coreProperties>
</file>