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c161/Documents/DOCS/ARQUISOFT/201810_02_pipo/docs/"/>
    </mc:Choice>
  </mc:AlternateContent>
  <bookViews>
    <workbookView xWindow="0" yWindow="0" windowWidth="12720" windowHeight="16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0" i="1" l="1"/>
  <c r="G33" i="1"/>
  <c r="G26" i="1"/>
  <c r="G19" i="1"/>
  <c r="E40" i="1"/>
  <c r="C40" i="1"/>
  <c r="E33" i="1"/>
  <c r="C33" i="1"/>
  <c r="E26" i="1"/>
  <c r="C26" i="1"/>
  <c r="E19" i="1"/>
  <c r="C19" i="1"/>
</calcChain>
</file>

<file path=xl/sharedStrings.xml><?xml version="1.0" encoding="utf-8"?>
<sst xmlns="http://schemas.openxmlformats.org/spreadsheetml/2006/main" count="85" uniqueCount="36">
  <si>
    <t xml:space="preserve">Por la repetición de los experimentos bajo las mismas condiciones de la entrega 2 final se llegó a la conclusión de que la introducción de seguridad con Mosquitto, Redis y un servicio de autenticación en Flask hizo que el escenario de carga empeorará dramáticamente. </t>
  </si>
  <si>
    <t>CONVENCIÓN</t>
  </si>
  <si>
    <t>SIGNIFICADO</t>
  </si>
  <si>
    <t>T &lt;NOMBRE&gt;</t>
  </si>
  <si>
    <t>Máquina de la Sala Turing iniciada en la sesión de la persona dada por nombre</t>
  </si>
  <si>
    <t>MV &lt;NOMBRE&gt;</t>
  </si>
  <si>
    <t>Máquina virtual de Windows iniciada en la sesión de la persona dada por nombre</t>
  </si>
  <si>
    <t>MVL &lt;NOMBRE&gt;</t>
  </si>
  <si>
    <t>Máquina virtual de Linux iniciada en la sesión de la persona dada por nombre</t>
  </si>
  <si>
    <t>NA</t>
  </si>
  <si>
    <t>T CARLOS</t>
  </si>
  <si>
    <t>MV CARLOS</t>
  </si>
  <si>
    <t>MV MANRIQUE</t>
  </si>
  <si>
    <t>TOTAL</t>
  </si>
  <si>
    <t>PROGRAMA P1</t>
  </si>
  <si>
    <t>POR TIEMPO SOLO SE REALIZÓ UNA PRUEBA COMPLETA SOBRE P1. COMO TAL SE MODIFICÓ ESTE PROGRAMA PARA QUE IMPRIMIERA EN EJECUCIÓN EL PROMEDIO DE LO RECIBIDO. CADA P1 RECIBIÓ 75000 PETICIONES (4 MÁQUINAS EN TOTAL) Y SE SACÓ EL PROMEDIO DE CADA UNO JUNTO CON EL PORCENTAJE DE ERROR MOSTRADO EN LAS MÁQUINAS DE JMETER USANDO EL PLUGIN DE MQTT PARA PUBLCIAR EN DOS MÁQUINAS DIFERENTES</t>
  </si>
  <si>
    <t>MÁQUINA</t>
  </si>
  <si>
    <t>NUM. THREADS (MIL)</t>
  </si>
  <si>
    <t>PORCENTAJE DE ERROR (%)</t>
  </si>
  <si>
    <t>LATENCIA (MS)</t>
  </si>
  <si>
    <t>MOSQUITTO</t>
  </si>
  <si>
    <t>MVL SERGIO (SUR)</t>
  </si>
  <si>
    <t>T MANRIQUE</t>
  </si>
  <si>
    <t>TODOS</t>
  </si>
  <si>
    <t xml:space="preserve">Como tal, no se repitió la prueba sobre el REST Mock debido a que no se hizo ninguno cambio del mismo con respecto al experimento pasado. </t>
  </si>
  <si>
    <t>A SU VEZ, DEBIDO A QUE SE PRESENTABAN FALLAS MUY GRANDES EN JMETER SE REALIZÓ UNA PRUEBA SOBRE LAS DOS MÁQUINAS LINUX QUE TENIAN MOSQUITTO ASEGURADO CON DOS ITERACIONES. LOS RESULTADOS SON LOS MOSTRADOS A CONTINUACIÓN</t>
  </si>
  <si>
    <t>MVL DÍAZ (CENTRO)</t>
  </si>
  <si>
    <t>172.24.41.183</t>
  </si>
  <si>
    <t>PETICIONES EN P1</t>
  </si>
  <si>
    <t>172.24.41.182</t>
  </si>
  <si>
    <t>MVL HUGO (PERIFERIA)</t>
  </si>
  <si>
    <t>MVL MANRIQUE (NORTE)</t>
  </si>
  <si>
    <t>COMO SE PUEDE EVIDENCIAR EL ESCENARIO DE CALIDAD NO AGUANTA Y SE CREE QUE PUEDE SER DEBIDO A LAS SIGUIENTES RAZONES:</t>
  </si>
  <si>
    <t>CADA MVL CON MOSQUITTO TIENE ASOCIADO UN SERVICIO FLASK PARA ASEGURAMIENTO, ASÍ QUE NO SE CREE QUE DICHO PROGRAMA PUEDA AGUANTAR 150000 PETICIONES SIN CAERSE Y FALLAR</t>
  </si>
  <si>
    <t>LA ADICIÓN DE SSL A JMETER HACIA QUE SE TUVIERA UNA MENOR CANTIDAD M´XIMA DE THREADS QUE CADA MÁQUINA PUDIERA AGUANTAR</t>
  </si>
  <si>
    <t>LA ADICIÓN DE CERTIFICADOS TANTOS EN LOS PROGRAMAS P1 COMO EN JMETER PUDO HABER DISMINUIDO LA LATENCIA GENERANDO LOS FALLOS REGISTRADOS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</si>
</sst>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0" fillId="0" borderId="1" xfId="0" applyBorder="1"/>
    <xf numFmtId="0" fontId="1" fillId="0" borderId="0" xfId="0" applyFont="1"/>
    <xf numFmtId="0" fontId="0" fillId="0" borderId="0" xfId="0" applyFont="1"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0" xfId="0"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0" fontId="0" fillId="0" borderId="0" xfId="0" applyFill="1" applyBorder="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abSelected="1" workbookViewId="0">
      <selection activeCell="B10" sqref="B10"/>
    </sheetView>
  </sheetViews>
  <sheetFormatPr baseColWidth="10" defaultRowHeight="16" x14ac:dyDescent="0.2"/>
  <cols>
    <col min="1" max="1" width="16.5" customWidth="1"/>
    <col min="2" max="2" width="22" customWidth="1"/>
    <col min="3" max="3" width="23.33203125" bestFit="1" customWidth="1"/>
    <col min="4" max="4" width="23.83203125" customWidth="1"/>
    <col min="5" max="5" width="13.33203125" bestFit="1" customWidth="1"/>
    <col min="6" max="6" width="11.6640625" bestFit="1" customWidth="1"/>
    <col min="7" max="7" width="15.83203125" bestFit="1" customWidth="1"/>
  </cols>
  <sheetData>
    <row r="1" spans="1:14" x14ac:dyDescent="0.2">
      <c r="A1" t="s">
        <v>0</v>
      </c>
    </row>
    <row r="2" spans="1:14" x14ac:dyDescent="0.2">
      <c r="A2" t="s">
        <v>24</v>
      </c>
    </row>
    <row r="4" spans="1:14" x14ac:dyDescent="0.2">
      <c r="A4" s="1" t="s">
        <v>1</v>
      </c>
      <c r="B4" s="15" t="s">
        <v>2</v>
      </c>
      <c r="C4" s="15"/>
      <c r="D4" s="15"/>
    </row>
    <row r="5" spans="1:14" x14ac:dyDescent="0.2">
      <c r="A5" s="1" t="s">
        <v>3</v>
      </c>
      <c r="B5" s="15" t="s">
        <v>4</v>
      </c>
      <c r="C5" s="15"/>
      <c r="D5" s="15"/>
    </row>
    <row r="6" spans="1:14" x14ac:dyDescent="0.2">
      <c r="A6" s="1" t="s">
        <v>5</v>
      </c>
      <c r="B6" s="15" t="s">
        <v>6</v>
      </c>
      <c r="C6" s="15"/>
      <c r="D6" s="15"/>
    </row>
    <row r="7" spans="1:14" x14ac:dyDescent="0.2">
      <c r="A7" s="1" t="s">
        <v>7</v>
      </c>
      <c r="B7" s="15" t="s">
        <v>8</v>
      </c>
      <c r="C7" s="15"/>
      <c r="D7" s="15"/>
    </row>
    <row r="8" spans="1:14" x14ac:dyDescent="0.2">
      <c r="A8" s="8"/>
      <c r="B8" s="8"/>
    </row>
    <row r="9" spans="1:14" x14ac:dyDescent="0.2">
      <c r="A9" s="2" t="s">
        <v>14</v>
      </c>
    </row>
    <row r="11" spans="1:14" x14ac:dyDescent="0.2">
      <c r="A11" s="3" t="s">
        <v>15</v>
      </c>
      <c r="B11" s="3"/>
      <c r="C11" s="3"/>
      <c r="D11" s="3"/>
      <c r="E11" s="3"/>
      <c r="F11" s="3"/>
      <c r="G11" s="3"/>
      <c r="H11" s="3"/>
      <c r="I11" s="3"/>
      <c r="J11" s="3"/>
      <c r="K11" s="3"/>
      <c r="L11" s="3"/>
      <c r="M11" s="3"/>
      <c r="N11" s="3"/>
    </row>
    <row r="12" spans="1:14" x14ac:dyDescent="0.2">
      <c r="A12" t="s">
        <v>25</v>
      </c>
    </row>
    <row r="14" spans="1:14" x14ac:dyDescent="0.2">
      <c r="A14" s="4" t="s">
        <v>16</v>
      </c>
      <c r="B14" s="4" t="s">
        <v>17</v>
      </c>
      <c r="C14" s="4" t="s">
        <v>18</v>
      </c>
      <c r="D14" s="4" t="s">
        <v>14</v>
      </c>
      <c r="E14" s="4" t="s">
        <v>19</v>
      </c>
      <c r="F14" s="4" t="s">
        <v>20</v>
      </c>
      <c r="G14" s="14" t="s">
        <v>28</v>
      </c>
    </row>
    <row r="15" spans="1:14" x14ac:dyDescent="0.2">
      <c r="A15" s="4" t="s">
        <v>12</v>
      </c>
      <c r="B15" s="4">
        <v>35</v>
      </c>
      <c r="C15" s="4">
        <v>99.67</v>
      </c>
      <c r="D15" s="5" t="s">
        <v>26</v>
      </c>
      <c r="E15" s="6">
        <v>4304</v>
      </c>
      <c r="F15" s="6" t="s">
        <v>27</v>
      </c>
      <c r="G15" s="15">
        <v>591</v>
      </c>
    </row>
    <row r="16" spans="1:14" x14ac:dyDescent="0.2">
      <c r="A16" s="4" t="s">
        <v>22</v>
      </c>
      <c r="B16" s="4">
        <v>40</v>
      </c>
      <c r="C16" s="4">
        <v>95.96</v>
      </c>
      <c r="D16" s="5"/>
      <c r="E16" s="6"/>
      <c r="F16" s="6"/>
      <c r="G16" s="15"/>
    </row>
    <row r="17" spans="1:7" x14ac:dyDescent="0.2">
      <c r="A17" s="4" t="s">
        <v>10</v>
      </c>
      <c r="B17" s="4">
        <v>40</v>
      </c>
      <c r="C17" s="4">
        <v>99.72</v>
      </c>
      <c r="D17" s="5" t="s">
        <v>21</v>
      </c>
      <c r="E17" s="6">
        <v>1296</v>
      </c>
      <c r="F17" s="6"/>
      <c r="G17" s="15">
        <v>1536</v>
      </c>
    </row>
    <row r="18" spans="1:7" x14ac:dyDescent="0.2">
      <c r="A18" s="4" t="s">
        <v>11</v>
      </c>
      <c r="B18" s="4">
        <v>35</v>
      </c>
      <c r="C18" s="4">
        <v>98.63</v>
      </c>
      <c r="D18" s="5"/>
      <c r="E18" s="6"/>
      <c r="F18" s="6"/>
      <c r="G18" s="15"/>
    </row>
    <row r="19" spans="1:7" ht="16" customHeight="1" x14ac:dyDescent="0.2">
      <c r="A19" s="7" t="s">
        <v>13</v>
      </c>
      <c r="B19" s="7">
        <v>150</v>
      </c>
      <c r="C19" s="7">
        <f>SUMPRODUCT(B15:B18,C15:C18)/B19</f>
        <v>98.451333333333338</v>
      </c>
      <c r="D19" s="7" t="s">
        <v>23</v>
      </c>
      <c r="E19" s="7">
        <f>AVERAGE(E15:E18)</f>
        <v>2800</v>
      </c>
      <c r="F19" s="7" t="s">
        <v>9</v>
      </c>
      <c r="G19" s="16">
        <f>SUM(G15:G18)</f>
        <v>2127</v>
      </c>
    </row>
    <row r="21" spans="1:7" ht="16" customHeight="1" x14ac:dyDescent="0.2">
      <c r="A21" s="4" t="s">
        <v>16</v>
      </c>
      <c r="B21" s="4" t="s">
        <v>17</v>
      </c>
      <c r="C21" s="4" t="s">
        <v>18</v>
      </c>
      <c r="D21" s="4" t="s">
        <v>14</v>
      </c>
      <c r="E21" s="4" t="s">
        <v>19</v>
      </c>
      <c r="F21" s="4" t="s">
        <v>20</v>
      </c>
      <c r="G21" s="14" t="s">
        <v>28</v>
      </c>
    </row>
    <row r="22" spans="1:7" x14ac:dyDescent="0.2">
      <c r="A22" s="4" t="s">
        <v>12</v>
      </c>
      <c r="B22" s="4">
        <v>35</v>
      </c>
      <c r="C22" s="4">
        <v>99.62</v>
      </c>
      <c r="D22" s="5" t="s">
        <v>26</v>
      </c>
      <c r="E22" s="6">
        <v>1181</v>
      </c>
      <c r="F22" s="6" t="s">
        <v>27</v>
      </c>
      <c r="G22" s="15">
        <v>1261</v>
      </c>
    </row>
    <row r="23" spans="1:7" x14ac:dyDescent="0.2">
      <c r="A23" s="4" t="s">
        <v>22</v>
      </c>
      <c r="B23" s="4">
        <v>40</v>
      </c>
      <c r="C23" s="4">
        <v>99.66</v>
      </c>
      <c r="D23" s="5"/>
      <c r="E23" s="6"/>
      <c r="F23" s="6"/>
      <c r="G23" s="15"/>
    </row>
    <row r="24" spans="1:7" x14ac:dyDescent="0.2">
      <c r="A24" s="4" t="s">
        <v>10</v>
      </c>
      <c r="B24" s="4">
        <v>40</v>
      </c>
      <c r="C24" s="4">
        <v>98.04</v>
      </c>
      <c r="D24" s="5" t="s">
        <v>21</v>
      </c>
      <c r="E24" s="6">
        <v>2910</v>
      </c>
      <c r="F24" s="6"/>
      <c r="G24" s="15">
        <v>263</v>
      </c>
    </row>
    <row r="25" spans="1:7" x14ac:dyDescent="0.2">
      <c r="A25" s="4" t="s">
        <v>11</v>
      </c>
      <c r="B25" s="4">
        <v>35</v>
      </c>
      <c r="C25" s="4">
        <v>98.48</v>
      </c>
      <c r="D25" s="5"/>
      <c r="E25" s="6"/>
      <c r="F25" s="6"/>
      <c r="G25" s="15"/>
    </row>
    <row r="26" spans="1:7" x14ac:dyDescent="0.2">
      <c r="A26" s="7" t="s">
        <v>13</v>
      </c>
      <c r="B26" s="7">
        <v>150</v>
      </c>
      <c r="C26" s="7">
        <f>SUMPRODUCT(B22:B25,C22:C25)/B26</f>
        <v>98.943333333333328</v>
      </c>
      <c r="D26" s="7" t="s">
        <v>23</v>
      </c>
      <c r="E26" s="7">
        <f>AVERAGE(E22:E25)</f>
        <v>2045.5</v>
      </c>
      <c r="F26" s="7" t="s">
        <v>9</v>
      </c>
      <c r="G26" s="16">
        <f>SUM(G22:G25)</f>
        <v>1524</v>
      </c>
    </row>
    <row r="28" spans="1:7" x14ac:dyDescent="0.2">
      <c r="A28" s="4" t="s">
        <v>16</v>
      </c>
      <c r="B28" s="4" t="s">
        <v>17</v>
      </c>
      <c r="C28" s="4" t="s">
        <v>18</v>
      </c>
      <c r="D28" s="4" t="s">
        <v>14</v>
      </c>
      <c r="E28" s="4" t="s">
        <v>19</v>
      </c>
      <c r="F28" s="4" t="s">
        <v>20</v>
      </c>
      <c r="G28" s="14" t="s">
        <v>28</v>
      </c>
    </row>
    <row r="29" spans="1:7" x14ac:dyDescent="0.2">
      <c r="A29" s="4" t="s">
        <v>12</v>
      </c>
      <c r="B29" s="4">
        <v>35</v>
      </c>
      <c r="C29" s="4">
        <v>96.37</v>
      </c>
      <c r="D29" s="5" t="s">
        <v>30</v>
      </c>
      <c r="E29" s="6">
        <v>2807</v>
      </c>
      <c r="F29" s="6" t="s">
        <v>29</v>
      </c>
      <c r="G29" s="15">
        <v>1261</v>
      </c>
    </row>
    <row r="30" spans="1:7" x14ac:dyDescent="0.2">
      <c r="A30" s="4" t="s">
        <v>22</v>
      </c>
      <c r="B30" s="4">
        <v>40</v>
      </c>
      <c r="C30" s="4">
        <v>99.48</v>
      </c>
      <c r="D30" s="5"/>
      <c r="E30" s="6"/>
      <c r="F30" s="6"/>
      <c r="G30" s="15"/>
    </row>
    <row r="31" spans="1:7" x14ac:dyDescent="0.2">
      <c r="A31" s="4" t="s">
        <v>10</v>
      </c>
      <c r="B31" s="4">
        <v>40</v>
      </c>
      <c r="C31" s="4">
        <v>99.02</v>
      </c>
      <c r="D31" s="5" t="s">
        <v>31</v>
      </c>
      <c r="E31" s="6">
        <v>3809</v>
      </c>
      <c r="F31" s="6"/>
      <c r="G31" s="15">
        <v>263</v>
      </c>
    </row>
    <row r="32" spans="1:7" x14ac:dyDescent="0.2">
      <c r="A32" s="4" t="s">
        <v>11</v>
      </c>
      <c r="B32" s="4">
        <v>35</v>
      </c>
      <c r="C32" s="4">
        <v>96.46</v>
      </c>
      <c r="D32" s="5"/>
      <c r="E32" s="6"/>
      <c r="F32" s="6"/>
      <c r="G32" s="15"/>
    </row>
    <row r="33" spans="1:7" x14ac:dyDescent="0.2">
      <c r="A33" s="7" t="s">
        <v>13</v>
      </c>
      <c r="B33" s="7">
        <v>150</v>
      </c>
      <c r="C33" s="7">
        <f>SUMPRODUCT(B29:B32,C29:C32)/B33</f>
        <v>97.927000000000007</v>
      </c>
      <c r="D33" s="7" t="s">
        <v>23</v>
      </c>
      <c r="E33" s="7">
        <f>AVERAGE(E29:E32)</f>
        <v>3308</v>
      </c>
      <c r="F33" s="7" t="s">
        <v>9</v>
      </c>
      <c r="G33" s="16">
        <f>SUM(G29:G32)</f>
        <v>1524</v>
      </c>
    </row>
    <row r="35" spans="1:7" x14ac:dyDescent="0.2">
      <c r="A35" s="4" t="s">
        <v>16</v>
      </c>
      <c r="B35" s="4" t="s">
        <v>17</v>
      </c>
      <c r="C35" s="4" t="s">
        <v>18</v>
      </c>
      <c r="D35" s="4" t="s">
        <v>14</v>
      </c>
      <c r="E35" s="4" t="s">
        <v>19</v>
      </c>
      <c r="F35" s="4" t="s">
        <v>20</v>
      </c>
      <c r="G35" s="14" t="s">
        <v>28</v>
      </c>
    </row>
    <row r="36" spans="1:7" x14ac:dyDescent="0.2">
      <c r="A36" s="4" t="s">
        <v>12</v>
      </c>
      <c r="B36" s="4">
        <v>35</v>
      </c>
      <c r="C36" s="4">
        <v>98.52</v>
      </c>
      <c r="D36" s="11" t="s">
        <v>30</v>
      </c>
      <c r="E36" s="9">
        <v>1696</v>
      </c>
      <c r="F36" s="9" t="s">
        <v>29</v>
      </c>
      <c r="G36" s="15">
        <v>1631</v>
      </c>
    </row>
    <row r="37" spans="1:7" x14ac:dyDescent="0.2">
      <c r="A37" s="4" t="s">
        <v>22</v>
      </c>
      <c r="B37" s="4">
        <v>40</v>
      </c>
      <c r="C37" s="4">
        <v>99.41</v>
      </c>
      <c r="D37" s="12"/>
      <c r="E37" s="10"/>
      <c r="F37" s="13"/>
      <c r="G37" s="15"/>
    </row>
    <row r="38" spans="1:7" x14ac:dyDescent="0.2">
      <c r="A38" s="4" t="s">
        <v>10</v>
      </c>
      <c r="B38" s="4">
        <v>40</v>
      </c>
      <c r="C38" s="4">
        <v>98.32</v>
      </c>
      <c r="D38" s="11" t="s">
        <v>31</v>
      </c>
      <c r="E38" s="9">
        <v>3316</v>
      </c>
      <c r="F38" s="13"/>
      <c r="G38" s="15">
        <v>1478</v>
      </c>
    </row>
    <row r="39" spans="1:7" x14ac:dyDescent="0.2">
      <c r="A39" s="4" t="s">
        <v>11</v>
      </c>
      <c r="B39" s="4">
        <v>35</v>
      </c>
      <c r="C39" s="4">
        <v>97.86</v>
      </c>
      <c r="D39" s="12"/>
      <c r="E39" s="10"/>
      <c r="F39" s="10"/>
      <c r="G39" s="15"/>
    </row>
    <row r="40" spans="1:7" x14ac:dyDescent="0.2">
      <c r="A40" s="7" t="s">
        <v>13</v>
      </c>
      <c r="B40" s="7">
        <v>150</v>
      </c>
      <c r="C40" s="7">
        <f>SUMPRODUCT(B36:B39,C36:C39)/B40</f>
        <v>98.55</v>
      </c>
      <c r="D40" s="7" t="s">
        <v>23</v>
      </c>
      <c r="E40" s="7">
        <f>AVERAGE(E36:E39)</f>
        <v>2506</v>
      </c>
      <c r="F40" s="7" t="s">
        <v>9</v>
      </c>
      <c r="G40" s="16">
        <f>SUM(G36:G39)</f>
        <v>3109</v>
      </c>
    </row>
    <row r="42" spans="1:7" x14ac:dyDescent="0.2">
      <c r="A42" s="17" t="s">
        <v>32</v>
      </c>
    </row>
    <row r="43" spans="1:7" x14ac:dyDescent="0.2">
      <c r="A43">
        <v>1</v>
      </c>
      <c r="B43" t="s">
        <v>33</v>
      </c>
    </row>
    <row r="44" spans="1:7" x14ac:dyDescent="0.2">
      <c r="A44">
        <v>2</v>
      </c>
      <c r="B44" t="s">
        <v>34</v>
      </c>
    </row>
    <row r="45" spans="1:7" x14ac:dyDescent="0.2">
      <c r="A45">
        <v>3</v>
      </c>
      <c r="B45" t="s">
        <v>35</v>
      </c>
    </row>
  </sheetData>
  <mergeCells count="33">
    <mergeCell ref="B4:D4"/>
    <mergeCell ref="B5:D5"/>
    <mergeCell ref="B6:D6"/>
    <mergeCell ref="B7:D7"/>
    <mergeCell ref="G22:G23"/>
    <mergeCell ref="G24:G25"/>
    <mergeCell ref="G29:G30"/>
    <mergeCell ref="G31:G32"/>
    <mergeCell ref="G36:G37"/>
    <mergeCell ref="G38:G39"/>
    <mergeCell ref="D29:D30"/>
    <mergeCell ref="E29:E30"/>
    <mergeCell ref="F29:F32"/>
    <mergeCell ref="D31:D32"/>
    <mergeCell ref="E31:E32"/>
    <mergeCell ref="D36:D37"/>
    <mergeCell ref="E36:E37"/>
    <mergeCell ref="F36:F39"/>
    <mergeCell ref="D38:D39"/>
    <mergeCell ref="E38:E39"/>
    <mergeCell ref="D22:D23"/>
    <mergeCell ref="E22:E23"/>
    <mergeCell ref="F22:F25"/>
    <mergeCell ref="D24:D25"/>
    <mergeCell ref="E24:E25"/>
    <mergeCell ref="A11:N11"/>
    <mergeCell ref="D15:D16"/>
    <mergeCell ref="E15:E16"/>
    <mergeCell ref="F15:F18"/>
    <mergeCell ref="D17:D18"/>
    <mergeCell ref="E17:E18"/>
    <mergeCell ref="G15:G16"/>
    <mergeCell ref="G17:G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2018-05-06T02:24:26Z</dcterms:created>
  <dcterms:modified xsi:type="dcterms:W3CDTF">2018-05-06T02:51:15Z</dcterms:modified>
</cp:coreProperties>
</file>