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C2960C39-1CBA-481E-9452-71243AEA82B2}" xr6:coauthVersionLast="36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채점표'!$B$1:$AS$59</definedName>
  </definedNames>
  <calcPr calcId="191029"/>
</workbook>
</file>

<file path=xl/calcChain.xml><?xml version="1.0" encoding="utf-8"?>
<calcChain xmlns="http://schemas.openxmlformats.org/spreadsheetml/2006/main">
  <c r="AF47" i="1" l="1"/>
  <c r="AE47" i="1"/>
  <c r="AD47" i="1" l="1"/>
  <c r="S47" i="1" l="1"/>
  <c r="R47" i="1"/>
  <c r="Q47" i="1" l="1"/>
  <c r="Z47" i="1"/>
  <c r="O47" i="1"/>
  <c r="N47" i="1"/>
  <c r="M47" i="1" l="1"/>
  <c r="W47" i="1"/>
  <c r="L47" i="1" l="1"/>
  <c r="U47" i="1" l="1"/>
  <c r="I48" i="1" l="1"/>
  <c r="K47" i="1"/>
  <c r="I4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J2" i="1"/>
  <c r="AK2" i="1"/>
  <c r="AM2" i="1" l="1"/>
  <c r="AM15" i="1"/>
  <c r="AM38" i="1"/>
  <c r="AM37" i="1"/>
  <c r="AM34" i="1"/>
  <c r="AM33" i="1"/>
  <c r="AM32" i="1"/>
  <c r="AM19" i="1"/>
  <c r="AM44" i="1"/>
  <c r="AM24" i="1"/>
  <c r="AM6" i="1"/>
  <c r="AM43" i="1"/>
  <c r="AM23" i="1"/>
  <c r="AM5" i="1"/>
  <c r="AM25" i="1"/>
  <c r="AM22" i="1"/>
  <c r="AM4" i="1"/>
  <c r="AM45" i="1"/>
  <c r="AM41" i="1"/>
  <c r="AM21" i="1"/>
  <c r="AM3" i="1"/>
  <c r="AM7" i="1"/>
  <c r="AM40" i="1"/>
  <c r="AM39" i="1"/>
  <c r="AM36" i="1"/>
  <c r="AM17" i="1"/>
  <c r="AM20" i="1"/>
  <c r="AM18" i="1"/>
  <c r="AM12" i="1"/>
  <c r="AM11" i="1"/>
  <c r="AM10" i="1"/>
  <c r="AM9" i="1"/>
  <c r="AM8" i="1"/>
  <c r="AM46" i="1"/>
  <c r="AM42" i="1"/>
  <c r="AM35" i="1"/>
  <c r="AM31" i="1"/>
  <c r="AM30" i="1"/>
  <c r="AM29" i="1"/>
  <c r="AM28" i="1"/>
  <c r="AM27" i="1"/>
  <c r="AM26" i="1"/>
  <c r="AM16" i="1"/>
  <c r="AM14" i="1"/>
  <c r="AM13" i="1"/>
  <c r="AH47" i="1"/>
  <c r="AG47" i="1"/>
  <c r="AM48" i="1" l="1"/>
  <c r="AM47" i="1"/>
  <c r="AM52" i="1"/>
  <c r="AM49" i="1"/>
  <c r="AB47" i="1" l="1"/>
  <c r="P47" i="1" l="1"/>
  <c r="J52" i="1" l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L49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T47" i="1"/>
  <c r="V47" i="1"/>
  <c r="X47" i="1"/>
  <c r="Y47" i="1"/>
  <c r="AA47" i="1"/>
  <c r="AC47" i="1"/>
  <c r="AL47" i="1"/>
  <c r="J47" i="1"/>
  <c r="I50" i="1"/>
  <c r="I49" i="1"/>
  <c r="I51" i="1"/>
  <c r="I52" i="1"/>
  <c r="AK48" i="1" l="1"/>
  <c r="AI48" i="1"/>
  <c r="AJ48" i="1"/>
  <c r="AI52" i="1"/>
  <c r="AI50" i="1"/>
  <c r="AI47" i="1"/>
  <c r="AI49" i="1"/>
  <c r="AI51" i="1"/>
  <c r="AK50" i="1"/>
  <c r="AK52" i="1"/>
  <c r="AK47" i="1"/>
  <c r="AK51" i="1"/>
  <c r="AK49" i="1"/>
  <c r="AJ52" i="1"/>
  <c r="AJ50" i="1"/>
  <c r="AJ47" i="1"/>
  <c r="AJ51" i="1"/>
  <c r="AJ49" i="1"/>
  <c r="AM50" i="1" l="1"/>
  <c r="AM51" i="1"/>
</calcChain>
</file>

<file path=xl/sharedStrings.xml><?xml version="1.0" encoding="utf-8"?>
<sst xmlns="http://schemas.openxmlformats.org/spreadsheetml/2006/main" count="136" uniqueCount="93">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</sst>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8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6" fillId="0" borderId="0" xfId="0" applyFont="1" applyAlignment="1"/>
    <xf numFmtId="0" fontId="10" fillId="4" borderId="6" xfId="0" applyFont="1" applyFill="1" applyBorder="1"/>
    <xf numFmtId="0" fontId="10" fillId="4" borderId="8" xfId="0" applyFont="1" applyFill="1" applyBorder="1"/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2" fillId="4" borderId="1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1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9" fillId="2" borderId="4" xfId="0" applyNumberFormat="1" applyFont="1" applyFill="1" applyBorder="1" applyAlignment="1">
      <alignment horizontal="center" wrapText="1"/>
    </xf>
    <xf numFmtId="176" fontId="9" fillId="2" borderId="5" xfId="0" applyNumberFormat="1" applyFont="1" applyFill="1" applyBorder="1" applyAlignment="1">
      <alignment horizontal="center" wrapText="1"/>
    </xf>
    <xf numFmtId="176" fontId="9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9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5" fillId="6" borderId="7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5" borderId="8" xfId="0" applyFont="1" applyFill="1" applyBorder="1"/>
    <xf numFmtId="176" fontId="15" fillId="6" borderId="7" xfId="0" applyNumberFormat="1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 vertical="center"/>
    </xf>
    <xf numFmtId="0" fontId="17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5" fillId="6" borderId="1" xfId="0" applyNumberFormat="1" applyFont="1" applyFill="1" applyBorder="1" applyAlignment="1">
      <alignment horizontal="center"/>
    </xf>
    <xf numFmtId="176" fontId="15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176" fontId="15" fillId="7" borderId="1" xfId="0" applyNumberFormat="1" applyFont="1" applyFill="1" applyBorder="1" applyAlignment="1">
      <alignment horizontal="center"/>
    </xf>
    <xf numFmtId="176" fontId="15" fillId="7" borderId="10" xfId="0" applyNumberFormat="1" applyFont="1" applyFill="1" applyBorder="1" applyAlignment="1">
      <alignment horizontal="center"/>
    </xf>
    <xf numFmtId="176" fontId="2" fillId="7" borderId="8" xfId="0" applyNumberFormat="1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5" fillId="6" borderId="20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2"/>
  <sheetViews>
    <sheetView tabSelected="1" topLeftCell="O1" zoomScale="85" zoomScaleNormal="85" workbookViewId="0">
      <selection activeCell="AN25" sqref="AN25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67" customWidth="1"/>
    <col min="31" max="37" width="12.5703125" style="67"/>
    <col min="38" max="38" width="11.140625" style="67" customWidth="1"/>
    <col min="39" max="39" width="12.5703125" style="67"/>
    <col min="40" max="40" width="10.85546875" style="67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91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>
        <v>9</v>
      </c>
      <c r="N2" s="43">
        <v>10</v>
      </c>
      <c r="O2" s="43">
        <v>8</v>
      </c>
      <c r="P2" s="43">
        <v>10</v>
      </c>
      <c r="Q2" s="82">
        <v>9.5</v>
      </c>
      <c r="R2" s="43">
        <v>10</v>
      </c>
      <c r="S2" s="44">
        <v>9.5</v>
      </c>
      <c r="T2" s="33">
        <v>9.5</v>
      </c>
      <c r="U2" s="43">
        <v>10</v>
      </c>
      <c r="V2" s="43">
        <v>10</v>
      </c>
      <c r="W2" s="43">
        <v>10</v>
      </c>
      <c r="X2" s="43">
        <v>9.5</v>
      </c>
      <c r="Y2" s="43">
        <v>9</v>
      </c>
      <c r="Z2" s="43">
        <v>9.5</v>
      </c>
      <c r="AA2" s="43">
        <v>10</v>
      </c>
      <c r="AB2" s="43">
        <v>10</v>
      </c>
      <c r="AC2" s="43">
        <v>10</v>
      </c>
      <c r="AD2" s="44">
        <v>10</v>
      </c>
      <c r="AE2" s="33">
        <v>13</v>
      </c>
      <c r="AF2" s="43">
        <v>10</v>
      </c>
      <c r="AG2" s="43"/>
      <c r="AH2" s="44"/>
      <c r="AI2" s="45">
        <f t="shared" ref="AI2:AI46" si="0">SUM(I2:S2)</f>
        <v>101</v>
      </c>
      <c r="AJ2" s="43">
        <f t="shared" ref="AJ2:AJ46" si="1">SUM(T2:AD2)</f>
        <v>107.5</v>
      </c>
      <c r="AK2" s="43">
        <f t="shared" ref="AK2:AK46" si="2">(( AE2 +AF2+AG2)/3) +AH2</f>
        <v>7.666666666666667</v>
      </c>
      <c r="AL2" s="43">
        <v>10</v>
      </c>
      <c r="AM2" s="43">
        <f>+AI2/(11*10)*30+AJ2/(11*10)*30+AK2+AL2</f>
        <v>74.530303030303031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>
        <v>9.5</v>
      </c>
      <c r="N3" s="43">
        <v>10</v>
      </c>
      <c r="O3" s="43">
        <v>9</v>
      </c>
      <c r="P3" s="43">
        <v>10</v>
      </c>
      <c r="Q3" s="82">
        <v>10</v>
      </c>
      <c r="R3" s="43">
        <v>10</v>
      </c>
      <c r="S3" s="44">
        <v>10</v>
      </c>
      <c r="T3" s="33">
        <v>9.5</v>
      </c>
      <c r="U3" s="43">
        <v>10</v>
      </c>
      <c r="V3" s="43">
        <v>10</v>
      </c>
      <c r="W3" s="43">
        <v>10</v>
      </c>
      <c r="X3" s="43">
        <v>9.5</v>
      </c>
      <c r="Y3" s="43">
        <v>9</v>
      </c>
      <c r="Z3" s="43">
        <v>9.5</v>
      </c>
      <c r="AA3" s="43">
        <v>10</v>
      </c>
      <c r="AB3" s="43">
        <v>10</v>
      </c>
      <c r="AC3" s="43">
        <v>10</v>
      </c>
      <c r="AD3" s="44">
        <v>10</v>
      </c>
      <c r="AE3" s="33">
        <v>13</v>
      </c>
      <c r="AF3" s="43">
        <v>10</v>
      </c>
      <c r="AG3" s="43"/>
      <c r="AH3" s="44"/>
      <c r="AI3" s="45">
        <f t="shared" si="0"/>
        <v>106</v>
      </c>
      <c r="AJ3" s="43">
        <f t="shared" si="1"/>
        <v>107.5</v>
      </c>
      <c r="AK3" s="43">
        <f t="shared" si="2"/>
        <v>7.666666666666667</v>
      </c>
      <c r="AL3" s="43">
        <v>10</v>
      </c>
      <c r="AM3" s="43">
        <f t="shared" ref="AM3:AM46" si="3">+AI3/(11*10)*30+AJ3/(11*10)*30+AK3+AL3</f>
        <v>75.893939393939405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>
        <v>9</v>
      </c>
      <c r="N4" s="43">
        <v>8</v>
      </c>
      <c r="O4" s="43">
        <v>9</v>
      </c>
      <c r="P4" s="43">
        <v>10</v>
      </c>
      <c r="Q4" s="82">
        <v>9</v>
      </c>
      <c r="R4" s="43">
        <v>9</v>
      </c>
      <c r="S4" s="44">
        <v>8.5</v>
      </c>
      <c r="T4" s="33">
        <v>10</v>
      </c>
      <c r="U4" s="43">
        <v>10</v>
      </c>
      <c r="V4" s="43">
        <v>10</v>
      </c>
      <c r="W4" s="43">
        <v>10</v>
      </c>
      <c r="X4" s="43">
        <v>10</v>
      </c>
      <c r="Y4" s="43">
        <v>10</v>
      </c>
      <c r="Z4" s="43">
        <v>10</v>
      </c>
      <c r="AA4" s="43">
        <v>10</v>
      </c>
      <c r="AB4" s="43">
        <v>8.5</v>
      </c>
      <c r="AC4" s="43">
        <v>10</v>
      </c>
      <c r="AD4" s="44">
        <v>10</v>
      </c>
      <c r="AE4" s="33">
        <v>14</v>
      </c>
      <c r="AF4" s="43">
        <v>12</v>
      </c>
      <c r="AG4" s="43"/>
      <c r="AH4" s="44"/>
      <c r="AI4" s="45">
        <f t="shared" si="0"/>
        <v>93.5</v>
      </c>
      <c r="AJ4" s="43">
        <f t="shared" si="1"/>
        <v>108.5</v>
      </c>
      <c r="AK4" s="43">
        <f t="shared" si="2"/>
        <v>8.6666666666666661</v>
      </c>
      <c r="AL4" s="43">
        <v>10</v>
      </c>
      <c r="AM4" s="43">
        <f t="shared" si="3"/>
        <v>73.757575757575751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>
        <v>10</v>
      </c>
      <c r="N5" s="43">
        <v>10</v>
      </c>
      <c r="O5" s="43">
        <v>10</v>
      </c>
      <c r="P5" s="43">
        <v>10</v>
      </c>
      <c r="Q5" s="82">
        <v>8.5</v>
      </c>
      <c r="R5" s="43">
        <v>9</v>
      </c>
      <c r="S5" s="44">
        <v>10</v>
      </c>
      <c r="T5" s="33">
        <v>10</v>
      </c>
      <c r="U5" s="43">
        <v>10</v>
      </c>
      <c r="V5" s="43">
        <v>10</v>
      </c>
      <c r="W5" s="43">
        <v>10</v>
      </c>
      <c r="X5" s="43">
        <v>10</v>
      </c>
      <c r="Y5" s="43">
        <v>10</v>
      </c>
      <c r="Z5" s="43">
        <v>10</v>
      </c>
      <c r="AA5" s="43">
        <v>10</v>
      </c>
      <c r="AB5" s="43">
        <v>8.5</v>
      </c>
      <c r="AC5" s="43">
        <v>10</v>
      </c>
      <c r="AD5" s="44">
        <v>10</v>
      </c>
      <c r="AE5" s="33">
        <v>14</v>
      </c>
      <c r="AF5" s="43">
        <v>12</v>
      </c>
      <c r="AG5" s="43"/>
      <c r="AH5" s="44"/>
      <c r="AI5" s="45">
        <f t="shared" si="0"/>
        <v>107.5</v>
      </c>
      <c r="AJ5" s="43">
        <f t="shared" si="1"/>
        <v>108.5</v>
      </c>
      <c r="AK5" s="43">
        <f t="shared" si="2"/>
        <v>8.6666666666666661</v>
      </c>
      <c r="AL5" s="43">
        <v>10</v>
      </c>
      <c r="AM5" s="43">
        <f t="shared" si="3"/>
        <v>77.575757575757578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>
        <v>9</v>
      </c>
      <c r="N6" s="43">
        <v>10</v>
      </c>
      <c r="O6" s="43">
        <v>9</v>
      </c>
      <c r="P6" s="43">
        <v>10</v>
      </c>
      <c r="Q6" s="82">
        <v>10</v>
      </c>
      <c r="R6" s="43">
        <v>9</v>
      </c>
      <c r="S6" s="44">
        <v>10</v>
      </c>
      <c r="T6" s="33">
        <v>7</v>
      </c>
      <c r="U6" s="43">
        <v>10</v>
      </c>
      <c r="V6" s="43">
        <v>9</v>
      </c>
      <c r="W6" s="43">
        <v>8</v>
      </c>
      <c r="X6" s="43">
        <v>9</v>
      </c>
      <c r="Y6" s="43">
        <v>7</v>
      </c>
      <c r="Z6" s="43">
        <v>10</v>
      </c>
      <c r="AA6" s="43">
        <v>9</v>
      </c>
      <c r="AB6" s="43">
        <v>9</v>
      </c>
      <c r="AC6" s="43">
        <v>9.5</v>
      </c>
      <c r="AD6" s="44">
        <v>9</v>
      </c>
      <c r="AE6" s="33">
        <v>13</v>
      </c>
      <c r="AF6" s="43">
        <v>14</v>
      </c>
      <c r="AG6" s="43"/>
      <c r="AH6" s="44"/>
      <c r="AI6" s="45">
        <f t="shared" si="0"/>
        <v>102</v>
      </c>
      <c r="AJ6" s="43">
        <f t="shared" si="1"/>
        <v>96.5</v>
      </c>
      <c r="AK6" s="43">
        <f t="shared" si="2"/>
        <v>9</v>
      </c>
      <c r="AL6" s="43">
        <v>10</v>
      </c>
      <c r="AM6" s="43">
        <f t="shared" si="3"/>
        <v>73.13636363636364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>
        <v>10</v>
      </c>
      <c r="N7" s="43">
        <v>10</v>
      </c>
      <c r="O7" s="43">
        <v>9</v>
      </c>
      <c r="P7" s="43">
        <v>10</v>
      </c>
      <c r="Q7" s="82">
        <v>10</v>
      </c>
      <c r="R7" s="43">
        <v>10</v>
      </c>
      <c r="S7" s="44">
        <v>10</v>
      </c>
      <c r="T7" s="33">
        <v>7</v>
      </c>
      <c r="U7" s="43">
        <v>10</v>
      </c>
      <c r="V7" s="43">
        <v>9</v>
      </c>
      <c r="W7" s="43">
        <v>8</v>
      </c>
      <c r="X7" s="43">
        <v>9</v>
      </c>
      <c r="Y7" s="43">
        <v>7</v>
      </c>
      <c r="Z7" s="43">
        <v>10</v>
      </c>
      <c r="AA7" s="43">
        <v>9</v>
      </c>
      <c r="AB7" s="43">
        <v>9</v>
      </c>
      <c r="AC7" s="43">
        <v>9.5</v>
      </c>
      <c r="AD7" s="44">
        <v>9</v>
      </c>
      <c r="AE7" s="33">
        <v>13</v>
      </c>
      <c r="AF7" s="43">
        <v>14</v>
      </c>
      <c r="AG7" s="43"/>
      <c r="AH7" s="44"/>
      <c r="AI7" s="45">
        <f t="shared" si="0"/>
        <v>105</v>
      </c>
      <c r="AJ7" s="43">
        <f t="shared" si="1"/>
        <v>96.5</v>
      </c>
      <c r="AK7" s="43">
        <f t="shared" si="2"/>
        <v>9</v>
      </c>
      <c r="AL7" s="43">
        <v>10</v>
      </c>
      <c r="AM7" s="43">
        <f t="shared" si="3"/>
        <v>73.954545454545453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>
        <v>9</v>
      </c>
      <c r="N8" s="43">
        <v>10</v>
      </c>
      <c r="O8" s="43">
        <v>9</v>
      </c>
      <c r="P8" s="43">
        <v>10</v>
      </c>
      <c r="Q8" s="82">
        <v>9</v>
      </c>
      <c r="R8" s="43">
        <v>10</v>
      </c>
      <c r="S8" s="44">
        <v>9.5</v>
      </c>
      <c r="T8" s="33">
        <v>9</v>
      </c>
      <c r="U8" s="43">
        <v>10</v>
      </c>
      <c r="V8" s="43">
        <v>10</v>
      </c>
      <c r="W8" s="43">
        <v>9.5</v>
      </c>
      <c r="X8" s="43">
        <v>9.5</v>
      </c>
      <c r="Y8" s="43">
        <v>9.5</v>
      </c>
      <c r="Z8" s="43">
        <v>10</v>
      </c>
      <c r="AA8" s="43">
        <v>10</v>
      </c>
      <c r="AB8" s="43">
        <v>9</v>
      </c>
      <c r="AC8" s="43">
        <v>10</v>
      </c>
      <c r="AD8" s="44">
        <v>10</v>
      </c>
      <c r="AE8" s="33">
        <v>13</v>
      </c>
      <c r="AF8" s="43">
        <v>11</v>
      </c>
      <c r="AG8" s="43"/>
      <c r="AH8" s="44"/>
      <c r="AI8" s="45">
        <f t="shared" si="0"/>
        <v>101</v>
      </c>
      <c r="AJ8" s="43">
        <f t="shared" si="1"/>
        <v>106.5</v>
      </c>
      <c r="AK8" s="43">
        <f t="shared" si="2"/>
        <v>8</v>
      </c>
      <c r="AL8" s="43">
        <v>10</v>
      </c>
      <c r="AM8" s="43">
        <f t="shared" si="3"/>
        <v>74.590909090909093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>
        <v>10</v>
      </c>
      <c r="N9" s="43">
        <v>10</v>
      </c>
      <c r="O9" s="43">
        <v>9</v>
      </c>
      <c r="P9" s="43">
        <v>10</v>
      </c>
      <c r="Q9" s="82">
        <v>7.5</v>
      </c>
      <c r="R9" s="43">
        <v>9</v>
      </c>
      <c r="S9" s="44">
        <v>9</v>
      </c>
      <c r="T9" s="33">
        <v>9</v>
      </c>
      <c r="U9" s="43">
        <v>10</v>
      </c>
      <c r="V9" s="43">
        <v>10</v>
      </c>
      <c r="W9" s="43">
        <v>9.5</v>
      </c>
      <c r="X9" s="43">
        <v>9.5</v>
      </c>
      <c r="Y9" s="43">
        <v>9.5</v>
      </c>
      <c r="Z9" s="43">
        <v>10</v>
      </c>
      <c r="AA9" s="43">
        <v>10</v>
      </c>
      <c r="AB9" s="43">
        <v>9</v>
      </c>
      <c r="AC9" s="43">
        <v>10</v>
      </c>
      <c r="AD9" s="44">
        <v>10</v>
      </c>
      <c r="AE9" s="33">
        <v>13</v>
      </c>
      <c r="AF9" s="43">
        <v>11</v>
      </c>
      <c r="AG9" s="43"/>
      <c r="AH9" s="44"/>
      <c r="AI9" s="45">
        <f t="shared" si="0"/>
        <v>99.5</v>
      </c>
      <c r="AJ9" s="43">
        <f t="shared" si="1"/>
        <v>106.5</v>
      </c>
      <c r="AK9" s="43">
        <f t="shared" si="2"/>
        <v>8</v>
      </c>
      <c r="AL9" s="43">
        <v>10</v>
      </c>
      <c r="AM9" s="43">
        <f t="shared" si="3"/>
        <v>74.181818181818187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>
        <v>9</v>
      </c>
      <c r="N10" s="43">
        <v>10</v>
      </c>
      <c r="O10" s="43">
        <v>9.5</v>
      </c>
      <c r="P10" s="43">
        <v>10</v>
      </c>
      <c r="Q10" s="82">
        <v>8</v>
      </c>
      <c r="R10" s="43">
        <v>9</v>
      </c>
      <c r="S10" s="44">
        <v>9</v>
      </c>
      <c r="T10" s="33">
        <v>10</v>
      </c>
      <c r="U10" s="43">
        <v>10</v>
      </c>
      <c r="V10" s="43">
        <v>10</v>
      </c>
      <c r="W10" s="43">
        <v>10</v>
      </c>
      <c r="X10" s="43">
        <v>10</v>
      </c>
      <c r="Y10" s="43">
        <v>10</v>
      </c>
      <c r="Z10" s="43">
        <v>10</v>
      </c>
      <c r="AA10" s="43">
        <v>8</v>
      </c>
      <c r="AB10" s="43">
        <v>10</v>
      </c>
      <c r="AC10" s="43">
        <v>10</v>
      </c>
      <c r="AD10" s="44">
        <v>10</v>
      </c>
      <c r="AE10" s="33">
        <v>10</v>
      </c>
      <c r="AF10" s="43">
        <v>8</v>
      </c>
      <c r="AG10" s="43"/>
      <c r="AH10" s="44"/>
      <c r="AI10" s="45">
        <f t="shared" si="0"/>
        <v>102.5</v>
      </c>
      <c r="AJ10" s="43">
        <f t="shared" si="1"/>
        <v>108</v>
      </c>
      <c r="AK10" s="43">
        <f t="shared" si="2"/>
        <v>6</v>
      </c>
      <c r="AL10" s="43">
        <v>10</v>
      </c>
      <c r="AM10" s="43">
        <f t="shared" si="3"/>
        <v>73.409090909090907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>
        <v>8</v>
      </c>
      <c r="N11" s="43">
        <v>9.5</v>
      </c>
      <c r="O11" s="43">
        <v>9</v>
      </c>
      <c r="P11" s="43">
        <v>10</v>
      </c>
      <c r="Q11" s="82">
        <v>9</v>
      </c>
      <c r="R11" s="43">
        <v>9</v>
      </c>
      <c r="S11" s="44">
        <v>9.5</v>
      </c>
      <c r="T11" s="33">
        <v>10</v>
      </c>
      <c r="U11" s="43">
        <v>10</v>
      </c>
      <c r="V11" s="43">
        <v>10</v>
      </c>
      <c r="W11" s="43">
        <v>10</v>
      </c>
      <c r="X11" s="43">
        <v>10</v>
      </c>
      <c r="Y11" s="43">
        <v>10</v>
      </c>
      <c r="Z11" s="43">
        <v>10</v>
      </c>
      <c r="AA11" s="43">
        <v>8</v>
      </c>
      <c r="AB11" s="43">
        <v>10</v>
      </c>
      <c r="AC11" s="43">
        <v>10</v>
      </c>
      <c r="AD11" s="44">
        <v>10</v>
      </c>
      <c r="AE11" s="33">
        <v>10</v>
      </c>
      <c r="AF11" s="43">
        <v>8</v>
      </c>
      <c r="AG11" s="43"/>
      <c r="AH11" s="44"/>
      <c r="AI11" s="45">
        <f t="shared" si="0"/>
        <v>99.5</v>
      </c>
      <c r="AJ11" s="43">
        <f t="shared" si="1"/>
        <v>108</v>
      </c>
      <c r="AK11" s="43">
        <f t="shared" si="2"/>
        <v>6</v>
      </c>
      <c r="AL11" s="43">
        <v>10</v>
      </c>
      <c r="AM11" s="43">
        <f t="shared" si="3"/>
        <v>72.590909090909093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>
        <v>10</v>
      </c>
      <c r="N12" s="43">
        <v>10</v>
      </c>
      <c r="O12" s="43">
        <v>10</v>
      </c>
      <c r="P12" s="43">
        <v>10</v>
      </c>
      <c r="Q12" s="82">
        <v>6</v>
      </c>
      <c r="R12" s="43">
        <v>8.5</v>
      </c>
      <c r="S12" s="44">
        <v>10</v>
      </c>
      <c r="T12" s="33">
        <v>8.5</v>
      </c>
      <c r="U12" s="43">
        <v>10</v>
      </c>
      <c r="V12" s="43">
        <v>10</v>
      </c>
      <c r="W12" s="43">
        <v>9.5</v>
      </c>
      <c r="X12" s="43">
        <v>9.5</v>
      </c>
      <c r="Y12" s="43">
        <v>10</v>
      </c>
      <c r="Z12" s="43">
        <v>10</v>
      </c>
      <c r="AA12" s="43">
        <v>10</v>
      </c>
      <c r="AB12" s="43">
        <v>10</v>
      </c>
      <c r="AC12" s="43">
        <v>10</v>
      </c>
      <c r="AD12" s="44">
        <v>9.5</v>
      </c>
      <c r="AE12" s="33">
        <v>11</v>
      </c>
      <c r="AF12" s="43">
        <v>10</v>
      </c>
      <c r="AG12" s="43"/>
      <c r="AH12" s="44"/>
      <c r="AI12" s="45">
        <f t="shared" si="0"/>
        <v>101</v>
      </c>
      <c r="AJ12" s="43">
        <f t="shared" si="1"/>
        <v>107</v>
      </c>
      <c r="AK12" s="43">
        <f t="shared" si="2"/>
        <v>7</v>
      </c>
      <c r="AL12" s="43">
        <v>10</v>
      </c>
      <c r="AM12" s="43">
        <f t="shared" si="3"/>
        <v>73.727272727272734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92</v>
      </c>
      <c r="E13" s="15">
        <v>1038055177</v>
      </c>
      <c r="F13" s="25"/>
      <c r="G13" s="25"/>
      <c r="H13" s="97"/>
      <c r="I13" s="33">
        <v>8</v>
      </c>
      <c r="J13" s="81">
        <v>7.5</v>
      </c>
      <c r="K13" s="82">
        <v>9.5</v>
      </c>
      <c r="L13" s="82">
        <v>10</v>
      </c>
      <c r="M13" s="82">
        <v>8</v>
      </c>
      <c r="N13" s="43">
        <v>8</v>
      </c>
      <c r="O13" s="43">
        <v>9</v>
      </c>
      <c r="P13" s="43">
        <v>10</v>
      </c>
      <c r="Q13" s="82">
        <v>9</v>
      </c>
      <c r="R13" s="82">
        <v>10</v>
      </c>
      <c r="S13" s="84">
        <v>8</v>
      </c>
      <c r="T13" s="33">
        <v>8.5</v>
      </c>
      <c r="U13" s="81">
        <v>10</v>
      </c>
      <c r="V13" s="81">
        <v>10</v>
      </c>
      <c r="W13" s="81">
        <v>9.5</v>
      </c>
      <c r="X13" s="43">
        <v>9.5</v>
      </c>
      <c r="Y13" s="43">
        <v>10</v>
      </c>
      <c r="Z13" s="43">
        <v>10</v>
      </c>
      <c r="AA13" s="43">
        <v>10</v>
      </c>
      <c r="AB13" s="81">
        <v>10</v>
      </c>
      <c r="AC13" s="81">
        <v>10</v>
      </c>
      <c r="AD13" s="81">
        <v>9.5</v>
      </c>
      <c r="AE13" s="33">
        <v>11</v>
      </c>
      <c r="AF13" s="43">
        <v>10</v>
      </c>
      <c r="AG13" s="43"/>
      <c r="AH13" s="44"/>
      <c r="AI13" s="45">
        <f t="shared" si="0"/>
        <v>97</v>
      </c>
      <c r="AJ13" s="43">
        <f t="shared" si="1"/>
        <v>107</v>
      </c>
      <c r="AK13" s="43">
        <f t="shared" si="2"/>
        <v>7</v>
      </c>
      <c r="AL13" s="43">
        <v>10</v>
      </c>
      <c r="AM13" s="43">
        <f t="shared" si="3"/>
        <v>72.63636363636364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>
        <v>9</v>
      </c>
      <c r="N14" s="43">
        <v>9</v>
      </c>
      <c r="O14" s="43">
        <v>9</v>
      </c>
      <c r="P14" s="43">
        <v>9</v>
      </c>
      <c r="Q14" s="82">
        <v>10</v>
      </c>
      <c r="R14" s="43">
        <v>8.5</v>
      </c>
      <c r="S14" s="44">
        <v>9.5</v>
      </c>
      <c r="T14" s="33">
        <v>10</v>
      </c>
      <c r="U14" s="43">
        <v>8</v>
      </c>
      <c r="V14" s="43">
        <v>10</v>
      </c>
      <c r="W14" s="43">
        <v>10</v>
      </c>
      <c r="X14" s="43">
        <v>9</v>
      </c>
      <c r="Y14" s="43">
        <v>10</v>
      </c>
      <c r="Z14" s="43">
        <v>10</v>
      </c>
      <c r="AA14" s="43">
        <v>9</v>
      </c>
      <c r="AB14" s="81">
        <v>8</v>
      </c>
      <c r="AC14" s="43">
        <v>9.5</v>
      </c>
      <c r="AD14" s="44">
        <v>9</v>
      </c>
      <c r="AE14" s="33">
        <v>10</v>
      </c>
      <c r="AF14" s="43">
        <v>8</v>
      </c>
      <c r="AG14" s="43"/>
      <c r="AH14" s="44"/>
      <c r="AI14" s="45">
        <f t="shared" si="0"/>
        <v>98</v>
      </c>
      <c r="AJ14" s="43">
        <f t="shared" si="1"/>
        <v>102.5</v>
      </c>
      <c r="AK14" s="43">
        <f t="shared" si="2"/>
        <v>6</v>
      </c>
      <c r="AL14" s="43">
        <v>10</v>
      </c>
      <c r="AM14" s="43">
        <f t="shared" si="3"/>
        <v>70.681818181818187</v>
      </c>
      <c r="AN14" s="43"/>
    </row>
    <row r="15" spans="1:40" ht="11.25" customHeight="1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>
        <v>8.5</v>
      </c>
      <c r="N15" s="43">
        <v>9.5</v>
      </c>
      <c r="O15" s="43">
        <v>8.5</v>
      </c>
      <c r="P15" s="43">
        <v>10</v>
      </c>
      <c r="Q15" s="82">
        <v>7.5</v>
      </c>
      <c r="R15" s="43">
        <v>8</v>
      </c>
      <c r="S15" s="44">
        <v>7</v>
      </c>
      <c r="T15" s="33">
        <v>10</v>
      </c>
      <c r="U15" s="43">
        <v>8</v>
      </c>
      <c r="V15" s="43">
        <v>10</v>
      </c>
      <c r="W15" s="43">
        <v>10</v>
      </c>
      <c r="X15" s="43">
        <v>9</v>
      </c>
      <c r="Y15" s="43">
        <v>10</v>
      </c>
      <c r="Z15" s="43">
        <v>10</v>
      </c>
      <c r="AA15" s="43">
        <v>9</v>
      </c>
      <c r="AB15" s="81">
        <v>8</v>
      </c>
      <c r="AC15" s="43">
        <v>9.5</v>
      </c>
      <c r="AD15" s="44">
        <v>9</v>
      </c>
      <c r="AE15" s="33">
        <v>10</v>
      </c>
      <c r="AF15" s="43">
        <v>8</v>
      </c>
      <c r="AG15" s="43"/>
      <c r="AH15" s="44"/>
      <c r="AI15" s="45">
        <f t="shared" si="0"/>
        <v>89</v>
      </c>
      <c r="AJ15" s="43">
        <f t="shared" si="1"/>
        <v>102.5</v>
      </c>
      <c r="AK15" s="43">
        <f t="shared" si="2"/>
        <v>6</v>
      </c>
      <c r="AL15" s="43">
        <v>10</v>
      </c>
      <c r="AM15" s="43">
        <f>+AI15/(11*10)*30+AJ15/(11*10)*30+AK15+AL15</f>
        <v>68.22727272727272</v>
      </c>
      <c r="AN15" s="43"/>
    </row>
    <row r="16" spans="1:40" ht="12.75" x14ac:dyDescent="0.2">
      <c r="A16" s="24" t="s">
        <v>35</v>
      </c>
      <c r="B16" s="25">
        <v>8</v>
      </c>
      <c r="C16" s="14">
        <v>202302202</v>
      </c>
      <c r="D16" s="14" t="s">
        <v>60</v>
      </c>
      <c r="E16" s="15">
        <v>1075748239</v>
      </c>
      <c r="F16" s="25"/>
      <c r="G16" s="25"/>
      <c r="H16" s="86"/>
      <c r="I16" s="78">
        <v>0</v>
      </c>
      <c r="J16" s="43">
        <v>9</v>
      </c>
      <c r="K16" s="43">
        <v>10</v>
      </c>
      <c r="L16" s="43">
        <v>10</v>
      </c>
      <c r="M16" s="43">
        <v>8</v>
      </c>
      <c r="N16" s="43">
        <v>10</v>
      </c>
      <c r="O16" s="43">
        <v>10</v>
      </c>
      <c r="P16" s="43">
        <v>9.5</v>
      </c>
      <c r="Q16" s="82">
        <v>9</v>
      </c>
      <c r="R16" s="43">
        <v>9</v>
      </c>
      <c r="S16" s="44">
        <v>7.5</v>
      </c>
      <c r="T16" s="33">
        <v>8.5</v>
      </c>
      <c r="U16" s="43">
        <v>10</v>
      </c>
      <c r="V16" s="43">
        <v>9.5</v>
      </c>
      <c r="W16" s="43">
        <v>10</v>
      </c>
      <c r="X16" s="43">
        <v>6</v>
      </c>
      <c r="Y16" s="43">
        <v>10</v>
      </c>
      <c r="Z16" s="43">
        <v>9.5</v>
      </c>
      <c r="AA16" s="43">
        <v>9</v>
      </c>
      <c r="AB16" s="81">
        <v>9</v>
      </c>
      <c r="AC16" s="43">
        <v>10</v>
      </c>
      <c r="AD16" s="44">
        <v>9</v>
      </c>
      <c r="AE16" s="33">
        <v>10</v>
      </c>
      <c r="AF16" s="43">
        <v>9</v>
      </c>
      <c r="AG16" s="43"/>
      <c r="AH16" s="44"/>
      <c r="AI16" s="45">
        <f t="shared" si="0"/>
        <v>92</v>
      </c>
      <c r="AJ16" s="43">
        <f t="shared" si="1"/>
        <v>100.5</v>
      </c>
      <c r="AK16" s="43">
        <f t="shared" si="2"/>
        <v>6.333333333333333</v>
      </c>
      <c r="AL16" s="43">
        <v>10</v>
      </c>
      <c r="AM16" s="43">
        <f t="shared" si="3"/>
        <v>68.833333333333343</v>
      </c>
      <c r="AN16" s="43"/>
    </row>
    <row r="17" spans="1:40" ht="12.75" x14ac:dyDescent="0.2">
      <c r="A17" s="24" t="s">
        <v>35</v>
      </c>
      <c r="B17" s="25">
        <v>9</v>
      </c>
      <c r="C17" s="14">
        <v>202302205</v>
      </c>
      <c r="D17" s="14" t="s">
        <v>61</v>
      </c>
      <c r="E17" s="15">
        <v>1080108037</v>
      </c>
      <c r="F17" s="25"/>
      <c r="G17" s="25"/>
      <c r="H17" s="98"/>
      <c r="I17" s="33">
        <v>9</v>
      </c>
      <c r="J17" s="43">
        <v>10</v>
      </c>
      <c r="K17" s="43">
        <v>10</v>
      </c>
      <c r="L17" s="43">
        <v>10</v>
      </c>
      <c r="M17" s="43">
        <v>9</v>
      </c>
      <c r="N17" s="43">
        <v>10</v>
      </c>
      <c r="O17" s="43">
        <v>9</v>
      </c>
      <c r="P17" s="43">
        <v>9.5</v>
      </c>
      <c r="Q17" s="82">
        <v>10</v>
      </c>
      <c r="R17" s="43">
        <v>9</v>
      </c>
      <c r="S17" s="44">
        <v>9.5</v>
      </c>
      <c r="T17" s="33">
        <v>8.5</v>
      </c>
      <c r="U17" s="43">
        <v>7</v>
      </c>
      <c r="V17" s="43">
        <v>8</v>
      </c>
      <c r="W17" s="43">
        <v>9.5</v>
      </c>
      <c r="X17" s="43">
        <v>8.5</v>
      </c>
      <c r="Y17" s="43">
        <v>10</v>
      </c>
      <c r="Z17" s="43">
        <v>10</v>
      </c>
      <c r="AA17" s="43">
        <v>9</v>
      </c>
      <c r="AB17" s="81">
        <v>9.5</v>
      </c>
      <c r="AC17" s="43">
        <v>10</v>
      </c>
      <c r="AD17" s="44">
        <v>9</v>
      </c>
      <c r="AE17" s="33">
        <v>12</v>
      </c>
      <c r="AF17" s="43">
        <v>9</v>
      </c>
      <c r="AG17" s="43"/>
      <c r="AH17" s="44"/>
      <c r="AI17" s="45">
        <f t="shared" si="0"/>
        <v>105</v>
      </c>
      <c r="AJ17" s="43">
        <f t="shared" si="1"/>
        <v>99</v>
      </c>
      <c r="AK17" s="43">
        <f t="shared" si="2"/>
        <v>7</v>
      </c>
      <c r="AL17" s="43">
        <v>10</v>
      </c>
      <c r="AM17" s="43">
        <f t="shared" si="3"/>
        <v>72.63636363636364</v>
      </c>
      <c r="AN17" s="43"/>
    </row>
    <row r="18" spans="1:40" ht="12.75" x14ac:dyDescent="0.2">
      <c r="A18" s="24" t="s">
        <v>35</v>
      </c>
      <c r="B18" s="25">
        <v>9</v>
      </c>
      <c r="C18" s="14">
        <v>202302209</v>
      </c>
      <c r="D18" s="14" t="s">
        <v>62</v>
      </c>
      <c r="E18" s="15">
        <v>1028429638</v>
      </c>
      <c r="F18" s="25"/>
      <c r="G18" s="25"/>
      <c r="H18" s="99"/>
      <c r="I18" s="33">
        <v>8</v>
      </c>
      <c r="J18" s="43">
        <v>8</v>
      </c>
      <c r="K18" s="43">
        <v>8</v>
      </c>
      <c r="L18" s="43">
        <v>8</v>
      </c>
      <c r="M18" s="43">
        <v>8.5</v>
      </c>
      <c r="N18" s="43">
        <v>8.5</v>
      </c>
      <c r="O18" s="43">
        <v>10</v>
      </c>
      <c r="P18" s="43">
        <v>10</v>
      </c>
      <c r="Q18" s="82">
        <v>8.5</v>
      </c>
      <c r="R18" s="43">
        <v>9</v>
      </c>
      <c r="S18" s="44">
        <v>9</v>
      </c>
      <c r="T18" s="33">
        <v>8.5</v>
      </c>
      <c r="U18" s="43">
        <v>7</v>
      </c>
      <c r="V18" s="43">
        <v>8</v>
      </c>
      <c r="W18" s="43">
        <v>9.5</v>
      </c>
      <c r="X18" s="43">
        <v>8.5</v>
      </c>
      <c r="Y18" s="43">
        <v>10</v>
      </c>
      <c r="Z18" s="43">
        <v>10</v>
      </c>
      <c r="AA18" s="43">
        <v>9</v>
      </c>
      <c r="AB18" s="81">
        <v>9.5</v>
      </c>
      <c r="AC18" s="43">
        <v>9.5</v>
      </c>
      <c r="AD18" s="44">
        <v>9</v>
      </c>
      <c r="AE18" s="33">
        <v>12</v>
      </c>
      <c r="AF18" s="43">
        <v>10</v>
      </c>
      <c r="AG18" s="43"/>
      <c r="AH18" s="44"/>
      <c r="AI18" s="45">
        <f t="shared" si="0"/>
        <v>95.5</v>
      </c>
      <c r="AJ18" s="43">
        <f t="shared" si="1"/>
        <v>98.5</v>
      </c>
      <c r="AK18" s="43">
        <f t="shared" si="2"/>
        <v>7.333333333333333</v>
      </c>
      <c r="AL18" s="43">
        <v>10</v>
      </c>
      <c r="AM18" s="43">
        <f t="shared" si="3"/>
        <v>70.242424242424249</v>
      </c>
      <c r="AN18" s="43"/>
    </row>
    <row r="19" spans="1:40" ht="12" customHeight="1" x14ac:dyDescent="0.2">
      <c r="A19" s="24" t="s">
        <v>35</v>
      </c>
      <c r="B19" s="25">
        <v>10</v>
      </c>
      <c r="C19" s="14">
        <v>202302212</v>
      </c>
      <c r="D19" s="14" t="s">
        <v>63</v>
      </c>
      <c r="E19" s="15">
        <v>1034543395</v>
      </c>
      <c r="F19" s="25"/>
      <c r="G19" s="25"/>
      <c r="H19" s="85"/>
      <c r="I19" s="33">
        <v>10</v>
      </c>
      <c r="J19" s="43">
        <v>10</v>
      </c>
      <c r="K19" s="43">
        <v>9</v>
      </c>
      <c r="L19" s="43">
        <v>10</v>
      </c>
      <c r="M19" s="43">
        <v>7.5</v>
      </c>
      <c r="N19" s="43">
        <v>10</v>
      </c>
      <c r="O19" s="43">
        <v>10</v>
      </c>
      <c r="P19" s="43">
        <v>10</v>
      </c>
      <c r="Q19" s="82">
        <v>9</v>
      </c>
      <c r="R19" s="43">
        <v>10</v>
      </c>
      <c r="S19" s="44">
        <v>8</v>
      </c>
      <c r="T19" s="33">
        <v>7</v>
      </c>
      <c r="U19" s="43">
        <v>10</v>
      </c>
      <c r="V19" s="43">
        <v>9.5</v>
      </c>
      <c r="W19" s="43">
        <v>10</v>
      </c>
      <c r="X19" s="43">
        <v>6</v>
      </c>
      <c r="Y19" s="43">
        <v>10</v>
      </c>
      <c r="Z19" s="43">
        <v>9.5</v>
      </c>
      <c r="AA19" s="43">
        <v>9</v>
      </c>
      <c r="AB19" s="43">
        <v>9</v>
      </c>
      <c r="AC19" s="43">
        <v>9.5</v>
      </c>
      <c r="AD19" s="44">
        <v>9</v>
      </c>
      <c r="AE19" s="33">
        <v>10</v>
      </c>
      <c r="AF19" s="43">
        <v>10</v>
      </c>
      <c r="AG19" s="43"/>
      <c r="AH19" s="44"/>
      <c r="AI19" s="45">
        <f t="shared" si="0"/>
        <v>103.5</v>
      </c>
      <c r="AJ19" s="43">
        <f t="shared" si="1"/>
        <v>98.5</v>
      </c>
      <c r="AK19" s="43">
        <f t="shared" si="2"/>
        <v>6.666666666666667</v>
      </c>
      <c r="AL19" s="43">
        <v>10</v>
      </c>
      <c r="AM19" s="43">
        <f t="shared" si="3"/>
        <v>71.757575757575751</v>
      </c>
      <c r="AN19" s="43"/>
    </row>
    <row r="20" spans="1:40" ht="12.75" x14ac:dyDescent="0.2">
      <c r="A20" s="24" t="s">
        <v>35</v>
      </c>
      <c r="B20" s="25">
        <v>11</v>
      </c>
      <c r="C20" s="14">
        <v>202302228</v>
      </c>
      <c r="D20" s="14" t="s">
        <v>64</v>
      </c>
      <c r="E20" s="15">
        <v>1065063292</v>
      </c>
      <c r="F20" s="25"/>
      <c r="G20" s="25"/>
      <c r="H20" s="104"/>
      <c r="I20" s="33">
        <v>6.5</v>
      </c>
      <c r="J20" s="43">
        <v>8.5</v>
      </c>
      <c r="K20" s="43">
        <v>10</v>
      </c>
      <c r="L20" s="43">
        <v>9</v>
      </c>
      <c r="M20" s="43">
        <v>8</v>
      </c>
      <c r="N20" s="43">
        <v>10</v>
      </c>
      <c r="O20" s="43">
        <v>8</v>
      </c>
      <c r="P20" s="43">
        <v>10</v>
      </c>
      <c r="Q20" s="82">
        <v>9.5</v>
      </c>
      <c r="R20" s="43">
        <v>8</v>
      </c>
      <c r="S20" s="44">
        <v>9</v>
      </c>
      <c r="T20" s="33">
        <v>10</v>
      </c>
      <c r="U20" s="43">
        <v>10</v>
      </c>
      <c r="V20" s="43">
        <v>10</v>
      </c>
      <c r="W20" s="43">
        <v>10</v>
      </c>
      <c r="X20" s="43">
        <v>7</v>
      </c>
      <c r="Y20" s="43">
        <v>10</v>
      </c>
      <c r="Z20" s="43">
        <v>10</v>
      </c>
      <c r="AA20" s="43">
        <v>10</v>
      </c>
      <c r="AB20" s="43">
        <v>10</v>
      </c>
      <c r="AC20" s="43">
        <v>9.5</v>
      </c>
      <c r="AD20" s="44">
        <v>10</v>
      </c>
      <c r="AE20" s="33">
        <v>13</v>
      </c>
      <c r="AF20" s="43">
        <v>14</v>
      </c>
      <c r="AG20" s="43"/>
      <c r="AH20" s="44"/>
      <c r="AI20" s="45">
        <f t="shared" si="0"/>
        <v>96.5</v>
      </c>
      <c r="AJ20" s="43">
        <f t="shared" si="1"/>
        <v>106.5</v>
      </c>
      <c r="AK20" s="43">
        <f t="shared" si="2"/>
        <v>9</v>
      </c>
      <c r="AL20" s="43">
        <v>10</v>
      </c>
      <c r="AM20" s="43">
        <f t="shared" si="3"/>
        <v>74.36363636363636</v>
      </c>
      <c r="AN20" s="43"/>
    </row>
    <row r="21" spans="1:40" ht="12.75" x14ac:dyDescent="0.2">
      <c r="A21" s="24" t="s">
        <v>35</v>
      </c>
      <c r="B21" s="25">
        <v>11</v>
      </c>
      <c r="C21" s="14">
        <v>202302229</v>
      </c>
      <c r="D21" s="14" t="s">
        <v>65</v>
      </c>
      <c r="E21" s="15">
        <v>1097630809</v>
      </c>
      <c r="F21" s="25"/>
      <c r="G21" s="25"/>
      <c r="H21" s="105"/>
      <c r="I21" s="33">
        <v>10</v>
      </c>
      <c r="J21" s="43">
        <v>10</v>
      </c>
      <c r="K21" s="43">
        <v>9</v>
      </c>
      <c r="L21" s="43">
        <v>10</v>
      </c>
      <c r="M21" s="43">
        <v>9</v>
      </c>
      <c r="N21" s="43">
        <v>8</v>
      </c>
      <c r="O21" s="43">
        <v>9</v>
      </c>
      <c r="P21" s="43">
        <v>9.5</v>
      </c>
      <c r="Q21" s="82">
        <v>7</v>
      </c>
      <c r="R21" s="43">
        <v>8</v>
      </c>
      <c r="S21" s="44">
        <v>9.5</v>
      </c>
      <c r="T21" s="33">
        <v>10</v>
      </c>
      <c r="U21" s="43">
        <v>10</v>
      </c>
      <c r="V21" s="43">
        <v>10</v>
      </c>
      <c r="W21" s="43">
        <v>10</v>
      </c>
      <c r="X21" s="43">
        <v>7</v>
      </c>
      <c r="Y21" s="43">
        <v>10</v>
      </c>
      <c r="Z21" s="43">
        <v>10</v>
      </c>
      <c r="AA21" s="43">
        <v>10</v>
      </c>
      <c r="AB21" s="43">
        <v>10</v>
      </c>
      <c r="AC21" s="43">
        <v>9.5</v>
      </c>
      <c r="AD21" s="44">
        <v>10</v>
      </c>
      <c r="AE21" s="33">
        <v>13</v>
      </c>
      <c r="AF21" s="43">
        <v>14</v>
      </c>
      <c r="AG21" s="43"/>
      <c r="AH21" s="44"/>
      <c r="AI21" s="45">
        <f t="shared" si="0"/>
        <v>99</v>
      </c>
      <c r="AJ21" s="43">
        <f t="shared" si="1"/>
        <v>106.5</v>
      </c>
      <c r="AK21" s="43">
        <f t="shared" si="2"/>
        <v>9</v>
      </c>
      <c r="AL21" s="43">
        <v>10</v>
      </c>
      <c r="AM21" s="43">
        <f t="shared" si="3"/>
        <v>75.045454545454547</v>
      </c>
      <c r="AN21" s="43"/>
    </row>
    <row r="22" spans="1:40" ht="12.75" x14ac:dyDescent="0.2">
      <c r="A22" s="24" t="s">
        <v>35</v>
      </c>
      <c r="B22" s="25">
        <v>12</v>
      </c>
      <c r="C22" s="14">
        <v>202302240</v>
      </c>
      <c r="D22" s="14" t="s">
        <v>66</v>
      </c>
      <c r="E22" s="15">
        <v>1041544826</v>
      </c>
      <c r="F22" s="25"/>
      <c r="G22" s="25"/>
      <c r="H22" s="98"/>
      <c r="I22" s="78">
        <v>0</v>
      </c>
      <c r="J22" s="43">
        <v>9</v>
      </c>
      <c r="K22" s="43">
        <v>8</v>
      </c>
      <c r="L22" s="43">
        <v>9.5</v>
      </c>
      <c r="M22" s="43">
        <v>8.5</v>
      </c>
      <c r="N22" s="43">
        <v>10</v>
      </c>
      <c r="O22" s="43">
        <v>10</v>
      </c>
      <c r="P22" s="43">
        <v>9</v>
      </c>
      <c r="Q22" s="82">
        <v>9.5</v>
      </c>
      <c r="R22" s="43">
        <v>9.5</v>
      </c>
      <c r="S22" s="44">
        <v>10</v>
      </c>
      <c r="T22" s="33">
        <v>9</v>
      </c>
      <c r="U22" s="43">
        <v>10</v>
      </c>
      <c r="V22" s="43">
        <v>7</v>
      </c>
      <c r="W22" s="43">
        <v>9.5</v>
      </c>
      <c r="X22" s="43">
        <v>8.5</v>
      </c>
      <c r="Y22" s="43">
        <v>10</v>
      </c>
      <c r="Z22" s="43">
        <v>9.5</v>
      </c>
      <c r="AA22" s="43">
        <v>10</v>
      </c>
      <c r="AB22" s="43">
        <v>8</v>
      </c>
      <c r="AC22" s="43">
        <v>9.5</v>
      </c>
      <c r="AD22" s="44">
        <v>10</v>
      </c>
      <c r="AE22" s="33">
        <v>9</v>
      </c>
      <c r="AF22" s="43">
        <v>7</v>
      </c>
      <c r="AG22" s="43"/>
      <c r="AH22" s="44"/>
      <c r="AI22" s="45">
        <f t="shared" si="0"/>
        <v>93</v>
      </c>
      <c r="AJ22" s="43">
        <f t="shared" si="1"/>
        <v>101</v>
      </c>
      <c r="AK22" s="43">
        <f t="shared" si="2"/>
        <v>5.333333333333333</v>
      </c>
      <c r="AL22" s="43">
        <v>10</v>
      </c>
      <c r="AM22" s="43">
        <f t="shared" si="3"/>
        <v>68.242424242424249</v>
      </c>
      <c r="AN22" s="43"/>
    </row>
    <row r="23" spans="1:40" s="32" customFormat="1" ht="13.5" thickBot="1" x14ac:dyDescent="0.25">
      <c r="A23" s="30" t="s">
        <v>35</v>
      </c>
      <c r="B23" s="31">
        <v>12</v>
      </c>
      <c r="C23" s="17">
        <v>202302253</v>
      </c>
      <c r="D23" s="17" t="s">
        <v>67</v>
      </c>
      <c r="E23" s="18">
        <v>1085764654</v>
      </c>
      <c r="F23" s="31"/>
      <c r="G23" s="31"/>
      <c r="H23" s="103"/>
      <c r="I23" s="46">
        <v>8.5</v>
      </c>
      <c r="J23" s="47">
        <v>6.5</v>
      </c>
      <c r="K23" s="47">
        <v>8.5</v>
      </c>
      <c r="L23" s="47">
        <v>9.5</v>
      </c>
      <c r="M23" s="47">
        <v>7</v>
      </c>
      <c r="N23" s="47">
        <v>9</v>
      </c>
      <c r="O23" s="47">
        <v>8.5</v>
      </c>
      <c r="P23" s="47">
        <v>9</v>
      </c>
      <c r="Q23" s="83">
        <v>8</v>
      </c>
      <c r="R23" s="47">
        <v>9</v>
      </c>
      <c r="S23" s="48">
        <v>10</v>
      </c>
      <c r="T23" s="46">
        <v>9</v>
      </c>
      <c r="U23" s="47">
        <v>10</v>
      </c>
      <c r="V23" s="47">
        <v>7</v>
      </c>
      <c r="W23" s="47">
        <v>9.5</v>
      </c>
      <c r="X23" s="47">
        <v>8.5</v>
      </c>
      <c r="Y23" s="47">
        <v>10</v>
      </c>
      <c r="Z23" s="47">
        <v>9.5</v>
      </c>
      <c r="AA23" s="47">
        <v>10</v>
      </c>
      <c r="AB23" s="47">
        <v>8</v>
      </c>
      <c r="AC23" s="47">
        <v>9.5</v>
      </c>
      <c r="AD23" s="48">
        <v>10</v>
      </c>
      <c r="AE23" s="46">
        <v>9</v>
      </c>
      <c r="AF23" s="47">
        <v>7</v>
      </c>
      <c r="AG23" s="47"/>
      <c r="AH23" s="48"/>
      <c r="AI23" s="46">
        <f t="shared" si="0"/>
        <v>93.5</v>
      </c>
      <c r="AJ23" s="47">
        <f t="shared" si="1"/>
        <v>101</v>
      </c>
      <c r="AK23" s="47">
        <f t="shared" si="2"/>
        <v>5.333333333333333</v>
      </c>
      <c r="AL23" s="47">
        <v>10</v>
      </c>
      <c r="AM23" s="47">
        <f t="shared" si="3"/>
        <v>68.378787878787875</v>
      </c>
      <c r="AN23" s="47"/>
    </row>
    <row r="24" spans="1:40" ht="12.75" x14ac:dyDescent="0.2">
      <c r="A24" s="26" t="s">
        <v>36</v>
      </c>
      <c r="B24" s="27">
        <v>1</v>
      </c>
      <c r="C24" s="28">
        <v>202101247</v>
      </c>
      <c r="D24" s="28" t="s">
        <v>68</v>
      </c>
      <c r="E24" s="29">
        <v>1064704526</v>
      </c>
      <c r="F24" s="27"/>
      <c r="G24" s="27"/>
      <c r="H24" s="100"/>
      <c r="I24" s="49">
        <v>5.5</v>
      </c>
      <c r="J24" s="50">
        <v>8.5</v>
      </c>
      <c r="K24" s="50">
        <v>9</v>
      </c>
      <c r="L24" s="50">
        <v>10</v>
      </c>
      <c r="M24" s="50">
        <v>10</v>
      </c>
      <c r="N24" s="50">
        <v>10</v>
      </c>
      <c r="O24" s="50">
        <v>9</v>
      </c>
      <c r="P24" s="50">
        <v>10</v>
      </c>
      <c r="Q24" s="50">
        <v>10</v>
      </c>
      <c r="R24" s="50">
        <v>9</v>
      </c>
      <c r="S24" s="51">
        <v>10</v>
      </c>
      <c r="T24" s="49">
        <v>7.5</v>
      </c>
      <c r="U24" s="50">
        <v>9</v>
      </c>
      <c r="V24" s="50">
        <v>9</v>
      </c>
      <c r="W24" s="50">
        <v>10</v>
      </c>
      <c r="X24" s="50">
        <v>9</v>
      </c>
      <c r="Y24" s="50">
        <v>10</v>
      </c>
      <c r="Z24" s="50">
        <v>10</v>
      </c>
      <c r="AA24" s="50">
        <v>9</v>
      </c>
      <c r="AB24" s="50">
        <v>9</v>
      </c>
      <c r="AC24" s="50">
        <v>10</v>
      </c>
      <c r="AD24" s="51">
        <v>9</v>
      </c>
      <c r="AE24" s="49">
        <v>11</v>
      </c>
      <c r="AF24" s="50">
        <v>9</v>
      </c>
      <c r="AG24" s="50"/>
      <c r="AH24" s="51"/>
      <c r="AI24" s="52">
        <f t="shared" si="0"/>
        <v>101</v>
      </c>
      <c r="AJ24" s="53">
        <f t="shared" si="1"/>
        <v>101.5</v>
      </c>
      <c r="AK24" s="53">
        <f t="shared" si="2"/>
        <v>6.666666666666667</v>
      </c>
      <c r="AL24" s="50">
        <v>10</v>
      </c>
      <c r="AM24" s="53">
        <f>+AI24/(11*10)*30+AJ24/(11*10)*30+AK24+AL24</f>
        <v>71.893939393939405</v>
      </c>
      <c r="AN24" s="50"/>
    </row>
    <row r="25" spans="1:40" ht="12.75" x14ac:dyDescent="0.2">
      <c r="A25" s="21" t="s">
        <v>36</v>
      </c>
      <c r="B25" s="22">
        <v>1</v>
      </c>
      <c r="C25" s="19">
        <v>202102173</v>
      </c>
      <c r="D25" s="19" t="s">
        <v>69</v>
      </c>
      <c r="E25" s="20">
        <v>1041993515</v>
      </c>
      <c r="F25" s="22"/>
      <c r="G25" s="22"/>
      <c r="H25" s="101"/>
      <c r="I25" s="54">
        <v>7</v>
      </c>
      <c r="J25" s="55">
        <v>10</v>
      </c>
      <c r="K25" s="55">
        <v>8</v>
      </c>
      <c r="L25" s="55">
        <v>10</v>
      </c>
      <c r="M25" s="55">
        <v>5.5</v>
      </c>
      <c r="N25" s="55">
        <v>10</v>
      </c>
      <c r="O25" s="55">
        <v>10</v>
      </c>
      <c r="P25" s="55">
        <v>10</v>
      </c>
      <c r="Q25" s="55">
        <v>9</v>
      </c>
      <c r="R25" s="55">
        <v>9</v>
      </c>
      <c r="S25" s="56">
        <v>10</v>
      </c>
      <c r="T25" s="54">
        <v>7.5</v>
      </c>
      <c r="U25" s="55">
        <v>9</v>
      </c>
      <c r="V25" s="55">
        <v>9</v>
      </c>
      <c r="W25" s="55">
        <v>10</v>
      </c>
      <c r="X25" s="55">
        <v>9</v>
      </c>
      <c r="Y25" s="55">
        <v>10</v>
      </c>
      <c r="Z25" s="55">
        <v>10</v>
      </c>
      <c r="AA25" s="55">
        <v>9</v>
      </c>
      <c r="AB25" s="55">
        <v>9</v>
      </c>
      <c r="AC25" s="55">
        <v>10</v>
      </c>
      <c r="AD25" s="56">
        <v>9</v>
      </c>
      <c r="AE25" s="54">
        <v>11</v>
      </c>
      <c r="AF25" s="55">
        <v>9</v>
      </c>
      <c r="AG25" s="55"/>
      <c r="AH25" s="56"/>
      <c r="AI25" s="57">
        <f t="shared" si="0"/>
        <v>98.5</v>
      </c>
      <c r="AJ25" s="58">
        <f t="shared" si="1"/>
        <v>101.5</v>
      </c>
      <c r="AK25" s="58">
        <f t="shared" si="2"/>
        <v>6.666666666666667</v>
      </c>
      <c r="AL25" s="55">
        <v>10</v>
      </c>
      <c r="AM25" s="58">
        <f t="shared" si="3"/>
        <v>71.212121212121218</v>
      </c>
      <c r="AN25" s="55"/>
    </row>
    <row r="26" spans="1:40" ht="12.75" x14ac:dyDescent="0.2">
      <c r="A26" s="21" t="s">
        <v>36</v>
      </c>
      <c r="B26" s="22">
        <v>2</v>
      </c>
      <c r="C26" s="19">
        <v>202102178</v>
      </c>
      <c r="D26" s="19" t="s">
        <v>70</v>
      </c>
      <c r="E26" s="20">
        <v>1025548196</v>
      </c>
      <c r="F26" s="22"/>
      <c r="G26" s="22"/>
      <c r="H26" s="102"/>
      <c r="I26" s="54">
        <v>8</v>
      </c>
      <c r="J26" s="55">
        <v>8.5</v>
      </c>
      <c r="K26" s="55">
        <v>10</v>
      </c>
      <c r="L26" s="55">
        <v>9.5</v>
      </c>
      <c r="M26" s="55">
        <v>9</v>
      </c>
      <c r="N26" s="55">
        <v>9</v>
      </c>
      <c r="O26" s="55">
        <v>9</v>
      </c>
      <c r="P26" s="55">
        <v>10</v>
      </c>
      <c r="Q26" s="55">
        <v>9</v>
      </c>
      <c r="R26" s="55">
        <v>7.5</v>
      </c>
      <c r="S26" s="56">
        <v>10</v>
      </c>
      <c r="T26" s="54">
        <v>8</v>
      </c>
      <c r="U26" s="55">
        <v>7</v>
      </c>
      <c r="V26" s="55">
        <v>6</v>
      </c>
      <c r="W26" s="55">
        <v>9</v>
      </c>
      <c r="X26" s="55">
        <v>8</v>
      </c>
      <c r="Y26" s="55">
        <v>8</v>
      </c>
      <c r="Z26" s="55">
        <v>9.5</v>
      </c>
      <c r="AA26" s="55">
        <v>10</v>
      </c>
      <c r="AB26" s="55">
        <v>9</v>
      </c>
      <c r="AC26" s="55">
        <v>9.5</v>
      </c>
      <c r="AD26" s="56">
        <v>10</v>
      </c>
      <c r="AE26" s="54">
        <v>12</v>
      </c>
      <c r="AF26" s="55">
        <v>11</v>
      </c>
      <c r="AG26" s="55"/>
      <c r="AH26" s="56"/>
      <c r="AI26" s="57">
        <f t="shared" si="0"/>
        <v>99.5</v>
      </c>
      <c r="AJ26" s="58">
        <f t="shared" si="1"/>
        <v>94</v>
      </c>
      <c r="AK26" s="58">
        <f t="shared" si="2"/>
        <v>7.666666666666667</v>
      </c>
      <c r="AL26" s="55">
        <v>10</v>
      </c>
      <c r="AM26" s="58">
        <f t="shared" si="3"/>
        <v>70.439393939393938</v>
      </c>
      <c r="AN26" s="55"/>
    </row>
    <row r="27" spans="1:40" ht="12.75" x14ac:dyDescent="0.2">
      <c r="A27" s="21" t="s">
        <v>36</v>
      </c>
      <c r="B27" s="22">
        <v>2</v>
      </c>
      <c r="C27" s="19">
        <v>202102179</v>
      </c>
      <c r="D27" s="19" t="s">
        <v>71</v>
      </c>
      <c r="E27" s="20">
        <v>1084775680</v>
      </c>
      <c r="F27" s="22"/>
      <c r="G27" s="22"/>
      <c r="H27" s="101"/>
      <c r="I27" s="54">
        <v>10</v>
      </c>
      <c r="J27" s="55">
        <v>10</v>
      </c>
      <c r="K27" s="55">
        <v>10</v>
      </c>
      <c r="L27" s="55">
        <v>10</v>
      </c>
      <c r="M27" s="55">
        <v>9</v>
      </c>
      <c r="N27" s="55">
        <v>10</v>
      </c>
      <c r="O27" s="55">
        <v>9</v>
      </c>
      <c r="P27" s="55">
        <v>10</v>
      </c>
      <c r="Q27" s="55">
        <v>10</v>
      </c>
      <c r="R27" s="55">
        <v>9</v>
      </c>
      <c r="S27" s="56">
        <v>10</v>
      </c>
      <c r="T27" s="54">
        <v>8</v>
      </c>
      <c r="U27" s="55">
        <v>7</v>
      </c>
      <c r="V27" s="55">
        <v>6</v>
      </c>
      <c r="W27" s="55">
        <v>9</v>
      </c>
      <c r="X27" s="55">
        <v>8</v>
      </c>
      <c r="Y27" s="55">
        <v>8</v>
      </c>
      <c r="Z27" s="55">
        <v>9.5</v>
      </c>
      <c r="AA27" s="55">
        <v>10</v>
      </c>
      <c r="AB27" s="55">
        <v>9</v>
      </c>
      <c r="AC27" s="55">
        <v>9.5</v>
      </c>
      <c r="AD27" s="56">
        <v>10</v>
      </c>
      <c r="AE27" s="54">
        <v>12</v>
      </c>
      <c r="AF27" s="55">
        <v>11</v>
      </c>
      <c r="AG27" s="55"/>
      <c r="AH27" s="56"/>
      <c r="AI27" s="57">
        <f t="shared" si="0"/>
        <v>107</v>
      </c>
      <c r="AJ27" s="58">
        <f t="shared" si="1"/>
        <v>94</v>
      </c>
      <c r="AK27" s="58">
        <f t="shared" si="2"/>
        <v>7.666666666666667</v>
      </c>
      <c r="AL27" s="55">
        <v>10</v>
      </c>
      <c r="AM27" s="58">
        <f t="shared" si="3"/>
        <v>72.48484848484847</v>
      </c>
      <c r="AN27" s="55"/>
    </row>
    <row r="28" spans="1:40" ht="12.75" x14ac:dyDescent="0.2">
      <c r="A28" s="21" t="s">
        <v>36</v>
      </c>
      <c r="B28" s="22">
        <v>3</v>
      </c>
      <c r="C28" s="19">
        <v>202102182</v>
      </c>
      <c r="D28" s="19" t="s">
        <v>72</v>
      </c>
      <c r="E28" s="20">
        <v>1080032181</v>
      </c>
      <c r="F28" s="22"/>
      <c r="G28" s="22"/>
      <c r="H28" s="102"/>
      <c r="I28" s="54">
        <v>9</v>
      </c>
      <c r="J28" s="55">
        <v>8</v>
      </c>
      <c r="K28" s="55">
        <v>9</v>
      </c>
      <c r="L28" s="55">
        <v>10</v>
      </c>
      <c r="M28" s="55">
        <v>9</v>
      </c>
      <c r="N28" s="55">
        <v>10</v>
      </c>
      <c r="O28" s="55">
        <v>10</v>
      </c>
      <c r="P28" s="55">
        <v>10</v>
      </c>
      <c r="Q28" s="55">
        <v>9.5</v>
      </c>
      <c r="R28" s="55">
        <v>10</v>
      </c>
      <c r="S28" s="56">
        <v>10</v>
      </c>
      <c r="T28" s="54">
        <v>10</v>
      </c>
      <c r="U28" s="55">
        <v>10</v>
      </c>
      <c r="V28" s="55">
        <v>9</v>
      </c>
      <c r="W28" s="55">
        <v>10</v>
      </c>
      <c r="X28" s="55">
        <v>10</v>
      </c>
      <c r="Y28" s="55">
        <v>10</v>
      </c>
      <c r="Z28" s="55">
        <v>9</v>
      </c>
      <c r="AA28" s="55">
        <v>9</v>
      </c>
      <c r="AB28" s="55">
        <v>9</v>
      </c>
      <c r="AC28" s="55">
        <v>10</v>
      </c>
      <c r="AD28" s="56">
        <v>10</v>
      </c>
      <c r="AE28" s="54">
        <v>13</v>
      </c>
      <c r="AF28" s="55">
        <v>11</v>
      </c>
      <c r="AG28" s="55"/>
      <c r="AH28" s="56"/>
      <c r="AI28" s="57">
        <f t="shared" si="0"/>
        <v>104.5</v>
      </c>
      <c r="AJ28" s="58">
        <f t="shared" si="1"/>
        <v>106</v>
      </c>
      <c r="AK28" s="58">
        <f t="shared" si="2"/>
        <v>8</v>
      </c>
      <c r="AL28" s="55">
        <v>10</v>
      </c>
      <c r="AM28" s="58">
        <f t="shared" si="3"/>
        <v>75.409090909090907</v>
      </c>
      <c r="AN28" s="55"/>
    </row>
    <row r="29" spans="1:40" ht="12.75" x14ac:dyDescent="0.2">
      <c r="A29" s="21" t="s">
        <v>36</v>
      </c>
      <c r="B29" s="22">
        <v>3</v>
      </c>
      <c r="C29" s="19">
        <v>202102183</v>
      </c>
      <c r="D29" s="19" t="s">
        <v>73</v>
      </c>
      <c r="E29" s="20">
        <v>1035547469</v>
      </c>
      <c r="F29" s="22"/>
      <c r="G29" s="22"/>
      <c r="H29" s="101"/>
      <c r="I29" s="54">
        <v>8</v>
      </c>
      <c r="J29" s="55">
        <v>10</v>
      </c>
      <c r="K29" s="55">
        <v>9</v>
      </c>
      <c r="L29" s="55">
        <v>10</v>
      </c>
      <c r="M29" s="55">
        <v>10</v>
      </c>
      <c r="N29" s="55">
        <v>10</v>
      </c>
      <c r="O29" s="55">
        <v>9</v>
      </c>
      <c r="P29" s="55">
        <v>10</v>
      </c>
      <c r="Q29" s="55">
        <v>10</v>
      </c>
      <c r="R29" s="55">
        <v>9</v>
      </c>
      <c r="S29" s="56">
        <v>10</v>
      </c>
      <c r="T29" s="54">
        <v>10</v>
      </c>
      <c r="U29" s="55">
        <v>10</v>
      </c>
      <c r="V29" s="55">
        <v>9</v>
      </c>
      <c r="W29" s="55">
        <v>10</v>
      </c>
      <c r="X29" s="55">
        <v>10</v>
      </c>
      <c r="Y29" s="55">
        <v>10</v>
      </c>
      <c r="Z29" s="55">
        <v>9</v>
      </c>
      <c r="AA29" s="55">
        <v>9</v>
      </c>
      <c r="AB29" s="55">
        <v>9</v>
      </c>
      <c r="AC29" s="55">
        <v>10</v>
      </c>
      <c r="AD29" s="56">
        <v>10</v>
      </c>
      <c r="AE29" s="54">
        <v>13</v>
      </c>
      <c r="AF29" s="55">
        <v>11</v>
      </c>
      <c r="AG29" s="55"/>
      <c r="AH29" s="56"/>
      <c r="AI29" s="57">
        <f t="shared" si="0"/>
        <v>105</v>
      </c>
      <c r="AJ29" s="58">
        <f t="shared" si="1"/>
        <v>106</v>
      </c>
      <c r="AK29" s="58">
        <f t="shared" si="2"/>
        <v>8</v>
      </c>
      <c r="AL29" s="55">
        <v>10</v>
      </c>
      <c r="AM29" s="58">
        <f t="shared" si="3"/>
        <v>75.545454545454547</v>
      </c>
      <c r="AN29" s="55"/>
    </row>
    <row r="30" spans="1:40" ht="12.75" x14ac:dyDescent="0.2">
      <c r="A30" s="21" t="s">
        <v>36</v>
      </c>
      <c r="B30" s="22">
        <v>4</v>
      </c>
      <c r="C30" s="19">
        <v>202102187</v>
      </c>
      <c r="D30" s="19" t="s">
        <v>74</v>
      </c>
      <c r="E30" s="20">
        <v>1072025802</v>
      </c>
      <c r="F30" s="22"/>
      <c r="G30" s="22"/>
      <c r="H30" s="87"/>
      <c r="I30" s="54">
        <v>5.5</v>
      </c>
      <c r="J30" s="55">
        <v>9</v>
      </c>
      <c r="K30" s="55">
        <v>7</v>
      </c>
      <c r="L30" s="55">
        <v>7.5</v>
      </c>
      <c r="M30" s="55">
        <v>7</v>
      </c>
      <c r="N30" s="55">
        <v>7</v>
      </c>
      <c r="O30" s="55">
        <v>10</v>
      </c>
      <c r="P30" s="55">
        <v>9</v>
      </c>
      <c r="Q30" s="55">
        <v>9.5</v>
      </c>
      <c r="R30" s="55">
        <v>9</v>
      </c>
      <c r="S30" s="56">
        <v>8.5</v>
      </c>
      <c r="T30" s="54">
        <v>6</v>
      </c>
      <c r="U30" s="55">
        <v>9.5</v>
      </c>
      <c r="V30" s="55">
        <v>9</v>
      </c>
      <c r="W30" s="55">
        <v>9</v>
      </c>
      <c r="X30" s="55">
        <v>3.5</v>
      </c>
      <c r="Y30" s="55">
        <v>8</v>
      </c>
      <c r="Z30" s="55">
        <v>8</v>
      </c>
      <c r="AA30" s="55">
        <v>9.5</v>
      </c>
      <c r="AB30" s="55">
        <v>9</v>
      </c>
      <c r="AC30" s="55">
        <v>9.5</v>
      </c>
      <c r="AD30" s="56">
        <v>10</v>
      </c>
      <c r="AE30" s="54">
        <v>10</v>
      </c>
      <c r="AF30" s="55">
        <v>11</v>
      </c>
      <c r="AG30" s="55"/>
      <c r="AH30" s="56"/>
      <c r="AI30" s="57">
        <f t="shared" si="0"/>
        <v>89</v>
      </c>
      <c r="AJ30" s="58">
        <f t="shared" si="1"/>
        <v>91</v>
      </c>
      <c r="AK30" s="58">
        <f t="shared" si="2"/>
        <v>7</v>
      </c>
      <c r="AL30" s="55">
        <v>10</v>
      </c>
      <c r="AM30" s="58">
        <f t="shared" si="3"/>
        <v>66.090909090909093</v>
      </c>
      <c r="AN30" s="55"/>
    </row>
    <row r="31" spans="1:40" ht="12.75" x14ac:dyDescent="0.2">
      <c r="A31" s="21" t="s">
        <v>36</v>
      </c>
      <c r="B31" s="22">
        <v>4</v>
      </c>
      <c r="C31" s="19">
        <v>202102189</v>
      </c>
      <c r="D31" s="19" t="s">
        <v>75</v>
      </c>
      <c r="E31" s="20">
        <v>1043552635</v>
      </c>
      <c r="F31" s="22"/>
      <c r="G31" s="22"/>
      <c r="H31" s="88"/>
      <c r="I31" s="54">
        <v>10</v>
      </c>
      <c r="J31" s="55">
        <v>10</v>
      </c>
      <c r="K31" s="55">
        <v>8</v>
      </c>
      <c r="L31" s="55">
        <v>10</v>
      </c>
      <c r="M31" s="55">
        <v>5</v>
      </c>
      <c r="N31" s="55">
        <v>10</v>
      </c>
      <c r="O31" s="55">
        <v>9.5</v>
      </c>
      <c r="P31" s="55">
        <v>10</v>
      </c>
      <c r="Q31" s="55">
        <v>8.5</v>
      </c>
      <c r="R31" s="55">
        <v>7</v>
      </c>
      <c r="S31" s="56">
        <v>10</v>
      </c>
      <c r="T31" s="54">
        <v>6</v>
      </c>
      <c r="U31" s="55">
        <v>9.5</v>
      </c>
      <c r="V31" s="55">
        <v>9</v>
      </c>
      <c r="W31" s="55">
        <v>9</v>
      </c>
      <c r="X31" s="55">
        <v>3.5</v>
      </c>
      <c r="Y31" s="55">
        <v>8</v>
      </c>
      <c r="Z31" s="55">
        <v>8</v>
      </c>
      <c r="AA31" s="55">
        <v>9.5</v>
      </c>
      <c r="AB31" s="55">
        <v>9</v>
      </c>
      <c r="AC31" s="55">
        <v>9.5</v>
      </c>
      <c r="AD31" s="56">
        <v>10</v>
      </c>
      <c r="AE31" s="54">
        <v>10</v>
      </c>
      <c r="AF31" s="55">
        <v>11</v>
      </c>
      <c r="AG31" s="55"/>
      <c r="AH31" s="56"/>
      <c r="AI31" s="57">
        <f t="shared" si="0"/>
        <v>98</v>
      </c>
      <c r="AJ31" s="58">
        <f t="shared" si="1"/>
        <v>91</v>
      </c>
      <c r="AK31" s="58">
        <f t="shared" si="2"/>
        <v>7</v>
      </c>
      <c r="AL31" s="55">
        <v>10</v>
      </c>
      <c r="AM31" s="58">
        <f t="shared" si="3"/>
        <v>68.545454545454547</v>
      </c>
      <c r="AN31" s="55"/>
    </row>
    <row r="32" spans="1:40" ht="12.75" x14ac:dyDescent="0.2">
      <c r="A32" s="21" t="s">
        <v>36</v>
      </c>
      <c r="B32" s="22">
        <v>5</v>
      </c>
      <c r="C32" s="19">
        <v>202102195</v>
      </c>
      <c r="D32" s="19" t="s">
        <v>76</v>
      </c>
      <c r="E32" s="20">
        <v>1032998886</v>
      </c>
      <c r="F32" s="22"/>
      <c r="G32" s="22"/>
      <c r="H32" s="91"/>
      <c r="I32" s="54">
        <v>8</v>
      </c>
      <c r="J32" s="55">
        <v>10</v>
      </c>
      <c r="K32" s="55">
        <v>10</v>
      </c>
      <c r="L32" s="55">
        <v>10</v>
      </c>
      <c r="M32" s="55">
        <v>10</v>
      </c>
      <c r="N32" s="55">
        <v>9</v>
      </c>
      <c r="O32" s="55">
        <v>10</v>
      </c>
      <c r="P32" s="55">
        <v>10</v>
      </c>
      <c r="Q32" s="55">
        <v>10</v>
      </c>
      <c r="R32" s="55">
        <v>10</v>
      </c>
      <c r="S32" s="56">
        <v>10</v>
      </c>
      <c r="T32" s="54">
        <v>9</v>
      </c>
      <c r="U32" s="55">
        <v>9</v>
      </c>
      <c r="V32" s="55">
        <v>10</v>
      </c>
      <c r="W32" s="55">
        <v>9.5</v>
      </c>
      <c r="X32" s="55">
        <v>10</v>
      </c>
      <c r="Y32" s="55">
        <v>9</v>
      </c>
      <c r="Z32" s="55">
        <v>9.5</v>
      </c>
      <c r="AA32" s="55">
        <v>10</v>
      </c>
      <c r="AB32" s="55">
        <v>10</v>
      </c>
      <c r="AC32" s="55">
        <v>9.5</v>
      </c>
      <c r="AD32" s="56">
        <v>9</v>
      </c>
      <c r="AE32" s="54">
        <v>12</v>
      </c>
      <c r="AF32" s="55">
        <v>10</v>
      </c>
      <c r="AG32" s="55"/>
      <c r="AH32" s="56"/>
      <c r="AI32" s="57">
        <f t="shared" si="0"/>
        <v>107</v>
      </c>
      <c r="AJ32" s="58">
        <f t="shared" si="1"/>
        <v>104.5</v>
      </c>
      <c r="AK32" s="58">
        <f t="shared" si="2"/>
        <v>7.333333333333333</v>
      </c>
      <c r="AL32" s="55">
        <v>10</v>
      </c>
      <c r="AM32" s="58">
        <f t="shared" si="3"/>
        <v>75.015151515151516</v>
      </c>
      <c r="AN32" s="55"/>
    </row>
    <row r="33" spans="1:40" ht="12.75" x14ac:dyDescent="0.2">
      <c r="A33" s="21" t="s">
        <v>36</v>
      </c>
      <c r="B33" s="22">
        <v>5</v>
      </c>
      <c r="C33" s="19">
        <v>202102196</v>
      </c>
      <c r="D33" s="19" t="s">
        <v>77</v>
      </c>
      <c r="E33" s="20">
        <v>1046262504</v>
      </c>
      <c r="F33" s="22"/>
      <c r="G33" s="22"/>
      <c r="H33" s="93"/>
      <c r="I33" s="54">
        <v>8</v>
      </c>
      <c r="J33" s="55">
        <v>10</v>
      </c>
      <c r="K33" s="55">
        <v>8</v>
      </c>
      <c r="L33" s="55">
        <v>10</v>
      </c>
      <c r="M33" s="55">
        <v>9</v>
      </c>
      <c r="N33" s="55">
        <v>10</v>
      </c>
      <c r="O33" s="55">
        <v>10</v>
      </c>
      <c r="P33" s="55">
        <v>8.5</v>
      </c>
      <c r="Q33" s="55">
        <v>9.5</v>
      </c>
      <c r="R33" s="55">
        <v>9.5</v>
      </c>
      <c r="S33" s="56">
        <v>10</v>
      </c>
      <c r="T33" s="54">
        <v>9</v>
      </c>
      <c r="U33" s="55">
        <v>9</v>
      </c>
      <c r="V33" s="55">
        <v>10</v>
      </c>
      <c r="W33" s="55">
        <v>9.5</v>
      </c>
      <c r="X33" s="55">
        <v>10</v>
      </c>
      <c r="Y33" s="55">
        <v>9</v>
      </c>
      <c r="Z33" s="55">
        <v>9.5</v>
      </c>
      <c r="AA33" s="55">
        <v>10</v>
      </c>
      <c r="AB33" s="55">
        <v>10</v>
      </c>
      <c r="AC33" s="55">
        <v>9.5</v>
      </c>
      <c r="AD33" s="56">
        <v>9</v>
      </c>
      <c r="AE33" s="54">
        <v>12</v>
      </c>
      <c r="AF33" s="55">
        <v>10</v>
      </c>
      <c r="AG33" s="55"/>
      <c r="AH33" s="56"/>
      <c r="AI33" s="57">
        <f t="shared" si="0"/>
        <v>102.5</v>
      </c>
      <c r="AJ33" s="58">
        <f t="shared" si="1"/>
        <v>104.5</v>
      </c>
      <c r="AK33" s="58">
        <f t="shared" si="2"/>
        <v>7.333333333333333</v>
      </c>
      <c r="AL33" s="55">
        <v>10</v>
      </c>
      <c r="AM33" s="58">
        <f t="shared" si="3"/>
        <v>73.787878787878782</v>
      </c>
      <c r="AN33" s="55"/>
    </row>
    <row r="34" spans="1:40" ht="12.75" x14ac:dyDescent="0.2">
      <c r="A34" s="21" t="s">
        <v>36</v>
      </c>
      <c r="B34" s="22">
        <v>6</v>
      </c>
      <c r="C34" s="19">
        <v>202102209</v>
      </c>
      <c r="D34" s="19" t="s">
        <v>78</v>
      </c>
      <c r="E34" s="20">
        <v>1092448601</v>
      </c>
      <c r="F34" s="22"/>
      <c r="G34" s="22"/>
      <c r="H34" s="87"/>
      <c r="I34" s="54">
        <v>8</v>
      </c>
      <c r="J34" s="55">
        <v>10</v>
      </c>
      <c r="K34" s="55">
        <v>9</v>
      </c>
      <c r="L34" s="55">
        <v>8</v>
      </c>
      <c r="M34" s="55">
        <v>10</v>
      </c>
      <c r="N34" s="55">
        <v>9</v>
      </c>
      <c r="O34" s="55">
        <v>8</v>
      </c>
      <c r="P34" s="55">
        <v>10</v>
      </c>
      <c r="Q34" s="55">
        <v>9.5</v>
      </c>
      <c r="R34" s="55">
        <v>10</v>
      </c>
      <c r="S34" s="56">
        <v>9</v>
      </c>
      <c r="T34" s="54">
        <v>10</v>
      </c>
      <c r="U34" s="55">
        <v>10</v>
      </c>
      <c r="V34" s="55">
        <v>9</v>
      </c>
      <c r="W34" s="55">
        <v>10</v>
      </c>
      <c r="X34" s="55">
        <v>9</v>
      </c>
      <c r="Y34" s="55">
        <v>9</v>
      </c>
      <c r="Z34" s="55">
        <v>8</v>
      </c>
      <c r="AA34" s="55">
        <v>9</v>
      </c>
      <c r="AB34" s="55">
        <v>9</v>
      </c>
      <c r="AC34" s="55">
        <v>9</v>
      </c>
      <c r="AD34" s="56">
        <v>10</v>
      </c>
      <c r="AE34" s="54">
        <v>12</v>
      </c>
      <c r="AF34" s="55">
        <v>11</v>
      </c>
      <c r="AG34" s="55"/>
      <c r="AH34" s="56"/>
      <c r="AI34" s="57">
        <f t="shared" si="0"/>
        <v>100.5</v>
      </c>
      <c r="AJ34" s="58">
        <f t="shared" si="1"/>
        <v>102</v>
      </c>
      <c r="AK34" s="58">
        <f t="shared" si="2"/>
        <v>7.666666666666667</v>
      </c>
      <c r="AL34" s="55">
        <v>10</v>
      </c>
      <c r="AM34" s="58">
        <f t="shared" si="3"/>
        <v>72.893939393939391</v>
      </c>
      <c r="AN34" s="55"/>
    </row>
    <row r="35" spans="1:40" ht="12.75" x14ac:dyDescent="0.2">
      <c r="A35" s="21" t="s">
        <v>36</v>
      </c>
      <c r="B35" s="22">
        <v>6</v>
      </c>
      <c r="C35" s="19">
        <v>202102212</v>
      </c>
      <c r="D35" s="19" t="s">
        <v>79</v>
      </c>
      <c r="E35" s="20">
        <v>1044907503</v>
      </c>
      <c r="F35" s="22"/>
      <c r="G35" s="22"/>
      <c r="H35" s="88"/>
      <c r="I35" s="54">
        <v>8</v>
      </c>
      <c r="J35" s="55">
        <v>6.5</v>
      </c>
      <c r="K35" s="55">
        <v>9.5</v>
      </c>
      <c r="L35" s="55">
        <v>10</v>
      </c>
      <c r="M35" s="55">
        <v>8.5</v>
      </c>
      <c r="N35" s="55">
        <v>10</v>
      </c>
      <c r="O35" s="55">
        <v>10</v>
      </c>
      <c r="P35" s="55">
        <v>10</v>
      </c>
      <c r="Q35" s="55">
        <v>9</v>
      </c>
      <c r="R35" s="55">
        <v>10</v>
      </c>
      <c r="S35" s="56">
        <v>9.5</v>
      </c>
      <c r="T35" s="54">
        <v>10</v>
      </c>
      <c r="U35" s="55">
        <v>10</v>
      </c>
      <c r="V35" s="55">
        <v>9</v>
      </c>
      <c r="W35" s="55">
        <v>10</v>
      </c>
      <c r="X35" s="55">
        <v>9</v>
      </c>
      <c r="Y35" s="55">
        <v>9</v>
      </c>
      <c r="Z35" s="55">
        <v>8</v>
      </c>
      <c r="AA35" s="55">
        <v>9</v>
      </c>
      <c r="AB35" s="55">
        <v>9</v>
      </c>
      <c r="AC35" s="55">
        <v>9</v>
      </c>
      <c r="AD35" s="56">
        <v>10</v>
      </c>
      <c r="AE35" s="54">
        <v>12</v>
      </c>
      <c r="AF35" s="55">
        <v>11</v>
      </c>
      <c r="AG35" s="55"/>
      <c r="AH35" s="56"/>
      <c r="AI35" s="57">
        <f t="shared" si="0"/>
        <v>101</v>
      </c>
      <c r="AJ35" s="58">
        <f t="shared" si="1"/>
        <v>102</v>
      </c>
      <c r="AK35" s="58">
        <f t="shared" si="2"/>
        <v>7.666666666666667</v>
      </c>
      <c r="AL35" s="55">
        <v>10</v>
      </c>
      <c r="AM35" s="58">
        <f t="shared" si="3"/>
        <v>73.030303030303031</v>
      </c>
      <c r="AN35" s="55"/>
    </row>
    <row r="36" spans="1:40" ht="12.75" x14ac:dyDescent="0.2">
      <c r="A36" s="21" t="s">
        <v>36</v>
      </c>
      <c r="B36" s="22">
        <v>7</v>
      </c>
      <c r="C36" s="19">
        <v>202202142</v>
      </c>
      <c r="D36" s="19" t="s">
        <v>80</v>
      </c>
      <c r="E36" s="20">
        <v>1049252840</v>
      </c>
      <c r="F36" s="22"/>
      <c r="G36" s="22"/>
      <c r="H36" s="91"/>
      <c r="I36" s="54">
        <v>9</v>
      </c>
      <c r="J36" s="55">
        <v>7</v>
      </c>
      <c r="K36" s="55">
        <v>9</v>
      </c>
      <c r="L36" s="55">
        <v>10</v>
      </c>
      <c r="M36" s="55">
        <v>8.5</v>
      </c>
      <c r="N36" s="55">
        <v>10</v>
      </c>
      <c r="O36" s="55">
        <v>10</v>
      </c>
      <c r="P36" s="55">
        <v>10</v>
      </c>
      <c r="Q36" s="55">
        <v>9</v>
      </c>
      <c r="R36" s="55">
        <v>9</v>
      </c>
      <c r="S36" s="56">
        <v>9</v>
      </c>
      <c r="T36" s="54">
        <v>8</v>
      </c>
      <c r="U36" s="55">
        <v>10</v>
      </c>
      <c r="V36" s="55">
        <v>9</v>
      </c>
      <c r="W36" s="55">
        <v>8.5</v>
      </c>
      <c r="X36" s="55">
        <v>8</v>
      </c>
      <c r="Y36" s="55">
        <v>10</v>
      </c>
      <c r="Z36" s="55">
        <v>9.5</v>
      </c>
      <c r="AA36" s="55">
        <v>9</v>
      </c>
      <c r="AB36" s="55">
        <v>8.5</v>
      </c>
      <c r="AC36" s="55">
        <v>9.5</v>
      </c>
      <c r="AD36" s="56">
        <v>9</v>
      </c>
      <c r="AE36" s="54">
        <v>9</v>
      </c>
      <c r="AF36" s="55">
        <v>10</v>
      </c>
      <c r="AG36" s="55"/>
      <c r="AH36" s="56"/>
      <c r="AI36" s="57">
        <f t="shared" si="0"/>
        <v>100.5</v>
      </c>
      <c r="AJ36" s="58">
        <f t="shared" si="1"/>
        <v>99</v>
      </c>
      <c r="AK36" s="58">
        <f t="shared" si="2"/>
        <v>6.333333333333333</v>
      </c>
      <c r="AL36" s="55">
        <v>10</v>
      </c>
      <c r="AM36" s="58">
        <f t="shared" si="3"/>
        <v>70.742424242424249</v>
      </c>
      <c r="AN36" s="55"/>
    </row>
    <row r="37" spans="1:40" ht="12.75" x14ac:dyDescent="0.2">
      <c r="A37" s="21" t="s">
        <v>36</v>
      </c>
      <c r="B37" s="23">
        <v>7</v>
      </c>
      <c r="C37" s="19">
        <v>202301209</v>
      </c>
      <c r="D37" s="19" t="s">
        <v>81</v>
      </c>
      <c r="E37" s="20">
        <v>1063361323</v>
      </c>
      <c r="F37" s="22"/>
      <c r="G37" s="22"/>
      <c r="H37" s="92"/>
      <c r="I37" s="54">
        <v>8</v>
      </c>
      <c r="J37" s="55">
        <v>6.5</v>
      </c>
      <c r="K37" s="55">
        <v>8</v>
      </c>
      <c r="L37" s="55">
        <v>10</v>
      </c>
      <c r="M37" s="55">
        <v>9.5</v>
      </c>
      <c r="N37" s="55">
        <v>7.5</v>
      </c>
      <c r="O37" s="55">
        <v>9</v>
      </c>
      <c r="P37" s="55">
        <v>10</v>
      </c>
      <c r="Q37" s="55">
        <v>7</v>
      </c>
      <c r="R37" s="55">
        <v>9</v>
      </c>
      <c r="S37" s="56">
        <v>9</v>
      </c>
      <c r="T37" s="54">
        <v>8</v>
      </c>
      <c r="U37" s="55">
        <v>10</v>
      </c>
      <c r="V37" s="55">
        <v>9</v>
      </c>
      <c r="W37" s="55">
        <v>8.5</v>
      </c>
      <c r="X37" s="55">
        <v>8</v>
      </c>
      <c r="Y37" s="55">
        <v>10</v>
      </c>
      <c r="Z37" s="55">
        <v>9.5</v>
      </c>
      <c r="AA37" s="55">
        <v>9</v>
      </c>
      <c r="AB37" s="55">
        <v>8.5</v>
      </c>
      <c r="AC37" s="55">
        <v>9.5</v>
      </c>
      <c r="AD37" s="56">
        <v>9</v>
      </c>
      <c r="AE37" s="54">
        <v>9</v>
      </c>
      <c r="AF37" s="55">
        <v>10</v>
      </c>
      <c r="AG37" s="55"/>
      <c r="AH37" s="56"/>
      <c r="AI37" s="57">
        <f t="shared" si="0"/>
        <v>93.5</v>
      </c>
      <c r="AJ37" s="58">
        <f t="shared" si="1"/>
        <v>99</v>
      </c>
      <c r="AK37" s="58">
        <f t="shared" si="2"/>
        <v>6.333333333333333</v>
      </c>
      <c r="AL37" s="55">
        <v>10</v>
      </c>
      <c r="AM37" s="58">
        <f t="shared" si="3"/>
        <v>68.833333333333343</v>
      </c>
      <c r="AN37" s="55"/>
    </row>
    <row r="38" spans="1:40" ht="12.75" x14ac:dyDescent="0.2">
      <c r="A38" s="21" t="s">
        <v>36</v>
      </c>
      <c r="B38" s="23">
        <v>7</v>
      </c>
      <c r="C38" s="19">
        <v>202302217</v>
      </c>
      <c r="D38" s="19" t="s">
        <v>82</v>
      </c>
      <c r="E38" s="20">
        <v>1094899244</v>
      </c>
      <c r="F38" s="22"/>
      <c r="G38" s="22"/>
      <c r="H38" s="93"/>
      <c r="I38" s="54">
        <v>9.5</v>
      </c>
      <c r="J38" s="55">
        <v>9</v>
      </c>
      <c r="K38" s="55">
        <v>5</v>
      </c>
      <c r="L38" s="55">
        <v>9.5</v>
      </c>
      <c r="M38" s="55">
        <v>6.5</v>
      </c>
      <c r="N38" s="55">
        <v>9.5</v>
      </c>
      <c r="O38" s="55">
        <v>8</v>
      </c>
      <c r="P38" s="55">
        <v>10</v>
      </c>
      <c r="Q38" s="55">
        <v>6</v>
      </c>
      <c r="R38" s="55">
        <v>4.5</v>
      </c>
      <c r="S38" s="56">
        <v>9.5</v>
      </c>
      <c r="T38" s="54">
        <v>8</v>
      </c>
      <c r="U38" s="55">
        <v>10</v>
      </c>
      <c r="V38" s="55">
        <v>9</v>
      </c>
      <c r="W38" s="55">
        <v>8.5</v>
      </c>
      <c r="X38" s="55">
        <v>8</v>
      </c>
      <c r="Y38" s="55">
        <v>10</v>
      </c>
      <c r="Z38" s="55">
        <v>9.5</v>
      </c>
      <c r="AA38" s="55">
        <v>9</v>
      </c>
      <c r="AB38" s="55">
        <v>8.5</v>
      </c>
      <c r="AC38" s="55">
        <v>9.5</v>
      </c>
      <c r="AD38" s="56">
        <v>9</v>
      </c>
      <c r="AE38" s="54">
        <v>9</v>
      </c>
      <c r="AF38" s="55">
        <v>10</v>
      </c>
      <c r="AG38" s="55"/>
      <c r="AH38" s="56"/>
      <c r="AI38" s="57">
        <f t="shared" si="0"/>
        <v>87</v>
      </c>
      <c r="AJ38" s="58">
        <f t="shared" si="1"/>
        <v>99</v>
      </c>
      <c r="AK38" s="58">
        <f t="shared" si="2"/>
        <v>6.333333333333333</v>
      </c>
      <c r="AL38" s="55">
        <v>10</v>
      </c>
      <c r="AM38" s="58">
        <f t="shared" si="3"/>
        <v>67.060606060606062</v>
      </c>
      <c r="AN38" s="55"/>
    </row>
    <row r="39" spans="1:40" ht="12.75" x14ac:dyDescent="0.2">
      <c r="A39" s="21" t="s">
        <v>36</v>
      </c>
      <c r="B39" s="23">
        <v>8</v>
      </c>
      <c r="C39" s="19">
        <v>202302203</v>
      </c>
      <c r="D39" s="19" t="s">
        <v>83</v>
      </c>
      <c r="E39" s="20">
        <v>1090777074</v>
      </c>
      <c r="F39" s="22"/>
      <c r="G39" s="22"/>
      <c r="H39" s="87"/>
      <c r="I39" s="54">
        <v>5.5</v>
      </c>
      <c r="J39" s="55">
        <v>4</v>
      </c>
      <c r="K39" s="55">
        <v>4</v>
      </c>
      <c r="L39" s="55">
        <v>3.5</v>
      </c>
      <c r="M39" s="55">
        <v>0</v>
      </c>
      <c r="N39" s="55">
        <v>0</v>
      </c>
      <c r="O39" s="55">
        <v>7.5</v>
      </c>
      <c r="P39" s="55">
        <v>9</v>
      </c>
      <c r="Q39" s="55">
        <v>8.5</v>
      </c>
      <c r="R39" s="55">
        <v>8</v>
      </c>
      <c r="S39" s="56">
        <v>8.5</v>
      </c>
      <c r="T39" s="54">
        <v>10</v>
      </c>
      <c r="U39" s="55">
        <v>10</v>
      </c>
      <c r="V39" s="55">
        <v>7</v>
      </c>
      <c r="W39" s="55">
        <v>10</v>
      </c>
      <c r="X39" s="55">
        <v>9</v>
      </c>
      <c r="Y39" s="55">
        <v>10</v>
      </c>
      <c r="Z39" s="55">
        <v>9.5</v>
      </c>
      <c r="AA39" s="55">
        <v>9</v>
      </c>
      <c r="AB39" s="55">
        <v>9.5</v>
      </c>
      <c r="AC39" s="55">
        <v>9.5</v>
      </c>
      <c r="AD39" s="56">
        <v>10</v>
      </c>
      <c r="AE39" s="54">
        <v>14</v>
      </c>
      <c r="AF39" s="55">
        <v>14</v>
      </c>
      <c r="AG39" s="55"/>
      <c r="AH39" s="56"/>
      <c r="AI39" s="57">
        <f t="shared" si="0"/>
        <v>58.5</v>
      </c>
      <c r="AJ39" s="58">
        <f t="shared" si="1"/>
        <v>103.5</v>
      </c>
      <c r="AK39" s="58">
        <f t="shared" si="2"/>
        <v>9.3333333333333339</v>
      </c>
      <c r="AL39" s="55">
        <v>9</v>
      </c>
      <c r="AM39" s="58">
        <f t="shared" si="3"/>
        <v>62.515151515151516</v>
      </c>
      <c r="AN39" s="55"/>
    </row>
    <row r="40" spans="1:40" ht="12.75" x14ac:dyDescent="0.2">
      <c r="A40" s="21" t="s">
        <v>36</v>
      </c>
      <c r="B40" s="23">
        <v>8</v>
      </c>
      <c r="C40" s="19">
        <v>202302204</v>
      </c>
      <c r="D40" s="19" t="s">
        <v>84</v>
      </c>
      <c r="E40" s="20">
        <v>1094306141</v>
      </c>
      <c r="F40" s="22"/>
      <c r="G40" s="22"/>
      <c r="H40" s="88"/>
      <c r="I40" s="54">
        <v>7.5</v>
      </c>
      <c r="J40" s="55">
        <v>8.5</v>
      </c>
      <c r="K40" s="55">
        <v>7</v>
      </c>
      <c r="L40" s="55">
        <v>9</v>
      </c>
      <c r="M40" s="55">
        <v>7</v>
      </c>
      <c r="N40" s="55">
        <v>9.5</v>
      </c>
      <c r="O40" s="55">
        <v>8.5</v>
      </c>
      <c r="P40" s="55">
        <v>9</v>
      </c>
      <c r="Q40" s="55">
        <v>9</v>
      </c>
      <c r="R40" s="55">
        <v>7</v>
      </c>
      <c r="S40" s="56">
        <v>8.5</v>
      </c>
      <c r="T40" s="54">
        <v>10</v>
      </c>
      <c r="U40" s="55">
        <v>10</v>
      </c>
      <c r="V40" s="55">
        <v>7</v>
      </c>
      <c r="W40" s="55">
        <v>10</v>
      </c>
      <c r="X40" s="55">
        <v>9</v>
      </c>
      <c r="Y40" s="55">
        <v>10</v>
      </c>
      <c r="Z40" s="55">
        <v>9.5</v>
      </c>
      <c r="AA40" s="55">
        <v>9</v>
      </c>
      <c r="AB40" s="55">
        <v>9.5</v>
      </c>
      <c r="AC40" s="55">
        <v>9.5</v>
      </c>
      <c r="AD40" s="56">
        <v>10</v>
      </c>
      <c r="AE40" s="54">
        <v>14</v>
      </c>
      <c r="AF40" s="55">
        <v>14</v>
      </c>
      <c r="AG40" s="55"/>
      <c r="AH40" s="56"/>
      <c r="AI40" s="57">
        <f t="shared" si="0"/>
        <v>90.5</v>
      </c>
      <c r="AJ40" s="58">
        <f t="shared" si="1"/>
        <v>103.5</v>
      </c>
      <c r="AK40" s="58">
        <f t="shared" si="2"/>
        <v>9.3333333333333339</v>
      </c>
      <c r="AL40" s="55">
        <v>10</v>
      </c>
      <c r="AM40" s="58">
        <f t="shared" si="3"/>
        <v>72.242424242424249</v>
      </c>
      <c r="AN40" s="55"/>
    </row>
    <row r="41" spans="1:40" ht="12.75" x14ac:dyDescent="0.2">
      <c r="A41" s="21" t="s">
        <v>36</v>
      </c>
      <c r="B41" s="22">
        <v>9</v>
      </c>
      <c r="C41" s="19">
        <v>202302210</v>
      </c>
      <c r="D41" s="19" t="s">
        <v>85</v>
      </c>
      <c r="E41" s="20">
        <v>1040757120</v>
      </c>
      <c r="F41" s="22"/>
      <c r="G41" s="22"/>
      <c r="H41" s="87"/>
      <c r="I41" s="54">
        <v>7.5</v>
      </c>
      <c r="J41" s="55">
        <v>6</v>
      </c>
      <c r="K41" s="55">
        <v>8</v>
      </c>
      <c r="L41" s="55">
        <v>9.5</v>
      </c>
      <c r="M41" s="55">
        <v>9</v>
      </c>
      <c r="N41" s="55">
        <v>8</v>
      </c>
      <c r="O41" s="55">
        <v>7.5</v>
      </c>
      <c r="P41" s="55">
        <v>9</v>
      </c>
      <c r="Q41" s="55">
        <v>9</v>
      </c>
      <c r="R41" s="55">
        <v>10</v>
      </c>
      <c r="S41" s="56">
        <v>8.5</v>
      </c>
      <c r="T41" s="54">
        <v>8</v>
      </c>
      <c r="U41" s="55">
        <v>10</v>
      </c>
      <c r="V41" s="55">
        <v>9</v>
      </c>
      <c r="W41" s="55">
        <v>9</v>
      </c>
      <c r="X41" s="55">
        <v>7.5</v>
      </c>
      <c r="Y41" s="55">
        <v>8</v>
      </c>
      <c r="Z41" s="55">
        <v>9</v>
      </c>
      <c r="AA41" s="55">
        <v>9</v>
      </c>
      <c r="AB41" s="55">
        <v>8.5</v>
      </c>
      <c r="AC41" s="55">
        <v>9</v>
      </c>
      <c r="AD41" s="56">
        <v>10</v>
      </c>
      <c r="AE41" s="54">
        <v>9</v>
      </c>
      <c r="AF41" s="55">
        <v>9</v>
      </c>
      <c r="AG41" s="55"/>
      <c r="AH41" s="56"/>
      <c r="AI41" s="57">
        <f t="shared" si="0"/>
        <v>92</v>
      </c>
      <c r="AJ41" s="58">
        <f t="shared" si="1"/>
        <v>97</v>
      </c>
      <c r="AK41" s="58">
        <f t="shared" si="2"/>
        <v>6</v>
      </c>
      <c r="AL41" s="55">
        <v>10</v>
      </c>
      <c r="AM41" s="58">
        <f t="shared" si="3"/>
        <v>67.545454545454547</v>
      </c>
      <c r="AN41" s="55"/>
    </row>
    <row r="42" spans="1:40" ht="12.75" x14ac:dyDescent="0.2">
      <c r="A42" s="21" t="s">
        <v>36</v>
      </c>
      <c r="B42" s="22">
        <v>9</v>
      </c>
      <c r="C42" s="19">
        <v>202302211</v>
      </c>
      <c r="D42" s="19" t="s">
        <v>86</v>
      </c>
      <c r="E42" s="20">
        <v>1074671567</v>
      </c>
      <c r="F42" s="22"/>
      <c r="G42" s="22"/>
      <c r="H42" s="88"/>
      <c r="I42" s="59">
        <v>0</v>
      </c>
      <c r="J42" s="55">
        <v>8</v>
      </c>
      <c r="K42" s="55">
        <v>6</v>
      </c>
      <c r="L42" s="55">
        <v>10</v>
      </c>
      <c r="M42" s="55">
        <v>8.5</v>
      </c>
      <c r="N42" s="55">
        <v>8</v>
      </c>
      <c r="O42" s="55">
        <v>8</v>
      </c>
      <c r="P42" s="55">
        <v>10</v>
      </c>
      <c r="Q42" s="55">
        <v>9.5</v>
      </c>
      <c r="R42" s="55">
        <v>8</v>
      </c>
      <c r="S42" s="56">
        <v>9</v>
      </c>
      <c r="T42" s="54">
        <v>8</v>
      </c>
      <c r="U42" s="55">
        <v>10</v>
      </c>
      <c r="V42" s="55">
        <v>9</v>
      </c>
      <c r="W42" s="55">
        <v>9</v>
      </c>
      <c r="X42" s="55">
        <v>7.5</v>
      </c>
      <c r="Y42" s="55">
        <v>8</v>
      </c>
      <c r="Z42" s="55">
        <v>9</v>
      </c>
      <c r="AA42" s="55">
        <v>9</v>
      </c>
      <c r="AB42" s="55">
        <v>8.5</v>
      </c>
      <c r="AC42" s="55">
        <v>9</v>
      </c>
      <c r="AD42" s="56">
        <v>10</v>
      </c>
      <c r="AE42" s="54">
        <v>9</v>
      </c>
      <c r="AF42" s="55">
        <v>9</v>
      </c>
      <c r="AG42" s="55"/>
      <c r="AH42" s="56"/>
      <c r="AI42" s="57">
        <f t="shared" si="0"/>
        <v>85</v>
      </c>
      <c r="AJ42" s="58">
        <f t="shared" si="1"/>
        <v>97</v>
      </c>
      <c r="AK42" s="58">
        <f t="shared" si="2"/>
        <v>6</v>
      </c>
      <c r="AL42" s="55">
        <v>10</v>
      </c>
      <c r="AM42" s="58">
        <f t="shared" si="3"/>
        <v>65.636363636363626</v>
      </c>
      <c r="AN42" s="55"/>
    </row>
    <row r="43" spans="1:40" s="10" customFormat="1" ht="12.75" x14ac:dyDescent="0.2">
      <c r="A43" s="68" t="s">
        <v>36</v>
      </c>
      <c r="B43" s="69">
        <v>10</v>
      </c>
      <c r="C43" s="70">
        <v>202302226</v>
      </c>
      <c r="D43" s="70" t="s">
        <v>87</v>
      </c>
      <c r="E43" s="71">
        <v>1046182647</v>
      </c>
      <c r="F43" s="69"/>
      <c r="G43" s="69"/>
      <c r="H43" s="94"/>
      <c r="I43" s="72">
        <v>10</v>
      </c>
      <c r="J43" s="79">
        <v>10</v>
      </c>
      <c r="K43" s="79">
        <v>6</v>
      </c>
      <c r="L43" s="79">
        <v>10</v>
      </c>
      <c r="M43" s="79">
        <v>9.5</v>
      </c>
      <c r="N43" s="79">
        <v>7.5</v>
      </c>
      <c r="O43" s="79">
        <v>8</v>
      </c>
      <c r="P43" s="79">
        <v>9</v>
      </c>
      <c r="Q43" s="79">
        <v>9.5</v>
      </c>
      <c r="R43" s="79">
        <v>8.5</v>
      </c>
      <c r="S43" s="80">
        <v>9</v>
      </c>
      <c r="T43" s="72">
        <v>10</v>
      </c>
      <c r="U43" s="79">
        <v>9.5</v>
      </c>
      <c r="V43" s="79">
        <v>10</v>
      </c>
      <c r="W43" s="79">
        <v>9</v>
      </c>
      <c r="X43" s="79">
        <v>6</v>
      </c>
      <c r="Y43" s="79">
        <v>9</v>
      </c>
      <c r="Z43" s="79">
        <v>9</v>
      </c>
      <c r="AA43" s="79">
        <v>10</v>
      </c>
      <c r="AB43" s="79">
        <v>9.5</v>
      </c>
      <c r="AC43" s="79">
        <v>9.5</v>
      </c>
      <c r="AD43" s="80">
        <v>9</v>
      </c>
      <c r="AE43" s="72">
        <v>9</v>
      </c>
      <c r="AF43" s="79">
        <v>8</v>
      </c>
      <c r="AG43" s="79"/>
      <c r="AH43" s="80"/>
      <c r="AI43" s="57">
        <f t="shared" si="0"/>
        <v>97</v>
      </c>
      <c r="AJ43" s="58">
        <f t="shared" si="1"/>
        <v>100.5</v>
      </c>
      <c r="AK43" s="58">
        <f t="shared" si="2"/>
        <v>5.666666666666667</v>
      </c>
      <c r="AL43" s="55">
        <v>10</v>
      </c>
      <c r="AM43" s="58">
        <f t="shared" si="3"/>
        <v>69.530303030303031</v>
      </c>
      <c r="AN43" s="55"/>
    </row>
    <row r="44" spans="1:40" s="10" customFormat="1" ht="12.75" x14ac:dyDescent="0.2">
      <c r="A44" s="68" t="s">
        <v>36</v>
      </c>
      <c r="B44" s="69">
        <v>10</v>
      </c>
      <c r="C44" s="70">
        <v>202302227</v>
      </c>
      <c r="D44" s="70" t="s">
        <v>88</v>
      </c>
      <c r="E44" s="71">
        <v>1038871469</v>
      </c>
      <c r="F44" s="73"/>
      <c r="G44" s="73"/>
      <c r="H44" s="95"/>
      <c r="I44" s="72">
        <v>10</v>
      </c>
      <c r="J44" s="79">
        <v>10</v>
      </c>
      <c r="K44" s="79">
        <v>9</v>
      </c>
      <c r="L44" s="79">
        <v>10</v>
      </c>
      <c r="M44" s="79">
        <v>8.5</v>
      </c>
      <c r="N44" s="79">
        <v>10</v>
      </c>
      <c r="O44" s="79">
        <v>9</v>
      </c>
      <c r="P44" s="79">
        <v>10</v>
      </c>
      <c r="Q44" s="79">
        <v>9</v>
      </c>
      <c r="R44" s="79">
        <v>9</v>
      </c>
      <c r="S44" s="80">
        <v>8.5</v>
      </c>
      <c r="T44" s="72">
        <v>10</v>
      </c>
      <c r="U44" s="79">
        <v>9.5</v>
      </c>
      <c r="V44" s="79">
        <v>10</v>
      </c>
      <c r="W44" s="79">
        <v>9</v>
      </c>
      <c r="X44" s="79">
        <v>6</v>
      </c>
      <c r="Y44" s="79">
        <v>9</v>
      </c>
      <c r="Z44" s="79">
        <v>9</v>
      </c>
      <c r="AA44" s="79">
        <v>10</v>
      </c>
      <c r="AB44" s="79">
        <v>9.5</v>
      </c>
      <c r="AC44" s="79">
        <v>9.5</v>
      </c>
      <c r="AD44" s="80">
        <v>9</v>
      </c>
      <c r="AE44" s="72">
        <v>9</v>
      </c>
      <c r="AF44" s="79">
        <v>8</v>
      </c>
      <c r="AG44" s="79"/>
      <c r="AH44" s="80"/>
      <c r="AI44" s="57">
        <f t="shared" si="0"/>
        <v>103</v>
      </c>
      <c r="AJ44" s="58">
        <f t="shared" si="1"/>
        <v>100.5</v>
      </c>
      <c r="AK44" s="58">
        <f t="shared" si="2"/>
        <v>5.666666666666667</v>
      </c>
      <c r="AL44" s="55">
        <v>10</v>
      </c>
      <c r="AM44" s="58">
        <f t="shared" si="3"/>
        <v>71.166666666666657</v>
      </c>
      <c r="AN44" s="55"/>
    </row>
    <row r="45" spans="1:40" s="10" customFormat="1" ht="12.75" x14ac:dyDescent="0.2">
      <c r="A45" s="68" t="s">
        <v>36</v>
      </c>
      <c r="B45" s="73">
        <v>11</v>
      </c>
      <c r="C45" s="70">
        <v>202302237</v>
      </c>
      <c r="D45" s="70" t="s">
        <v>89</v>
      </c>
      <c r="E45" s="71">
        <v>1038626854</v>
      </c>
      <c r="F45" s="73"/>
      <c r="G45" s="73"/>
      <c r="H45" s="89"/>
      <c r="I45" s="72">
        <v>8</v>
      </c>
      <c r="J45" s="79">
        <v>10</v>
      </c>
      <c r="K45" s="79">
        <v>8</v>
      </c>
      <c r="L45" s="79">
        <v>10</v>
      </c>
      <c r="M45" s="79">
        <v>9</v>
      </c>
      <c r="N45" s="79">
        <v>10</v>
      </c>
      <c r="O45" s="79">
        <v>9</v>
      </c>
      <c r="P45" s="79">
        <v>10</v>
      </c>
      <c r="Q45" s="79">
        <v>10</v>
      </c>
      <c r="R45" s="79">
        <v>10</v>
      </c>
      <c r="S45" s="80">
        <v>10</v>
      </c>
      <c r="T45" s="72">
        <v>10</v>
      </c>
      <c r="U45" s="79">
        <v>9.5</v>
      </c>
      <c r="V45" s="79">
        <v>8.5</v>
      </c>
      <c r="W45" s="79">
        <v>9.5</v>
      </c>
      <c r="X45" s="79">
        <v>8</v>
      </c>
      <c r="Y45" s="79">
        <v>9.5</v>
      </c>
      <c r="Z45" s="79">
        <v>9.5</v>
      </c>
      <c r="AA45" s="79">
        <v>8</v>
      </c>
      <c r="AB45" s="79">
        <v>9</v>
      </c>
      <c r="AC45" s="79">
        <v>10</v>
      </c>
      <c r="AD45" s="80">
        <v>10</v>
      </c>
      <c r="AE45" s="72">
        <v>12</v>
      </c>
      <c r="AF45" s="79">
        <v>12</v>
      </c>
      <c r="AG45" s="79"/>
      <c r="AH45" s="80"/>
      <c r="AI45" s="57">
        <f t="shared" si="0"/>
        <v>104</v>
      </c>
      <c r="AJ45" s="58">
        <f t="shared" si="1"/>
        <v>101.5</v>
      </c>
      <c r="AK45" s="58">
        <f t="shared" si="2"/>
        <v>8</v>
      </c>
      <c r="AL45" s="55">
        <v>10</v>
      </c>
      <c r="AM45" s="58">
        <f t="shared" si="3"/>
        <v>74.045454545454547</v>
      </c>
      <c r="AN45" s="55"/>
    </row>
    <row r="46" spans="1:40" ht="13.5" thickBot="1" x14ac:dyDescent="0.25">
      <c r="A46" s="74" t="s">
        <v>36</v>
      </c>
      <c r="B46" s="75">
        <v>11</v>
      </c>
      <c r="C46" s="76">
        <v>202302238</v>
      </c>
      <c r="D46" s="76" t="s">
        <v>90</v>
      </c>
      <c r="E46" s="77">
        <v>1071157029</v>
      </c>
      <c r="F46" s="75"/>
      <c r="G46" s="75"/>
      <c r="H46" s="90"/>
      <c r="I46" s="72">
        <v>3.5</v>
      </c>
      <c r="J46" s="79">
        <v>7.5</v>
      </c>
      <c r="K46" s="79">
        <v>9</v>
      </c>
      <c r="L46" s="79">
        <v>10</v>
      </c>
      <c r="M46" s="79">
        <v>10</v>
      </c>
      <c r="N46" s="79">
        <v>7</v>
      </c>
      <c r="O46" s="79">
        <v>8</v>
      </c>
      <c r="P46" s="79">
        <v>10</v>
      </c>
      <c r="Q46" s="79">
        <v>9.5</v>
      </c>
      <c r="R46" s="79">
        <v>9</v>
      </c>
      <c r="S46" s="80">
        <v>9.5</v>
      </c>
      <c r="T46" s="72">
        <v>10</v>
      </c>
      <c r="U46" s="79">
        <v>9.5</v>
      </c>
      <c r="V46" s="79">
        <v>8.5</v>
      </c>
      <c r="W46" s="79">
        <v>9.5</v>
      </c>
      <c r="X46" s="79">
        <v>8</v>
      </c>
      <c r="Y46" s="79">
        <v>9.5</v>
      </c>
      <c r="Z46" s="79">
        <v>9.5</v>
      </c>
      <c r="AA46" s="79">
        <v>8</v>
      </c>
      <c r="AB46" s="79">
        <v>9</v>
      </c>
      <c r="AC46" s="79">
        <v>10</v>
      </c>
      <c r="AD46" s="80">
        <v>10</v>
      </c>
      <c r="AE46" s="72">
        <v>12</v>
      </c>
      <c r="AF46" s="79">
        <v>12</v>
      </c>
      <c r="AG46" s="79"/>
      <c r="AH46" s="80"/>
      <c r="AI46" s="57">
        <f t="shared" si="0"/>
        <v>93</v>
      </c>
      <c r="AJ46" s="58">
        <f t="shared" si="1"/>
        <v>101.5</v>
      </c>
      <c r="AK46" s="58">
        <f t="shared" si="2"/>
        <v>8</v>
      </c>
      <c r="AL46" s="55">
        <v>10</v>
      </c>
      <c r="AM46" s="58">
        <f t="shared" si="3"/>
        <v>71.045454545454547</v>
      </c>
      <c r="AN46" s="55"/>
    </row>
    <row r="47" spans="1:40" ht="12.75" x14ac:dyDescent="0.2">
      <c r="F47" s="1"/>
      <c r="G47" s="1"/>
      <c r="H47" s="7" t="s">
        <v>37</v>
      </c>
      <c r="I47" s="60">
        <f>AVERAGE(I2:I23)</f>
        <v>7.75</v>
      </c>
      <c r="J47" s="61">
        <f>AVERAGE(J2:J23)</f>
        <v>8.5681818181818183</v>
      </c>
      <c r="K47" s="61">
        <f>AVERAGE(K2:K23)</f>
        <v>8.9772727272727266</v>
      </c>
      <c r="L47" s="61">
        <f>AVERAGE(L2:L36)</f>
        <v>9.5142857142857142</v>
      </c>
      <c r="M47" s="61">
        <f>AVERAGE(M2:M33)</f>
        <v>8.65625</v>
      </c>
      <c r="N47" s="61">
        <f>AVERAGE(N2:N46)</f>
        <v>9.1222222222222218</v>
      </c>
      <c r="O47" s="61">
        <f>AVERAGE(O2:O46)</f>
        <v>9.0555555555555554</v>
      </c>
      <c r="P47" s="61">
        <f>AVERAGE(P2:P24)</f>
        <v>9.804347826086957</v>
      </c>
      <c r="Q47" s="61">
        <f>AVERAGE(Q2:Q46)</f>
        <v>8.9555555555555557</v>
      </c>
      <c r="R47" s="61">
        <f>AVERAGE(R2:R46)</f>
        <v>8.9222222222222225</v>
      </c>
      <c r="S47" s="62">
        <f>AVERAGE(S2:S46)</f>
        <v>9.2888888888888896</v>
      </c>
      <c r="T47" s="60">
        <f>AVERAGE(T2:T23)</f>
        <v>9.0227272727272734</v>
      </c>
      <c r="U47" s="61">
        <f>AVERAGE(U2:U46)</f>
        <v>9.4888888888888889</v>
      </c>
      <c r="V47" s="61">
        <f>AVERAGE(V2:V23)</f>
        <v>9.4090909090909083</v>
      </c>
      <c r="W47" s="61">
        <f>AVERAGE(W2:W46)</f>
        <v>9.5</v>
      </c>
      <c r="X47" s="61">
        <f>AVERAGE(X2:X23)</f>
        <v>8.7727272727272734</v>
      </c>
      <c r="Y47" s="61">
        <f>AVERAGE(Y2:Y23)</f>
        <v>9.5909090909090917</v>
      </c>
      <c r="Z47" s="61">
        <f>AVERAGE(Z2:Z46)</f>
        <v>9.5</v>
      </c>
      <c r="AA47" s="61">
        <f>AVERAGE(AA2:AA23)</f>
        <v>9.454545454545455</v>
      </c>
      <c r="AB47" s="61">
        <f>AVERAGE(AB2:AB30)</f>
        <v>9.137931034482758</v>
      </c>
      <c r="AC47" s="61">
        <f>AVERAGE(AC2:AC23)</f>
        <v>9.7727272727272734</v>
      </c>
      <c r="AD47" s="62">
        <f>AVERAGE(AD2:AD46)</f>
        <v>9.6</v>
      </c>
      <c r="AE47" s="60">
        <f>AVERAGE(AE2:AE46)</f>
        <v>11.355555555555556</v>
      </c>
      <c r="AF47" s="61">
        <f>AVERAGE(AF2:AF46)</f>
        <v>10.4</v>
      </c>
      <c r="AG47" s="61" t="e">
        <f>AVERAGE(AG2:AG30)</f>
        <v>#DIV/0!</v>
      </c>
      <c r="AH47" s="62" t="e">
        <f>AVERAGE(AH2:AH30)</f>
        <v>#DIV/0!</v>
      </c>
      <c r="AI47" s="63">
        <f>AVERAGE(AI2:AI23)</f>
        <v>99.11363636363636</v>
      </c>
      <c r="AJ47" s="61">
        <f>AVERAGE(AJ2:AJ23)</f>
        <v>103.84090909090909</v>
      </c>
      <c r="AK47" s="61">
        <f>AVERAGE(AK2:AK23)</f>
        <v>7.3030303030303028</v>
      </c>
      <c r="AL47" s="61">
        <f>AVERAGE(AL2:AL23)</f>
        <v>10</v>
      </c>
      <c r="AM47" s="61">
        <f>AVERAGE(AM2:AM23)</f>
        <v>72.654269972451772</v>
      </c>
      <c r="AN47" s="61"/>
    </row>
    <row r="48" spans="1:40" ht="12.75" x14ac:dyDescent="0.2">
      <c r="F48" s="2"/>
      <c r="G48" s="2"/>
      <c r="H48" s="8" t="s">
        <v>38</v>
      </c>
      <c r="I48" s="60">
        <f>AVERAGE(I24:I46)</f>
        <v>7.5434782608695654</v>
      </c>
      <c r="J48" s="61">
        <f t="shared" ref="J48:AL48" si="4">AVERAGE(J24:J46)</f>
        <v>8.5652173913043477</v>
      </c>
      <c r="K48" s="61">
        <f t="shared" si="4"/>
        <v>8.0652173913043477</v>
      </c>
      <c r="L48" s="61">
        <f t="shared" si="4"/>
        <v>9.4130434782608692</v>
      </c>
      <c r="M48" s="61">
        <f t="shared" si="4"/>
        <v>8.1739130434782616</v>
      </c>
      <c r="N48" s="61">
        <f t="shared" si="4"/>
        <v>8.7391304347826093</v>
      </c>
      <c r="O48" s="61">
        <f t="shared" si="4"/>
        <v>8.9565217391304355</v>
      </c>
      <c r="P48" s="61">
        <f t="shared" si="4"/>
        <v>9.7173913043478262</v>
      </c>
      <c r="Q48" s="61">
        <f t="shared" si="4"/>
        <v>9.1086956521739122</v>
      </c>
      <c r="R48" s="61">
        <f t="shared" si="4"/>
        <v>8.7391304347826093</v>
      </c>
      <c r="S48" s="62">
        <f t="shared" si="4"/>
        <v>9.3913043478260878</v>
      </c>
      <c r="T48" s="60">
        <f t="shared" si="4"/>
        <v>8.7391304347826093</v>
      </c>
      <c r="U48" s="61">
        <f t="shared" si="4"/>
        <v>9.4347826086956523</v>
      </c>
      <c r="V48" s="61">
        <f t="shared" si="4"/>
        <v>8.695652173913043</v>
      </c>
      <c r="W48" s="61">
        <f t="shared" si="4"/>
        <v>9.3695652173913047</v>
      </c>
      <c r="X48" s="61">
        <f t="shared" si="4"/>
        <v>8</v>
      </c>
      <c r="Y48" s="61">
        <f t="shared" si="4"/>
        <v>9.1739130434782616</v>
      </c>
      <c r="Z48" s="61">
        <f t="shared" si="4"/>
        <v>9.1521739130434785</v>
      </c>
      <c r="AA48" s="61">
        <f t="shared" si="4"/>
        <v>9.2173913043478262</v>
      </c>
      <c r="AB48" s="61">
        <f t="shared" si="4"/>
        <v>9.0652173913043477</v>
      </c>
      <c r="AC48" s="61">
        <f t="shared" si="4"/>
        <v>9.5434782608695645</v>
      </c>
      <c r="AD48" s="62">
        <f t="shared" si="4"/>
        <v>9.6086956521739122</v>
      </c>
      <c r="AE48" s="60">
        <f t="shared" si="4"/>
        <v>11.086956521739131</v>
      </c>
      <c r="AF48" s="61">
        <f t="shared" si="4"/>
        <v>10.521739130434783</v>
      </c>
      <c r="AG48" s="61" t="e">
        <f t="shared" si="4"/>
        <v>#DIV/0!</v>
      </c>
      <c r="AH48" s="62" t="e">
        <f t="shared" si="4"/>
        <v>#DIV/0!</v>
      </c>
      <c r="AI48" s="63">
        <f t="shared" si="4"/>
        <v>96.413043478260875</v>
      </c>
      <c r="AJ48" s="61">
        <f t="shared" si="4"/>
        <v>100</v>
      </c>
      <c r="AK48" s="61">
        <f t="shared" si="4"/>
        <v>7.2028985507246359</v>
      </c>
      <c r="AL48" s="61">
        <f t="shared" si="4"/>
        <v>9.9565217391304355</v>
      </c>
      <c r="AM48" s="61">
        <f>AVERAGE(AM24:AM46)</f>
        <v>70.726613965744377</v>
      </c>
      <c r="AN48" s="61"/>
    </row>
    <row r="49" spans="6:40" ht="12.75" x14ac:dyDescent="0.2">
      <c r="F49" s="2"/>
      <c r="G49" s="2"/>
      <c r="H49" s="8" t="s">
        <v>39</v>
      </c>
      <c r="I49" s="60">
        <f t="shared" ref="I49:AL49" si="5">AVERAGE(I2:I46)</f>
        <v>7.6444444444444448</v>
      </c>
      <c r="J49" s="61">
        <f t="shared" si="5"/>
        <v>8.5666666666666664</v>
      </c>
      <c r="K49" s="61">
        <f t="shared" si="5"/>
        <v>8.5111111111111111</v>
      </c>
      <c r="L49" s="61">
        <f t="shared" si="5"/>
        <v>9.4333333333333336</v>
      </c>
      <c r="M49" s="61">
        <f t="shared" si="5"/>
        <v>8.4777777777777779</v>
      </c>
      <c r="N49" s="61">
        <f t="shared" si="5"/>
        <v>9.1222222222222218</v>
      </c>
      <c r="O49" s="61">
        <f t="shared" si="5"/>
        <v>9.0555555555555554</v>
      </c>
      <c r="P49" s="61">
        <f t="shared" si="5"/>
        <v>9.7555555555555564</v>
      </c>
      <c r="Q49" s="61">
        <f t="shared" si="5"/>
        <v>8.9555555555555557</v>
      </c>
      <c r="R49" s="61">
        <f t="shared" si="5"/>
        <v>8.9222222222222225</v>
      </c>
      <c r="S49" s="62">
        <f t="shared" si="5"/>
        <v>9.2888888888888896</v>
      </c>
      <c r="T49" s="60">
        <f t="shared" si="5"/>
        <v>8.8777777777777782</v>
      </c>
      <c r="U49" s="61">
        <f t="shared" si="5"/>
        <v>9.4888888888888889</v>
      </c>
      <c r="V49" s="61">
        <f t="shared" si="5"/>
        <v>9.0444444444444443</v>
      </c>
      <c r="W49" s="61">
        <f t="shared" si="5"/>
        <v>9.5</v>
      </c>
      <c r="X49" s="61">
        <f t="shared" si="5"/>
        <v>8.3777777777777782</v>
      </c>
      <c r="Y49" s="61">
        <f t="shared" si="5"/>
        <v>9.3777777777777782</v>
      </c>
      <c r="Z49" s="61">
        <f t="shared" si="5"/>
        <v>9.5</v>
      </c>
      <c r="AA49" s="61">
        <f t="shared" si="5"/>
        <v>9.3333333333333339</v>
      </c>
      <c r="AB49" s="61">
        <f t="shared" si="5"/>
        <v>9.1222222222222218</v>
      </c>
      <c r="AC49" s="61">
        <f t="shared" si="5"/>
        <v>9.655555555555555</v>
      </c>
      <c r="AD49" s="62">
        <f t="shared" si="5"/>
        <v>9.6</v>
      </c>
      <c r="AE49" s="60">
        <f t="shared" si="5"/>
        <v>11.355555555555556</v>
      </c>
      <c r="AF49" s="61">
        <f t="shared" si="5"/>
        <v>10.4</v>
      </c>
      <c r="AG49" s="61" t="e">
        <f t="shared" si="5"/>
        <v>#DIV/0!</v>
      </c>
      <c r="AH49" s="62" t="e">
        <f t="shared" si="5"/>
        <v>#DIV/0!</v>
      </c>
      <c r="AI49" s="63">
        <f t="shared" si="5"/>
        <v>97.733333333333334</v>
      </c>
      <c r="AJ49" s="61">
        <f t="shared" si="5"/>
        <v>101.87777777777778</v>
      </c>
      <c r="AK49" s="61">
        <f t="shared" si="5"/>
        <v>7.2518518518518498</v>
      </c>
      <c r="AL49" s="61">
        <f t="shared" si="5"/>
        <v>9.9777777777777779</v>
      </c>
      <c r="AM49" s="61">
        <f>SUM(AM2:AM46)/45</f>
        <v>71.669023569023565</v>
      </c>
      <c r="AN49" s="61"/>
    </row>
    <row r="50" spans="6:40" ht="12.75" x14ac:dyDescent="0.2">
      <c r="F50" s="2"/>
      <c r="G50" s="2"/>
      <c r="H50" s="8" t="s">
        <v>40</v>
      </c>
      <c r="I50" s="60">
        <f t="shared" ref="I50:AM50" si="6">STDEV(I2:I46)</f>
        <v>2.5508960596368304</v>
      </c>
      <c r="J50" s="61">
        <f t="shared" si="6"/>
        <v>1.4365362381911457</v>
      </c>
      <c r="K50" s="61">
        <f t="shared" si="6"/>
        <v>1.5392179570132103</v>
      </c>
      <c r="L50" s="61">
        <f t="shared" si="6"/>
        <v>1.1461397661875132</v>
      </c>
      <c r="M50" s="61">
        <f t="shared" si="6"/>
        <v>1.7384539747207055</v>
      </c>
      <c r="N50" s="61">
        <f t="shared" si="6"/>
        <v>1.6792705246473809</v>
      </c>
      <c r="O50" s="61">
        <f t="shared" si="6"/>
        <v>0.76293558513855364</v>
      </c>
      <c r="P50" s="61">
        <f t="shared" si="6"/>
        <v>0.4346134936801766</v>
      </c>
      <c r="Q50" s="61">
        <f t="shared" si="6"/>
        <v>1.0214863403072709</v>
      </c>
      <c r="R50" s="61">
        <f t="shared" si="6"/>
        <v>1.0496512167228091</v>
      </c>
      <c r="S50" s="62">
        <f t="shared" si="6"/>
        <v>0.75745453575602384</v>
      </c>
      <c r="T50" s="60">
        <f t="shared" si="6"/>
        <v>1.1733574377689313</v>
      </c>
      <c r="U50" s="61">
        <f t="shared" si="6"/>
        <v>0.92619019797678814</v>
      </c>
      <c r="V50" s="61">
        <f t="shared" si="6"/>
        <v>1.1171301616104528</v>
      </c>
      <c r="W50" s="61">
        <f t="shared" si="6"/>
        <v>0.57406049728704944</v>
      </c>
      <c r="X50" s="61">
        <f t="shared" si="6"/>
        <v>1.5744968733028335</v>
      </c>
      <c r="Y50" s="61">
        <f t="shared" si="6"/>
        <v>0.87357387388320695</v>
      </c>
      <c r="Z50" s="61">
        <f t="shared" si="6"/>
        <v>0.58387420812114221</v>
      </c>
      <c r="AA50" s="61">
        <f t="shared" si="6"/>
        <v>0.63065622388689091</v>
      </c>
      <c r="AB50" s="61">
        <f t="shared" si="6"/>
        <v>0.61381404086879343</v>
      </c>
      <c r="AC50" s="61">
        <f t="shared" si="6"/>
        <v>0.31662679174783243</v>
      </c>
      <c r="AD50" s="62">
        <f t="shared" si="6"/>
        <v>0.48382942148127889</v>
      </c>
      <c r="AE50" s="60">
        <f t="shared" si="6"/>
        <v>1.6808487514504469</v>
      </c>
      <c r="AF50" s="61">
        <f t="shared" si="6"/>
        <v>1.9235384061671355</v>
      </c>
      <c r="AG50" s="61" t="e">
        <f t="shared" si="6"/>
        <v>#DIV/0!</v>
      </c>
      <c r="AH50" s="62" t="e">
        <f t="shared" si="6"/>
        <v>#DIV/0!</v>
      </c>
      <c r="AI50" s="63">
        <f t="shared" si="6"/>
        <v>8.2259290715948374</v>
      </c>
      <c r="AJ50" s="61">
        <f t="shared" si="6"/>
        <v>4.6406743675740252</v>
      </c>
      <c r="AK50" s="61">
        <f t="shared" si="6"/>
        <v>1.1262603614598949</v>
      </c>
      <c r="AL50" s="61">
        <f t="shared" si="6"/>
        <v>0.14907119849998599</v>
      </c>
      <c r="AM50" s="61">
        <f t="shared" si="6"/>
        <v>3.1316472095847012</v>
      </c>
      <c r="AN50" s="61"/>
    </row>
    <row r="51" spans="6:40" ht="12.75" x14ac:dyDescent="0.2">
      <c r="F51" s="3"/>
      <c r="G51" s="3"/>
      <c r="H51" s="9" t="s">
        <v>41</v>
      </c>
      <c r="I51" s="60">
        <f t="shared" ref="I51:AM51" si="7">MAX(I2:I46)</f>
        <v>10</v>
      </c>
      <c r="J51" s="61">
        <f t="shared" si="7"/>
        <v>10</v>
      </c>
      <c r="K51" s="61">
        <f t="shared" si="7"/>
        <v>10</v>
      </c>
      <c r="L51" s="61">
        <f t="shared" si="7"/>
        <v>10</v>
      </c>
      <c r="M51" s="61">
        <f t="shared" si="7"/>
        <v>10</v>
      </c>
      <c r="N51" s="61">
        <f t="shared" si="7"/>
        <v>10</v>
      </c>
      <c r="O51" s="61">
        <f t="shared" si="7"/>
        <v>10</v>
      </c>
      <c r="P51" s="61">
        <f t="shared" si="7"/>
        <v>10</v>
      </c>
      <c r="Q51" s="61">
        <f t="shared" si="7"/>
        <v>10</v>
      </c>
      <c r="R51" s="61">
        <f t="shared" si="7"/>
        <v>10</v>
      </c>
      <c r="S51" s="62">
        <f t="shared" si="7"/>
        <v>10</v>
      </c>
      <c r="T51" s="60">
        <f t="shared" si="7"/>
        <v>10</v>
      </c>
      <c r="U51" s="61">
        <f t="shared" si="7"/>
        <v>10</v>
      </c>
      <c r="V51" s="61">
        <f t="shared" si="7"/>
        <v>10</v>
      </c>
      <c r="W51" s="61">
        <f t="shared" si="7"/>
        <v>10</v>
      </c>
      <c r="X51" s="61">
        <f t="shared" si="7"/>
        <v>10</v>
      </c>
      <c r="Y51" s="61">
        <f t="shared" si="7"/>
        <v>10</v>
      </c>
      <c r="Z51" s="61">
        <f t="shared" si="7"/>
        <v>10</v>
      </c>
      <c r="AA51" s="61">
        <f t="shared" si="7"/>
        <v>10</v>
      </c>
      <c r="AB51" s="61">
        <f t="shared" si="7"/>
        <v>10</v>
      </c>
      <c r="AC51" s="61">
        <f t="shared" si="7"/>
        <v>10</v>
      </c>
      <c r="AD51" s="62">
        <f t="shared" si="7"/>
        <v>10</v>
      </c>
      <c r="AE51" s="60">
        <f t="shared" si="7"/>
        <v>14</v>
      </c>
      <c r="AF51" s="61">
        <f t="shared" si="7"/>
        <v>14</v>
      </c>
      <c r="AG51" s="61">
        <f t="shared" si="7"/>
        <v>0</v>
      </c>
      <c r="AH51" s="62">
        <f t="shared" si="7"/>
        <v>0</v>
      </c>
      <c r="AI51" s="63">
        <f t="shared" si="7"/>
        <v>107.5</v>
      </c>
      <c r="AJ51" s="61">
        <f t="shared" si="7"/>
        <v>108.5</v>
      </c>
      <c r="AK51" s="61">
        <f t="shared" si="7"/>
        <v>9.3333333333333339</v>
      </c>
      <c r="AL51" s="61">
        <f t="shared" si="7"/>
        <v>10</v>
      </c>
      <c r="AM51" s="61">
        <f t="shared" si="7"/>
        <v>77.575757575757578</v>
      </c>
      <c r="AN51" s="61"/>
    </row>
    <row r="52" spans="6:40" ht="13.5" thickBot="1" x14ac:dyDescent="0.25">
      <c r="F52" s="2"/>
      <c r="G52" s="2"/>
      <c r="H52" s="8" t="s">
        <v>42</v>
      </c>
      <c r="I52" s="64">
        <f t="shared" ref="I52:AM52" si="8">MIN(I2:I46)</f>
        <v>0</v>
      </c>
      <c r="J52" s="65">
        <f t="shared" si="8"/>
        <v>4</v>
      </c>
      <c r="K52" s="65">
        <f t="shared" si="8"/>
        <v>4</v>
      </c>
      <c r="L52" s="65">
        <f t="shared" si="8"/>
        <v>3.5</v>
      </c>
      <c r="M52" s="65">
        <f t="shared" si="8"/>
        <v>0</v>
      </c>
      <c r="N52" s="65">
        <f t="shared" si="8"/>
        <v>0</v>
      </c>
      <c r="O52" s="65">
        <f t="shared" si="8"/>
        <v>7.5</v>
      </c>
      <c r="P52" s="65">
        <f t="shared" si="8"/>
        <v>8.5</v>
      </c>
      <c r="Q52" s="65">
        <f t="shared" si="8"/>
        <v>6</v>
      </c>
      <c r="R52" s="65">
        <f t="shared" si="8"/>
        <v>4.5</v>
      </c>
      <c r="S52" s="66">
        <f t="shared" si="8"/>
        <v>7</v>
      </c>
      <c r="T52" s="64">
        <f t="shared" si="8"/>
        <v>6</v>
      </c>
      <c r="U52" s="65">
        <f t="shared" si="8"/>
        <v>7</v>
      </c>
      <c r="V52" s="65">
        <f t="shared" si="8"/>
        <v>6</v>
      </c>
      <c r="W52" s="65">
        <f t="shared" si="8"/>
        <v>8</v>
      </c>
      <c r="X52" s="65">
        <f t="shared" si="8"/>
        <v>3.5</v>
      </c>
      <c r="Y52" s="65">
        <f t="shared" si="8"/>
        <v>7</v>
      </c>
      <c r="Z52" s="65">
        <f t="shared" si="8"/>
        <v>8</v>
      </c>
      <c r="AA52" s="65">
        <f t="shared" si="8"/>
        <v>8</v>
      </c>
      <c r="AB52" s="65">
        <f t="shared" si="8"/>
        <v>8</v>
      </c>
      <c r="AC52" s="65">
        <f t="shared" si="8"/>
        <v>9</v>
      </c>
      <c r="AD52" s="66">
        <f t="shared" si="8"/>
        <v>9</v>
      </c>
      <c r="AE52" s="64">
        <f t="shared" si="8"/>
        <v>9</v>
      </c>
      <c r="AF52" s="65">
        <f t="shared" si="8"/>
        <v>7</v>
      </c>
      <c r="AG52" s="65">
        <f t="shared" si="8"/>
        <v>0</v>
      </c>
      <c r="AH52" s="66">
        <f t="shared" si="8"/>
        <v>0</v>
      </c>
      <c r="AI52" s="63">
        <f t="shared" si="8"/>
        <v>58.5</v>
      </c>
      <c r="AJ52" s="61">
        <f t="shared" si="8"/>
        <v>91</v>
      </c>
      <c r="AK52" s="61">
        <f t="shared" si="8"/>
        <v>5.333333333333333</v>
      </c>
      <c r="AL52" s="61">
        <f t="shared" si="8"/>
        <v>9</v>
      </c>
      <c r="AM52" s="61">
        <f t="shared" si="8"/>
        <v>62.515151515151516</v>
      </c>
      <c r="AN52" s="61"/>
    </row>
  </sheetData>
  <mergeCells count="21">
    <mergeCell ref="H17:H18"/>
    <mergeCell ref="H30:H31"/>
    <mergeCell ref="H32:H33"/>
    <mergeCell ref="H24:H25"/>
    <mergeCell ref="H26:H27"/>
    <mergeCell ref="H28:H29"/>
    <mergeCell ref="H22:H23"/>
    <mergeCell ref="H20:H21"/>
    <mergeCell ref="H12:H13"/>
    <mergeCell ref="H14:H15"/>
    <mergeCell ref="H2:H3"/>
    <mergeCell ref="H4:H5"/>
    <mergeCell ref="H6:H7"/>
    <mergeCell ref="H8:H9"/>
    <mergeCell ref="H10:H11"/>
    <mergeCell ref="H34:H35"/>
    <mergeCell ref="H45:H46"/>
    <mergeCell ref="H36:H38"/>
    <mergeCell ref="H39:H40"/>
    <mergeCell ref="H43:H44"/>
    <mergeCell ref="H41:H42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2024-06-20T10:47:12Z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