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yk\Desktop\대학원\ISL hompage\ISL-Homepage.github.io\attachments\"/>
    </mc:Choice>
  </mc:AlternateContent>
  <xr:revisionPtr revIDLastSave="0" documentId="13_ncr:1_{65CF79A2-AE9A-4C02-ABA8-6F4BA388F90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2023년도 학생명부 및 채점표" sheetId="1" r:id="rId1"/>
  </sheets>
  <definedNames>
    <definedName name="_xlnm.Print_Area" localSheetId="0">'2023년도 학생명부 및 채점표'!$B$1:$AS$61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9" i="1" l="1"/>
  <c r="Q49" i="1" l="1"/>
  <c r="Z49" i="1"/>
  <c r="O49" i="1"/>
  <c r="N49" i="1"/>
  <c r="M49" i="1" l="1"/>
  <c r="W49" i="1"/>
  <c r="L49" i="1" l="1"/>
  <c r="U49" i="1" l="1"/>
  <c r="I50" i="1" l="1"/>
  <c r="K49" i="1"/>
  <c r="I49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2" i="1"/>
  <c r="AJ2" i="1"/>
  <c r="AK2" i="1"/>
  <c r="AM15" i="1" l="1"/>
  <c r="AM40" i="1"/>
  <c r="AM39" i="1"/>
  <c r="AM36" i="1"/>
  <c r="AM35" i="1"/>
  <c r="AM34" i="1"/>
  <c r="AM20" i="1"/>
  <c r="AM16" i="1"/>
  <c r="AM46" i="1"/>
  <c r="AM26" i="1"/>
  <c r="AM6" i="1"/>
  <c r="AM45" i="1"/>
  <c r="AM25" i="1"/>
  <c r="AM5" i="1"/>
  <c r="AM27" i="1"/>
  <c r="AM24" i="1"/>
  <c r="AM4" i="1"/>
  <c r="AM47" i="1"/>
  <c r="AM43" i="1"/>
  <c r="AM23" i="1"/>
  <c r="AM3" i="1"/>
  <c r="AM7" i="1"/>
  <c r="AM42" i="1"/>
  <c r="AM41" i="1"/>
  <c r="AM21" i="1"/>
  <c r="AM38" i="1"/>
  <c r="AM18" i="1"/>
  <c r="AM22" i="1"/>
  <c r="AM19" i="1"/>
  <c r="AM12" i="1"/>
  <c r="AM11" i="1"/>
  <c r="AM10" i="1"/>
  <c r="AM9" i="1"/>
  <c r="AM8" i="1"/>
  <c r="AM48" i="1"/>
  <c r="AM44" i="1"/>
  <c r="AM37" i="1"/>
  <c r="AM33" i="1"/>
  <c r="AM32" i="1"/>
  <c r="AM31" i="1"/>
  <c r="AM30" i="1"/>
  <c r="AM29" i="1"/>
  <c r="AM28" i="1"/>
  <c r="AM17" i="1"/>
  <c r="AM14" i="1"/>
  <c r="AM13" i="1"/>
  <c r="AM2" i="1"/>
  <c r="AH49" i="1"/>
  <c r="AG49" i="1"/>
  <c r="AF49" i="1" l="1"/>
  <c r="AE49" i="1"/>
  <c r="AD49" i="1" l="1"/>
  <c r="S49" i="1" l="1"/>
  <c r="AB49" i="1" l="1"/>
  <c r="P49" i="1" l="1"/>
  <c r="J54" i="1" l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L54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L53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L52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L51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L50" i="1"/>
  <c r="T49" i="1"/>
  <c r="V49" i="1"/>
  <c r="X49" i="1"/>
  <c r="Y49" i="1"/>
  <c r="AA49" i="1"/>
  <c r="AC49" i="1"/>
  <c r="AL49" i="1"/>
  <c r="J49" i="1"/>
  <c r="I52" i="1"/>
  <c r="I51" i="1"/>
  <c r="I53" i="1"/>
  <c r="I54" i="1"/>
  <c r="AK50" i="1" l="1"/>
  <c r="AI50" i="1"/>
  <c r="AJ50" i="1"/>
  <c r="AI54" i="1"/>
  <c r="AI52" i="1"/>
  <c r="AI49" i="1"/>
  <c r="AI51" i="1"/>
  <c r="AI53" i="1"/>
  <c r="AK52" i="1"/>
  <c r="AK54" i="1"/>
  <c r="AK49" i="1"/>
  <c r="AK53" i="1"/>
  <c r="AK51" i="1"/>
  <c r="AJ54" i="1"/>
  <c r="AJ52" i="1"/>
  <c r="AJ49" i="1"/>
  <c r="AJ53" i="1"/>
  <c r="AJ51" i="1"/>
  <c r="AM54" i="1" l="1"/>
  <c r="AM50" i="1"/>
  <c r="AM52" i="1"/>
  <c r="AM49" i="1"/>
  <c r="AM53" i="1"/>
  <c r="AM51" i="1"/>
</calcChain>
</file>

<file path=xl/sharedStrings.xml><?xml version="1.0" encoding="utf-8"?>
<sst xmlns="http://schemas.openxmlformats.org/spreadsheetml/2006/main" count="140" uniqueCount="95">
  <si>
    <t xml:space="preserve">                                                             </t>
  </si>
  <si>
    <t>조</t>
  </si>
  <si>
    <t>학번</t>
  </si>
  <si>
    <t>성명</t>
  </si>
  <si>
    <t>연락처</t>
  </si>
  <si>
    <t>지각</t>
  </si>
  <si>
    <t>결석</t>
  </si>
  <si>
    <t>퓨즈</t>
  </si>
  <si>
    <t>2주차 예비</t>
  </si>
  <si>
    <t>3주차 예비</t>
  </si>
  <si>
    <t>4주차 예비</t>
  </si>
  <si>
    <t>5주차 예비</t>
  </si>
  <si>
    <t>6주차 예비</t>
  </si>
  <si>
    <t>7주차 예비</t>
  </si>
  <si>
    <t>9주차 예비</t>
  </si>
  <si>
    <t>10주차 예비</t>
  </si>
  <si>
    <t>11주차 예비</t>
  </si>
  <si>
    <t>12주차 예비</t>
  </si>
  <si>
    <t>13주차 예비</t>
  </si>
  <si>
    <t>2주차 결과</t>
  </si>
  <si>
    <t>3주차 결과</t>
  </si>
  <si>
    <t>4주차 결과</t>
  </si>
  <si>
    <t>5주차 결과</t>
  </si>
  <si>
    <t>6주차 결과</t>
  </si>
  <si>
    <t>7주차 결과</t>
  </si>
  <si>
    <t>9주차 결과</t>
  </si>
  <si>
    <t>10주차 결과</t>
  </si>
  <si>
    <t>11주차 결과</t>
  </si>
  <si>
    <t>12주차 결과</t>
  </si>
  <si>
    <t>13주차 결과</t>
  </si>
  <si>
    <t>예비 총점</t>
  </si>
  <si>
    <t>결과 총점</t>
  </si>
  <si>
    <t>출석</t>
  </si>
  <si>
    <t>표준점수</t>
  </si>
  <si>
    <t>성적</t>
  </si>
  <si>
    <t>A</t>
  </si>
  <si>
    <t>B</t>
  </si>
  <si>
    <t>A 평균</t>
  </si>
  <si>
    <t>B 평균</t>
  </si>
  <si>
    <t>전체</t>
  </si>
  <si>
    <t>편차</t>
  </si>
  <si>
    <t>최고</t>
  </si>
  <si>
    <t>최저</t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</si>
  <si>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2"/>
        <charset val="129"/>
      </rPr>
      <t>장민지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</si>
  <si>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교수님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</si>
  <si>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보고서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</si>
  <si>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총점</t>
    </r>
    <phoneticPr fontId="3" type="noConversion"/>
  </si>
  <si>
    <t>송해석</t>
    <phoneticPr fontId="3" type="noConversion"/>
  </si>
  <si>
    <t>전찬혁</t>
    <phoneticPr fontId="3" type="noConversion"/>
  </si>
  <si>
    <t>강성규</t>
    <phoneticPr fontId="3" type="noConversion"/>
  </si>
  <si>
    <t>김건호</t>
    <phoneticPr fontId="3" type="noConversion"/>
  </si>
  <si>
    <t>김민수</t>
    <phoneticPr fontId="3" type="noConversion"/>
  </si>
  <si>
    <t>김승환</t>
    <phoneticPr fontId="3" type="noConversion"/>
  </si>
  <si>
    <t>김태원</t>
    <phoneticPr fontId="3" type="noConversion"/>
  </si>
  <si>
    <t>나찬욱</t>
    <phoneticPr fontId="3" type="noConversion"/>
  </si>
  <si>
    <t>신민섭</t>
    <phoneticPr fontId="3" type="noConversion"/>
  </si>
  <si>
    <t>오무영</t>
    <phoneticPr fontId="3" type="noConversion"/>
  </si>
  <si>
    <t>정세찬</t>
    <phoneticPr fontId="3" type="noConversion"/>
  </si>
  <si>
    <t>황동건</t>
    <phoneticPr fontId="3" type="noConversion"/>
  </si>
  <si>
    <t>정상훈</t>
    <phoneticPr fontId="3" type="noConversion"/>
  </si>
  <si>
    <t>김규록</t>
    <phoneticPr fontId="3" type="noConversion"/>
  </si>
  <si>
    <t>김도연</t>
    <phoneticPr fontId="3" type="noConversion"/>
  </si>
  <si>
    <t>김승우</t>
    <phoneticPr fontId="3" type="noConversion"/>
  </si>
  <si>
    <t>김현정</t>
    <phoneticPr fontId="3" type="noConversion"/>
  </si>
  <si>
    <t>박신영</t>
    <phoneticPr fontId="3" type="noConversion"/>
  </si>
  <si>
    <r>
      <rPr>
        <b/>
        <sz val="10"/>
        <color rgb="FF000000"/>
        <rFont val="Arial"/>
        <family val="2"/>
        <charset val="129"/>
        <scheme val="major"/>
      </rPr>
      <t>서아현</t>
    </r>
    <phoneticPr fontId="3" type="noConversion"/>
  </si>
  <si>
    <t>이제형</t>
    <phoneticPr fontId="3" type="noConversion"/>
  </si>
  <si>
    <t>이종선</t>
    <phoneticPr fontId="3" type="noConversion"/>
  </si>
  <si>
    <t>허채빈</t>
    <phoneticPr fontId="3" type="noConversion"/>
  </si>
  <si>
    <t>우세범</t>
    <phoneticPr fontId="3" type="noConversion"/>
  </si>
  <si>
    <t>송승엽</t>
    <phoneticPr fontId="3" type="noConversion"/>
  </si>
  <si>
    <t>강산마루</t>
    <phoneticPr fontId="3" type="noConversion"/>
  </si>
  <si>
    <t>김동현</t>
    <phoneticPr fontId="3" type="noConversion"/>
  </si>
  <si>
    <t>김동형</t>
    <phoneticPr fontId="3" type="noConversion"/>
  </si>
  <si>
    <t>김영수</t>
    <phoneticPr fontId="3" type="noConversion"/>
  </si>
  <si>
    <t>김주완</t>
    <phoneticPr fontId="3" type="noConversion"/>
  </si>
  <si>
    <t>박동준</t>
    <phoneticPr fontId="3" type="noConversion"/>
  </si>
  <si>
    <t>박성현</t>
    <phoneticPr fontId="3" type="noConversion"/>
  </si>
  <si>
    <t>오제연</t>
    <phoneticPr fontId="3" type="noConversion"/>
  </si>
  <si>
    <t>유한민</t>
    <phoneticPr fontId="3" type="noConversion"/>
  </si>
  <si>
    <t>조현빈</t>
    <phoneticPr fontId="3" type="noConversion"/>
  </si>
  <si>
    <t>최수영</t>
    <phoneticPr fontId="3" type="noConversion"/>
  </si>
  <si>
    <t>조민규</t>
    <phoneticPr fontId="3" type="noConversion"/>
  </si>
  <si>
    <t>손다혜</t>
    <phoneticPr fontId="3" type="noConversion"/>
  </si>
  <si>
    <t>손용훈</t>
    <phoneticPr fontId="3" type="noConversion"/>
  </si>
  <si>
    <t>김민주</t>
    <phoneticPr fontId="3" type="noConversion"/>
  </si>
  <si>
    <t>김성민</t>
    <phoneticPr fontId="3" type="noConversion"/>
  </si>
  <si>
    <t>노민호</t>
    <phoneticPr fontId="3" type="noConversion"/>
  </si>
  <si>
    <t>박서연</t>
    <phoneticPr fontId="3" type="noConversion"/>
  </si>
  <si>
    <t>이수연</t>
    <phoneticPr fontId="3" type="noConversion"/>
  </si>
  <si>
    <t>이윤형</t>
    <phoneticPr fontId="3" type="noConversion"/>
  </si>
  <si>
    <t>진보람</t>
    <phoneticPr fontId="3" type="noConversion"/>
  </si>
  <si>
    <t>최결</t>
    <phoneticPr fontId="3" type="noConversion"/>
  </si>
  <si>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3"/>
      </rPr>
      <t xml:space="preserve">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최유경</t>
    </r>
    <r>
      <rPr>
        <sz val="10"/>
        <color rgb="FF000000"/>
        <rFont val="Arial"/>
        <family val="2"/>
      </rPr>
      <t>)</t>
    </r>
    <phoneticPr fontId="3" type="noConversion"/>
  </si>
  <si>
    <r>
      <rPr>
        <b/>
        <sz val="10"/>
        <color rgb="FF000000"/>
        <rFont val="Arial"/>
        <family val="2"/>
        <charset val="129"/>
        <scheme val="major"/>
      </rPr>
      <t>정영석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</si>
</sst>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8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  <font>
      <b/>
      <sz val="10"/>
      <color rgb="FF000000"/>
      <name val="Arial"/>
      <family val="2"/>
      <charset val="129"/>
      <scheme val="major"/>
    </font>
    <font>
      <sz val="10"/>
      <color rgb="FF000000"/>
      <name val="Arial"/>
      <family val="3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4CCCC"/>
      </patternFill>
    </fill>
    <fill>
      <patternFill patternType="solid">
        <fgColor theme="5" tint="0.79998168889431442"/>
        <bgColor rgb="FFC9DAF8"/>
      </patternFill>
    </fill>
    <fill>
      <patternFill patternType="solid">
        <fgColor theme="9" tint="0.79998168889431442"/>
        <bgColor rgb="FFC9DAF8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6" fillId="0" borderId="0" xfId="0" applyFont="1" applyAlignment="1"/>
    <xf numFmtId="0" fontId="10" fillId="4" borderId="6" xfId="0" applyFont="1" applyFill="1" applyBorder="1"/>
    <xf numFmtId="0" fontId="10" fillId="4" borderId="8" xfId="0" applyFont="1" applyFill="1" applyBorder="1"/>
    <xf numFmtId="0" fontId="11" fillId="4" borderId="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4" borderId="8" xfId="0" applyFill="1" applyBorder="1"/>
    <xf numFmtId="0" fontId="12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0" fillId="4" borderId="11" xfId="0" applyFill="1" applyBorder="1"/>
    <xf numFmtId="0" fontId="11" fillId="5" borderId="1" xfId="0" applyFont="1" applyFill="1" applyBorder="1" applyAlignment="1">
      <alignment horizontal="center" vertical="center"/>
    </xf>
    <xf numFmtId="0" fontId="0" fillId="5" borderId="8" xfId="0" applyFill="1" applyBorder="1"/>
    <xf numFmtId="0" fontId="1" fillId="6" borderId="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0" fillId="0" borderId="19" xfId="0" applyFont="1" applyBorder="1" applyAlignment="1"/>
    <xf numFmtId="176" fontId="1" fillId="7" borderId="7" xfId="0" applyNumberFormat="1" applyFont="1" applyFill="1" applyBorder="1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176" fontId="1" fillId="2" borderId="5" xfId="0" applyNumberFormat="1" applyFont="1" applyFill="1" applyBorder="1" applyAlignment="1">
      <alignment horizontal="center"/>
    </xf>
    <xf numFmtId="176" fontId="1" fillId="2" borderId="6" xfId="0" applyNumberFormat="1" applyFont="1" applyFill="1" applyBorder="1" applyAlignment="1">
      <alignment horizontal="center"/>
    </xf>
    <xf numFmtId="176" fontId="9" fillId="2" borderId="4" xfId="0" applyNumberFormat="1" applyFont="1" applyFill="1" applyBorder="1" applyAlignment="1">
      <alignment horizontal="center" wrapText="1"/>
    </xf>
    <xf numFmtId="176" fontId="9" fillId="2" borderId="5" xfId="0" applyNumberFormat="1" applyFont="1" applyFill="1" applyBorder="1" applyAlignment="1">
      <alignment horizontal="center" wrapText="1"/>
    </xf>
    <xf numFmtId="176" fontId="9" fillId="2" borderId="6" xfId="0" applyNumberFormat="1" applyFont="1" applyFill="1" applyBorder="1" applyAlignment="1">
      <alignment horizontal="center" wrapText="1"/>
    </xf>
    <xf numFmtId="176" fontId="1" fillId="2" borderId="3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76" fontId="9" fillId="2" borderId="1" xfId="0" applyNumberFormat="1" applyFont="1" applyFill="1" applyBorder="1" applyAlignment="1">
      <alignment horizontal="center" wrapText="1"/>
    </xf>
    <xf numFmtId="176" fontId="1" fillId="7" borderId="1" xfId="0" applyNumberFormat="1" applyFont="1" applyFill="1" applyBorder="1" applyAlignment="1">
      <alignment horizontal="center"/>
    </xf>
    <xf numFmtId="176" fontId="1" fillId="7" borderId="8" xfId="0" applyNumberFormat="1" applyFont="1" applyFill="1" applyBorder="1" applyAlignment="1">
      <alignment horizontal="center"/>
    </xf>
    <xf numFmtId="176" fontId="1" fillId="7" borderId="3" xfId="0" applyNumberFormat="1" applyFont="1" applyFill="1" applyBorder="1" applyAlignment="1">
      <alignment horizontal="center"/>
    </xf>
    <xf numFmtId="176" fontId="5" fillId="7" borderId="1" xfId="0" applyNumberFormat="1" applyFont="1" applyFill="1" applyBorder="1" applyAlignment="1">
      <alignment horizontal="center"/>
    </xf>
    <xf numFmtId="176" fontId="5" fillId="7" borderId="8" xfId="0" applyNumberFormat="1" applyFont="1" applyFill="1" applyBorder="1" applyAlignment="1">
      <alignment horizontal="center"/>
    </xf>
    <xf numFmtId="176" fontId="1" fillId="7" borderId="9" xfId="0" applyNumberFormat="1" applyFont="1" applyFill="1" applyBorder="1" applyAlignment="1">
      <alignment horizontal="center"/>
    </xf>
    <xf numFmtId="176" fontId="1" fillId="7" borderId="10" xfId="0" applyNumberFormat="1" applyFont="1" applyFill="1" applyBorder="1" applyAlignment="1">
      <alignment horizontal="center"/>
    </xf>
    <xf numFmtId="176" fontId="1" fillId="7" borderId="11" xfId="0" applyNumberFormat="1" applyFont="1" applyFill="1" applyBorder="1" applyAlignment="1">
      <alignment horizontal="center"/>
    </xf>
    <xf numFmtId="176" fontId="1" fillId="6" borderId="15" xfId="0" applyNumberFormat="1" applyFont="1" applyFill="1" applyBorder="1" applyAlignment="1">
      <alignment horizontal="center"/>
    </xf>
    <xf numFmtId="176" fontId="1" fillId="6" borderId="16" xfId="0" applyNumberFormat="1" applyFont="1" applyFill="1" applyBorder="1" applyAlignment="1">
      <alignment horizontal="center"/>
    </xf>
    <xf numFmtId="176" fontId="1" fillId="6" borderId="17" xfId="0" applyNumberFormat="1" applyFont="1" applyFill="1" applyBorder="1" applyAlignment="1">
      <alignment horizontal="center"/>
    </xf>
    <xf numFmtId="176" fontId="1" fillId="8" borderId="18" xfId="0" applyNumberFormat="1" applyFont="1" applyFill="1" applyBorder="1" applyAlignment="1">
      <alignment horizontal="center"/>
    </xf>
    <xf numFmtId="176" fontId="1" fillId="8" borderId="16" xfId="0" applyNumberFormat="1" applyFont="1" applyFill="1" applyBorder="1" applyAlignment="1">
      <alignment horizontal="center"/>
    </xf>
    <xf numFmtId="176" fontId="1" fillId="6" borderId="7" xfId="0" applyNumberFormat="1" applyFont="1" applyFill="1" applyBorder="1" applyAlignment="1">
      <alignment horizontal="center"/>
    </xf>
    <xf numFmtId="176" fontId="1" fillId="6" borderId="1" xfId="0" applyNumberFormat="1" applyFont="1" applyFill="1" applyBorder="1" applyAlignment="1">
      <alignment horizontal="center"/>
    </xf>
    <xf numFmtId="176" fontId="1" fillId="6" borderId="8" xfId="0" applyNumberFormat="1" applyFont="1" applyFill="1" applyBorder="1" applyAlignment="1">
      <alignment horizontal="center"/>
    </xf>
    <xf numFmtId="176" fontId="1" fillId="8" borderId="3" xfId="0" applyNumberFormat="1" applyFont="1" applyFill="1" applyBorder="1" applyAlignment="1">
      <alignment horizontal="center"/>
    </xf>
    <xf numFmtId="176" fontId="1" fillId="8" borderId="1" xfId="0" applyNumberFormat="1" applyFont="1" applyFill="1" applyBorder="1" applyAlignment="1">
      <alignment horizontal="center"/>
    </xf>
    <xf numFmtId="176" fontId="5" fillId="6" borderId="7" xfId="0" applyNumberFormat="1" applyFont="1" applyFill="1" applyBorder="1" applyAlignment="1">
      <alignment horizontal="center"/>
    </xf>
    <xf numFmtId="176" fontId="1" fillId="3" borderId="7" xfId="0" applyNumberFormat="1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176" fontId="1" fillId="3" borderId="8" xfId="0" applyNumberFormat="1" applyFont="1" applyFill="1" applyBorder="1" applyAlignment="1">
      <alignment horizontal="center"/>
    </xf>
    <xf numFmtId="176" fontId="1" fillId="3" borderId="3" xfId="0" applyNumberFormat="1" applyFont="1" applyFill="1" applyBorder="1" applyAlignment="1">
      <alignment horizontal="center"/>
    </xf>
    <xf numFmtId="176" fontId="1" fillId="3" borderId="9" xfId="0" applyNumberFormat="1" applyFont="1" applyFill="1" applyBorder="1" applyAlignment="1">
      <alignment horizontal="center"/>
    </xf>
    <xf numFmtId="176" fontId="1" fillId="3" borderId="10" xfId="0" applyNumberFormat="1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176" fontId="0" fillId="0" borderId="0" xfId="0" applyNumberFormat="1" applyFont="1" applyAlignment="1"/>
    <xf numFmtId="0" fontId="15" fillId="6" borderId="7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 vertical="center"/>
    </xf>
    <xf numFmtId="0" fontId="17" fillId="5" borderId="8" xfId="0" applyFont="1" applyFill="1" applyBorder="1"/>
    <xf numFmtId="176" fontId="15" fillId="6" borderId="7" xfId="0" applyNumberFormat="1" applyFont="1" applyFill="1" applyBorder="1" applyAlignment="1">
      <alignment horizontal="center"/>
    </xf>
    <xf numFmtId="0" fontId="15" fillId="6" borderId="14" xfId="0" applyFont="1" applyFill="1" applyBorder="1" applyAlignment="1">
      <alignment horizontal="center"/>
    </xf>
    <xf numFmtId="0" fontId="15" fillId="6" borderId="9" xfId="0" applyFont="1" applyFill="1" applyBorder="1" applyAlignment="1">
      <alignment horizontal="center"/>
    </xf>
    <xf numFmtId="0" fontId="15" fillId="6" borderId="10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 vertical="center"/>
    </xf>
    <xf numFmtId="0" fontId="17" fillId="5" borderId="11" xfId="0" applyFont="1" applyFill="1" applyBorder="1"/>
    <xf numFmtId="176" fontId="5" fillId="7" borderId="7" xfId="0" applyNumberFormat="1" applyFont="1" applyFill="1" applyBorder="1" applyAlignment="1">
      <alignment horizontal="center"/>
    </xf>
    <xf numFmtId="176" fontId="15" fillId="6" borderId="1" xfId="0" applyNumberFormat="1" applyFont="1" applyFill="1" applyBorder="1" applyAlignment="1">
      <alignment horizontal="center"/>
    </xf>
    <xf numFmtId="176" fontId="15" fillId="6" borderId="8" xfId="0" applyNumberFormat="1" applyFont="1" applyFill="1" applyBorder="1" applyAlignment="1">
      <alignment horizontal="center"/>
    </xf>
    <xf numFmtId="176" fontId="2" fillId="7" borderId="1" xfId="0" applyNumberFormat="1" applyFont="1" applyFill="1" applyBorder="1" applyAlignment="1">
      <alignment horizontal="center"/>
    </xf>
    <xf numFmtId="176" fontId="15" fillId="7" borderId="1" xfId="0" applyNumberFormat="1" applyFont="1" applyFill="1" applyBorder="1" applyAlignment="1">
      <alignment horizontal="center"/>
    </xf>
    <xf numFmtId="176" fontId="15" fillId="7" borderId="10" xfId="0" applyNumberFormat="1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15" fillId="6" borderId="22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/>
    </xf>
    <xf numFmtId="0" fontId="15" fillId="6" borderId="20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C5C5"/>
      <color rgb="FFFFC5C5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54"/>
  <sheetViews>
    <sheetView tabSelected="1" topLeftCell="G1" zoomScale="70" zoomScaleNormal="70" workbookViewId="0">
      <selection activeCell="AC24" sqref="AC24"/>
    </sheetView>
  </sheetViews>
  <sheetFormatPr defaultColWidth="12.5703125" defaultRowHeight="15.75" customHeight="1" x14ac:dyDescent="0.2"/>
  <cols>
    <col min="1" max="1" width="8.42578125" customWidth="1"/>
    <col min="2" max="2" width="8.5703125" customWidth="1"/>
    <col min="5" max="5" width="12.5703125" customWidth="1"/>
    <col min="6" max="6" width="7.5703125" customWidth="1"/>
    <col min="7" max="7" width="8.140625" customWidth="1"/>
    <col min="8" max="8" width="8.42578125" customWidth="1"/>
    <col min="9" max="30" width="11.42578125" style="69" customWidth="1"/>
    <col min="31" max="37" width="12.5703125" style="69"/>
    <col min="38" max="38" width="11.140625" style="69" customWidth="1"/>
    <col min="39" max="39" width="12.5703125" style="69"/>
    <col min="40" max="40" width="10.85546875" style="69" customWidth="1"/>
    <col min="41" max="41" width="3.28515625" customWidth="1"/>
    <col min="43" max="43" width="2.140625" customWidth="1"/>
  </cols>
  <sheetData>
    <row r="1" spans="1:40" ht="27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34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6" t="s">
        <v>18</v>
      </c>
      <c r="T1" s="34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6" t="s">
        <v>29</v>
      </c>
      <c r="AE1" s="37" t="s">
        <v>44</v>
      </c>
      <c r="AF1" s="38" t="s">
        <v>43</v>
      </c>
      <c r="AG1" s="38" t="s">
        <v>93</v>
      </c>
      <c r="AH1" s="39" t="s">
        <v>45</v>
      </c>
      <c r="AI1" s="40" t="s">
        <v>30</v>
      </c>
      <c r="AJ1" s="41" t="s">
        <v>31</v>
      </c>
      <c r="AK1" s="42" t="s">
        <v>46</v>
      </c>
      <c r="AL1" s="41" t="s">
        <v>32</v>
      </c>
      <c r="AM1" s="41" t="s">
        <v>33</v>
      </c>
      <c r="AN1" s="41" t="s">
        <v>34</v>
      </c>
    </row>
    <row r="2" spans="1:40" ht="12.75" x14ac:dyDescent="0.2">
      <c r="A2" s="24" t="s">
        <v>35</v>
      </c>
      <c r="B2" s="25">
        <v>1</v>
      </c>
      <c r="C2" s="13">
        <v>201902340</v>
      </c>
      <c r="D2" s="13" t="s">
        <v>47</v>
      </c>
      <c r="E2" s="11">
        <v>1062616855</v>
      </c>
      <c r="F2" s="25"/>
      <c r="G2" s="25"/>
      <c r="H2" s="100"/>
      <c r="I2" s="33">
        <v>9</v>
      </c>
      <c r="J2" s="43">
        <v>8</v>
      </c>
      <c r="K2" s="43">
        <v>8</v>
      </c>
      <c r="L2" s="43">
        <v>10</v>
      </c>
      <c r="M2" s="43">
        <v>9</v>
      </c>
      <c r="N2" s="43">
        <v>10</v>
      </c>
      <c r="O2" s="43">
        <v>8</v>
      </c>
      <c r="P2" s="43">
        <v>10</v>
      </c>
      <c r="Q2" s="84">
        <v>9.5</v>
      </c>
      <c r="R2" s="43">
        <v>10</v>
      </c>
      <c r="S2" s="44"/>
      <c r="T2" s="33">
        <v>9.5</v>
      </c>
      <c r="U2" s="43">
        <v>10</v>
      </c>
      <c r="V2" s="43">
        <v>10</v>
      </c>
      <c r="W2" s="43">
        <v>10</v>
      </c>
      <c r="X2" s="43">
        <v>9.5</v>
      </c>
      <c r="Y2" s="43">
        <v>9</v>
      </c>
      <c r="Z2" s="43">
        <v>9.5</v>
      </c>
      <c r="AA2" s="43">
        <v>10</v>
      </c>
      <c r="AB2" s="43">
        <v>10</v>
      </c>
      <c r="AC2" s="43"/>
      <c r="AD2" s="44"/>
      <c r="AE2" s="33"/>
      <c r="AF2" s="43"/>
      <c r="AG2" s="43"/>
      <c r="AH2" s="44"/>
      <c r="AI2" s="45">
        <f t="shared" ref="AI2:AI48" si="0">SUM(I2:S2)</f>
        <v>91.5</v>
      </c>
      <c r="AJ2" s="43">
        <f t="shared" ref="AJ2:AJ48" si="1">SUM(T2:AD2)</f>
        <v>87.5</v>
      </c>
      <c r="AK2" s="43">
        <f t="shared" ref="AK2:AK48" si="2">(( AE2 +AF2+AG2)/3) +AH2</f>
        <v>0</v>
      </c>
      <c r="AL2" s="43"/>
      <c r="AM2" s="43">
        <f>+AI2/(11*10)*30+AJ2/(11*10)*30+AK2+AL2</f>
        <v>48.818181818181813</v>
      </c>
      <c r="AN2" s="43"/>
    </row>
    <row r="3" spans="1:40" ht="12.75" x14ac:dyDescent="0.2">
      <c r="A3" s="24" t="s">
        <v>35</v>
      </c>
      <c r="B3" s="25">
        <v>1</v>
      </c>
      <c r="C3" s="14">
        <v>202002164</v>
      </c>
      <c r="D3" s="14" t="s">
        <v>48</v>
      </c>
      <c r="E3" s="12">
        <v>1040770178</v>
      </c>
      <c r="F3" s="25"/>
      <c r="G3" s="25"/>
      <c r="H3" s="101"/>
      <c r="I3" s="33">
        <v>10</v>
      </c>
      <c r="J3" s="43">
        <v>8.5</v>
      </c>
      <c r="K3" s="43">
        <v>9</v>
      </c>
      <c r="L3" s="43">
        <v>10</v>
      </c>
      <c r="M3" s="43">
        <v>9.5</v>
      </c>
      <c r="N3" s="43">
        <v>10</v>
      </c>
      <c r="O3" s="43">
        <v>9</v>
      </c>
      <c r="P3" s="43">
        <v>10</v>
      </c>
      <c r="Q3" s="84">
        <v>10</v>
      </c>
      <c r="R3" s="43">
        <v>10</v>
      </c>
      <c r="S3" s="44"/>
      <c r="T3" s="33">
        <v>9.5</v>
      </c>
      <c r="U3" s="43">
        <v>10</v>
      </c>
      <c r="V3" s="43">
        <v>10</v>
      </c>
      <c r="W3" s="43">
        <v>10</v>
      </c>
      <c r="X3" s="43">
        <v>9.5</v>
      </c>
      <c r="Y3" s="43">
        <v>9</v>
      </c>
      <c r="Z3" s="43">
        <v>9.5</v>
      </c>
      <c r="AA3" s="43">
        <v>10</v>
      </c>
      <c r="AB3" s="43">
        <v>10</v>
      </c>
      <c r="AC3" s="43"/>
      <c r="AD3" s="44"/>
      <c r="AE3" s="33"/>
      <c r="AF3" s="43"/>
      <c r="AG3" s="43"/>
      <c r="AH3" s="44"/>
      <c r="AI3" s="45">
        <f t="shared" si="0"/>
        <v>96</v>
      </c>
      <c r="AJ3" s="43">
        <f t="shared" si="1"/>
        <v>87.5</v>
      </c>
      <c r="AK3" s="43">
        <f t="shared" si="2"/>
        <v>0</v>
      </c>
      <c r="AL3" s="43"/>
      <c r="AM3" s="43">
        <f t="shared" ref="AM3:AM48" si="3">+AI3/(11*10)*30+AJ3/(11*10)*30+AK3+AL3</f>
        <v>50.045454545454547</v>
      </c>
      <c r="AN3" s="43"/>
    </row>
    <row r="4" spans="1:40" ht="12.75" x14ac:dyDescent="0.2">
      <c r="A4" s="24" t="s">
        <v>35</v>
      </c>
      <c r="B4" s="25">
        <v>2</v>
      </c>
      <c r="C4" s="14">
        <v>202102174</v>
      </c>
      <c r="D4" s="14" t="s">
        <v>49</v>
      </c>
      <c r="E4" s="15">
        <v>1035483107</v>
      </c>
      <c r="F4" s="25"/>
      <c r="G4" s="25"/>
      <c r="H4" s="100"/>
      <c r="I4" s="33">
        <v>8</v>
      </c>
      <c r="J4" s="43">
        <v>9</v>
      </c>
      <c r="K4" s="43">
        <v>4.5</v>
      </c>
      <c r="L4" s="43">
        <v>9.5</v>
      </c>
      <c r="M4" s="43">
        <v>9</v>
      </c>
      <c r="N4" s="43">
        <v>8</v>
      </c>
      <c r="O4" s="43">
        <v>9</v>
      </c>
      <c r="P4" s="43">
        <v>10</v>
      </c>
      <c r="Q4" s="84">
        <v>9</v>
      </c>
      <c r="R4" s="43">
        <v>9</v>
      </c>
      <c r="S4" s="44"/>
      <c r="T4" s="33">
        <v>10</v>
      </c>
      <c r="U4" s="43">
        <v>10</v>
      </c>
      <c r="V4" s="43">
        <v>10</v>
      </c>
      <c r="W4" s="43">
        <v>10</v>
      </c>
      <c r="X4" s="43">
        <v>10</v>
      </c>
      <c r="Y4" s="43">
        <v>10</v>
      </c>
      <c r="Z4" s="43">
        <v>10</v>
      </c>
      <c r="AA4" s="43">
        <v>10</v>
      </c>
      <c r="AB4" s="43">
        <v>8.5</v>
      </c>
      <c r="AC4" s="43"/>
      <c r="AD4" s="44"/>
      <c r="AE4" s="33"/>
      <c r="AF4" s="43"/>
      <c r="AG4" s="43"/>
      <c r="AH4" s="44"/>
      <c r="AI4" s="45">
        <f t="shared" si="0"/>
        <v>85</v>
      </c>
      <c r="AJ4" s="43">
        <f t="shared" si="1"/>
        <v>88.5</v>
      </c>
      <c r="AK4" s="43">
        <f t="shared" si="2"/>
        <v>0</v>
      </c>
      <c r="AL4" s="43"/>
      <c r="AM4" s="43">
        <f t="shared" si="3"/>
        <v>47.318181818181813</v>
      </c>
      <c r="AN4" s="43"/>
    </row>
    <row r="5" spans="1:40" ht="12.75" x14ac:dyDescent="0.2">
      <c r="A5" s="24" t="s">
        <v>35</v>
      </c>
      <c r="B5" s="25">
        <v>2</v>
      </c>
      <c r="C5" s="14">
        <v>202102176</v>
      </c>
      <c r="D5" s="14" t="s">
        <v>50</v>
      </c>
      <c r="E5" s="15">
        <v>1034885660</v>
      </c>
      <c r="F5" s="25"/>
      <c r="G5" s="25"/>
      <c r="H5" s="101"/>
      <c r="I5" s="33">
        <v>10</v>
      </c>
      <c r="J5" s="43">
        <v>10</v>
      </c>
      <c r="K5" s="43">
        <v>10</v>
      </c>
      <c r="L5" s="43">
        <v>10</v>
      </c>
      <c r="M5" s="43">
        <v>10</v>
      </c>
      <c r="N5" s="43">
        <v>10</v>
      </c>
      <c r="O5" s="43">
        <v>10</v>
      </c>
      <c r="P5" s="43">
        <v>10</v>
      </c>
      <c r="Q5" s="84">
        <v>8.5</v>
      </c>
      <c r="R5" s="43">
        <v>9</v>
      </c>
      <c r="S5" s="44"/>
      <c r="T5" s="33">
        <v>10</v>
      </c>
      <c r="U5" s="43">
        <v>10</v>
      </c>
      <c r="V5" s="43">
        <v>10</v>
      </c>
      <c r="W5" s="43">
        <v>10</v>
      </c>
      <c r="X5" s="43">
        <v>10</v>
      </c>
      <c r="Y5" s="43">
        <v>10</v>
      </c>
      <c r="Z5" s="43">
        <v>10</v>
      </c>
      <c r="AA5" s="43">
        <v>10</v>
      </c>
      <c r="AB5" s="43">
        <v>8.5</v>
      </c>
      <c r="AC5" s="43"/>
      <c r="AD5" s="44"/>
      <c r="AE5" s="33"/>
      <c r="AF5" s="43"/>
      <c r="AG5" s="43"/>
      <c r="AH5" s="44"/>
      <c r="AI5" s="45">
        <f t="shared" si="0"/>
        <v>97.5</v>
      </c>
      <c r="AJ5" s="43">
        <f t="shared" si="1"/>
        <v>88.5</v>
      </c>
      <c r="AK5" s="43">
        <f t="shared" si="2"/>
        <v>0</v>
      </c>
      <c r="AL5" s="43"/>
      <c r="AM5" s="43">
        <f t="shared" si="3"/>
        <v>50.727272727272727</v>
      </c>
      <c r="AN5" s="43"/>
    </row>
    <row r="6" spans="1:40" ht="12.75" x14ac:dyDescent="0.2">
      <c r="A6" s="24" t="s">
        <v>35</v>
      </c>
      <c r="B6" s="25">
        <v>3</v>
      </c>
      <c r="C6" s="14">
        <v>202102180</v>
      </c>
      <c r="D6" s="14" t="s">
        <v>51</v>
      </c>
      <c r="E6" s="15">
        <v>1068481280</v>
      </c>
      <c r="F6" s="25"/>
      <c r="G6" s="25"/>
      <c r="H6" s="100"/>
      <c r="I6" s="33">
        <v>9</v>
      </c>
      <c r="J6" s="43">
        <v>7.5</v>
      </c>
      <c r="K6" s="43">
        <v>10</v>
      </c>
      <c r="L6" s="43">
        <v>8.5</v>
      </c>
      <c r="M6" s="43">
        <v>9</v>
      </c>
      <c r="N6" s="43">
        <v>10</v>
      </c>
      <c r="O6" s="43">
        <v>9</v>
      </c>
      <c r="P6" s="43">
        <v>10</v>
      </c>
      <c r="Q6" s="84">
        <v>10</v>
      </c>
      <c r="R6" s="43">
        <v>9</v>
      </c>
      <c r="S6" s="44"/>
      <c r="T6" s="33">
        <v>7</v>
      </c>
      <c r="U6" s="43">
        <v>10</v>
      </c>
      <c r="V6" s="43">
        <v>9</v>
      </c>
      <c r="W6" s="43">
        <v>8</v>
      </c>
      <c r="X6" s="43">
        <v>9</v>
      </c>
      <c r="Y6" s="43">
        <v>7</v>
      </c>
      <c r="Z6" s="43">
        <v>10</v>
      </c>
      <c r="AA6" s="43">
        <v>9</v>
      </c>
      <c r="AB6" s="43">
        <v>9</v>
      </c>
      <c r="AC6" s="43"/>
      <c r="AD6" s="44"/>
      <c r="AE6" s="33"/>
      <c r="AF6" s="43"/>
      <c r="AG6" s="43"/>
      <c r="AH6" s="44"/>
      <c r="AI6" s="45">
        <f t="shared" si="0"/>
        <v>92</v>
      </c>
      <c r="AJ6" s="43">
        <f t="shared" si="1"/>
        <v>78</v>
      </c>
      <c r="AK6" s="43">
        <f t="shared" si="2"/>
        <v>0</v>
      </c>
      <c r="AL6" s="43"/>
      <c r="AM6" s="43">
        <f t="shared" si="3"/>
        <v>46.36363636363636</v>
      </c>
      <c r="AN6" s="43"/>
    </row>
    <row r="7" spans="1:40" ht="12.75" x14ac:dyDescent="0.2">
      <c r="A7" s="24" t="s">
        <v>35</v>
      </c>
      <c r="B7" s="25">
        <v>3</v>
      </c>
      <c r="C7" s="14">
        <v>202102181</v>
      </c>
      <c r="D7" s="14" t="s">
        <v>52</v>
      </c>
      <c r="E7" s="15">
        <v>1087003498</v>
      </c>
      <c r="F7" s="25"/>
      <c r="G7" s="25"/>
      <c r="H7" s="101"/>
      <c r="I7" s="33">
        <v>9</v>
      </c>
      <c r="J7" s="43">
        <v>8</v>
      </c>
      <c r="K7" s="43">
        <v>10</v>
      </c>
      <c r="L7" s="43">
        <v>9</v>
      </c>
      <c r="M7" s="43">
        <v>10</v>
      </c>
      <c r="N7" s="43">
        <v>10</v>
      </c>
      <c r="O7" s="43">
        <v>9</v>
      </c>
      <c r="P7" s="43">
        <v>10</v>
      </c>
      <c r="Q7" s="84">
        <v>10</v>
      </c>
      <c r="R7" s="43">
        <v>10</v>
      </c>
      <c r="S7" s="44"/>
      <c r="T7" s="33">
        <v>7</v>
      </c>
      <c r="U7" s="43">
        <v>10</v>
      </c>
      <c r="V7" s="43">
        <v>9</v>
      </c>
      <c r="W7" s="43">
        <v>8</v>
      </c>
      <c r="X7" s="43">
        <v>9</v>
      </c>
      <c r="Y7" s="43">
        <v>7</v>
      </c>
      <c r="Z7" s="43">
        <v>10</v>
      </c>
      <c r="AA7" s="43">
        <v>9</v>
      </c>
      <c r="AB7" s="43">
        <v>9</v>
      </c>
      <c r="AC7" s="43"/>
      <c r="AD7" s="44"/>
      <c r="AE7" s="33"/>
      <c r="AF7" s="43"/>
      <c r="AG7" s="43"/>
      <c r="AH7" s="44"/>
      <c r="AI7" s="45">
        <f t="shared" si="0"/>
        <v>95</v>
      </c>
      <c r="AJ7" s="43">
        <f t="shared" si="1"/>
        <v>78</v>
      </c>
      <c r="AK7" s="43">
        <f t="shared" si="2"/>
        <v>0</v>
      </c>
      <c r="AL7" s="43"/>
      <c r="AM7" s="43">
        <f t="shared" si="3"/>
        <v>47.181818181818187</v>
      </c>
      <c r="AN7" s="43"/>
    </row>
    <row r="8" spans="1:40" ht="12.75" x14ac:dyDescent="0.2">
      <c r="A8" s="24" t="s">
        <v>35</v>
      </c>
      <c r="B8" s="25">
        <v>4</v>
      </c>
      <c r="C8" s="14">
        <v>202102185</v>
      </c>
      <c r="D8" s="14" t="s">
        <v>53</v>
      </c>
      <c r="E8" s="15">
        <v>1055950902</v>
      </c>
      <c r="F8" s="25"/>
      <c r="G8" s="25"/>
      <c r="H8" s="100"/>
      <c r="I8" s="33">
        <v>8.5</v>
      </c>
      <c r="J8" s="43">
        <v>6</v>
      </c>
      <c r="K8" s="43">
        <v>10</v>
      </c>
      <c r="L8" s="43">
        <v>10</v>
      </c>
      <c r="M8" s="43">
        <v>9</v>
      </c>
      <c r="N8" s="43">
        <v>10</v>
      </c>
      <c r="O8" s="43">
        <v>9</v>
      </c>
      <c r="P8" s="43">
        <v>10</v>
      </c>
      <c r="Q8" s="84">
        <v>9</v>
      </c>
      <c r="R8" s="43">
        <v>10</v>
      </c>
      <c r="S8" s="44"/>
      <c r="T8" s="33">
        <v>9</v>
      </c>
      <c r="U8" s="43">
        <v>10</v>
      </c>
      <c r="V8" s="43">
        <v>10</v>
      </c>
      <c r="W8" s="43">
        <v>9.5</v>
      </c>
      <c r="X8" s="43">
        <v>9.5</v>
      </c>
      <c r="Y8" s="43">
        <v>9.5</v>
      </c>
      <c r="Z8" s="43">
        <v>10</v>
      </c>
      <c r="AA8" s="43">
        <v>10</v>
      </c>
      <c r="AB8" s="43">
        <v>9</v>
      </c>
      <c r="AC8" s="43"/>
      <c r="AD8" s="44"/>
      <c r="AE8" s="33"/>
      <c r="AF8" s="43"/>
      <c r="AG8" s="43"/>
      <c r="AH8" s="44"/>
      <c r="AI8" s="45">
        <f t="shared" si="0"/>
        <v>91.5</v>
      </c>
      <c r="AJ8" s="43">
        <f t="shared" si="1"/>
        <v>86.5</v>
      </c>
      <c r="AK8" s="43">
        <f t="shared" si="2"/>
        <v>0</v>
      </c>
      <c r="AL8" s="43"/>
      <c r="AM8" s="43">
        <f t="shared" si="3"/>
        <v>48.545454545454547</v>
      </c>
      <c r="AN8" s="43"/>
    </row>
    <row r="9" spans="1:40" ht="12.75" x14ac:dyDescent="0.2">
      <c r="A9" s="24" t="s">
        <v>35</v>
      </c>
      <c r="B9" s="25">
        <v>4</v>
      </c>
      <c r="C9" s="14">
        <v>202102186</v>
      </c>
      <c r="D9" s="14" t="s">
        <v>54</v>
      </c>
      <c r="E9" s="15">
        <v>1026607868</v>
      </c>
      <c r="F9" s="25"/>
      <c r="G9" s="25"/>
      <c r="H9" s="101"/>
      <c r="I9" s="33">
        <v>6.5</v>
      </c>
      <c r="J9" s="43">
        <v>8.5</v>
      </c>
      <c r="K9" s="43">
        <v>10</v>
      </c>
      <c r="L9" s="43">
        <v>10</v>
      </c>
      <c r="M9" s="43">
        <v>10</v>
      </c>
      <c r="N9" s="43">
        <v>10</v>
      </c>
      <c r="O9" s="43">
        <v>9</v>
      </c>
      <c r="P9" s="43">
        <v>10</v>
      </c>
      <c r="Q9" s="84">
        <v>7.5</v>
      </c>
      <c r="R9" s="43">
        <v>9</v>
      </c>
      <c r="S9" s="44"/>
      <c r="T9" s="33">
        <v>9</v>
      </c>
      <c r="U9" s="43">
        <v>10</v>
      </c>
      <c r="V9" s="43">
        <v>10</v>
      </c>
      <c r="W9" s="43">
        <v>9.5</v>
      </c>
      <c r="X9" s="43">
        <v>9.5</v>
      </c>
      <c r="Y9" s="43">
        <v>9.5</v>
      </c>
      <c r="Z9" s="43">
        <v>10</v>
      </c>
      <c r="AA9" s="43">
        <v>10</v>
      </c>
      <c r="AB9" s="43">
        <v>9</v>
      </c>
      <c r="AC9" s="43"/>
      <c r="AD9" s="44"/>
      <c r="AE9" s="33"/>
      <c r="AF9" s="43"/>
      <c r="AG9" s="43"/>
      <c r="AH9" s="44"/>
      <c r="AI9" s="45">
        <f t="shared" si="0"/>
        <v>90.5</v>
      </c>
      <c r="AJ9" s="43">
        <f t="shared" si="1"/>
        <v>86.5</v>
      </c>
      <c r="AK9" s="43">
        <f t="shared" si="2"/>
        <v>0</v>
      </c>
      <c r="AL9" s="43"/>
      <c r="AM9" s="43">
        <f t="shared" si="3"/>
        <v>48.272727272727273</v>
      </c>
      <c r="AN9" s="43"/>
    </row>
    <row r="10" spans="1:40" ht="12.75" x14ac:dyDescent="0.2">
      <c r="A10" s="24" t="s">
        <v>35</v>
      </c>
      <c r="B10" s="25">
        <v>5</v>
      </c>
      <c r="C10" s="14">
        <v>202102191</v>
      </c>
      <c r="D10" s="14" t="s">
        <v>55</v>
      </c>
      <c r="E10" s="15">
        <v>1053735886</v>
      </c>
      <c r="F10" s="25"/>
      <c r="G10" s="25"/>
      <c r="H10" s="100"/>
      <c r="I10" s="33">
        <v>10</v>
      </c>
      <c r="J10" s="43">
        <v>9</v>
      </c>
      <c r="K10" s="43">
        <v>10</v>
      </c>
      <c r="L10" s="43">
        <v>9</v>
      </c>
      <c r="M10" s="43">
        <v>9</v>
      </c>
      <c r="N10" s="43">
        <v>10</v>
      </c>
      <c r="O10" s="43">
        <v>9.5</v>
      </c>
      <c r="P10" s="43">
        <v>10</v>
      </c>
      <c r="Q10" s="84">
        <v>8</v>
      </c>
      <c r="R10" s="43">
        <v>9</v>
      </c>
      <c r="S10" s="44"/>
      <c r="T10" s="33">
        <v>10</v>
      </c>
      <c r="U10" s="43">
        <v>10</v>
      </c>
      <c r="V10" s="43">
        <v>10</v>
      </c>
      <c r="W10" s="43">
        <v>10</v>
      </c>
      <c r="X10" s="43">
        <v>10</v>
      </c>
      <c r="Y10" s="43">
        <v>10</v>
      </c>
      <c r="Z10" s="43">
        <v>10</v>
      </c>
      <c r="AA10" s="43">
        <v>8</v>
      </c>
      <c r="AB10" s="43">
        <v>10</v>
      </c>
      <c r="AC10" s="43"/>
      <c r="AD10" s="44"/>
      <c r="AE10" s="33"/>
      <c r="AF10" s="43"/>
      <c r="AG10" s="43"/>
      <c r="AH10" s="44"/>
      <c r="AI10" s="45">
        <f t="shared" si="0"/>
        <v>93.5</v>
      </c>
      <c r="AJ10" s="43">
        <f t="shared" si="1"/>
        <v>88</v>
      </c>
      <c r="AK10" s="43">
        <f t="shared" si="2"/>
        <v>0</v>
      </c>
      <c r="AL10" s="43"/>
      <c r="AM10" s="43">
        <f t="shared" si="3"/>
        <v>49.5</v>
      </c>
      <c r="AN10" s="43"/>
    </row>
    <row r="11" spans="1:40" ht="12.75" x14ac:dyDescent="0.2">
      <c r="A11" s="24" t="s">
        <v>35</v>
      </c>
      <c r="B11" s="25">
        <v>5</v>
      </c>
      <c r="C11" s="14">
        <v>202102194</v>
      </c>
      <c r="D11" s="14" t="s">
        <v>56</v>
      </c>
      <c r="E11" s="15">
        <v>1025098390</v>
      </c>
      <c r="F11" s="25"/>
      <c r="G11" s="25"/>
      <c r="H11" s="101"/>
      <c r="I11" s="33">
        <v>9</v>
      </c>
      <c r="J11" s="43">
        <v>8.5</v>
      </c>
      <c r="K11" s="43">
        <v>8</v>
      </c>
      <c r="L11" s="43">
        <v>10</v>
      </c>
      <c r="M11" s="43">
        <v>8</v>
      </c>
      <c r="N11" s="43">
        <v>9.5</v>
      </c>
      <c r="O11" s="43">
        <v>9</v>
      </c>
      <c r="P11" s="43">
        <v>10</v>
      </c>
      <c r="Q11" s="84">
        <v>9</v>
      </c>
      <c r="R11" s="43">
        <v>9</v>
      </c>
      <c r="S11" s="44"/>
      <c r="T11" s="33">
        <v>10</v>
      </c>
      <c r="U11" s="43">
        <v>10</v>
      </c>
      <c r="V11" s="43">
        <v>10</v>
      </c>
      <c r="W11" s="43">
        <v>10</v>
      </c>
      <c r="X11" s="43">
        <v>10</v>
      </c>
      <c r="Y11" s="43">
        <v>10</v>
      </c>
      <c r="Z11" s="43">
        <v>10</v>
      </c>
      <c r="AA11" s="43">
        <v>8</v>
      </c>
      <c r="AB11" s="43">
        <v>10</v>
      </c>
      <c r="AC11" s="43"/>
      <c r="AD11" s="44"/>
      <c r="AE11" s="33"/>
      <c r="AF11" s="43"/>
      <c r="AG11" s="43"/>
      <c r="AH11" s="44"/>
      <c r="AI11" s="45">
        <f t="shared" si="0"/>
        <v>90</v>
      </c>
      <c r="AJ11" s="43">
        <f t="shared" si="1"/>
        <v>88</v>
      </c>
      <c r="AK11" s="43">
        <f t="shared" si="2"/>
        <v>0</v>
      </c>
      <c r="AL11" s="43"/>
      <c r="AM11" s="43">
        <f t="shared" si="3"/>
        <v>48.545454545454547</v>
      </c>
      <c r="AN11" s="43"/>
    </row>
    <row r="12" spans="1:40" ht="12.75" x14ac:dyDescent="0.2">
      <c r="A12" s="24" t="s">
        <v>35</v>
      </c>
      <c r="B12" s="25">
        <v>6</v>
      </c>
      <c r="C12" s="14">
        <v>202102204</v>
      </c>
      <c r="D12" s="14" t="s">
        <v>57</v>
      </c>
      <c r="E12" s="15">
        <v>1095120261</v>
      </c>
      <c r="F12" s="25"/>
      <c r="G12" s="25"/>
      <c r="H12" s="100"/>
      <c r="I12" s="33">
        <v>8.5</v>
      </c>
      <c r="J12" s="43">
        <v>10</v>
      </c>
      <c r="K12" s="43">
        <v>10</v>
      </c>
      <c r="L12" s="43">
        <v>8</v>
      </c>
      <c r="M12" s="43">
        <v>10</v>
      </c>
      <c r="N12" s="43">
        <v>10</v>
      </c>
      <c r="O12" s="43">
        <v>10</v>
      </c>
      <c r="P12" s="43">
        <v>10</v>
      </c>
      <c r="Q12" s="84">
        <v>6</v>
      </c>
      <c r="R12" s="43">
        <v>8.5</v>
      </c>
      <c r="S12" s="44"/>
      <c r="T12" s="33">
        <v>8.5</v>
      </c>
      <c r="U12" s="43">
        <v>10</v>
      </c>
      <c r="V12" s="43">
        <v>10</v>
      </c>
      <c r="W12" s="43">
        <v>9.5</v>
      </c>
      <c r="X12" s="43">
        <v>9.5</v>
      </c>
      <c r="Y12" s="43">
        <v>10</v>
      </c>
      <c r="Z12" s="43">
        <v>10</v>
      </c>
      <c r="AA12" s="43">
        <v>10</v>
      </c>
      <c r="AB12" s="43">
        <v>10</v>
      </c>
      <c r="AC12" s="43"/>
      <c r="AD12" s="44"/>
      <c r="AE12" s="33"/>
      <c r="AF12" s="43"/>
      <c r="AG12" s="43"/>
      <c r="AH12" s="44"/>
      <c r="AI12" s="45">
        <f t="shared" si="0"/>
        <v>91</v>
      </c>
      <c r="AJ12" s="43">
        <f t="shared" si="1"/>
        <v>87.5</v>
      </c>
      <c r="AK12" s="43">
        <f t="shared" si="2"/>
        <v>0</v>
      </c>
      <c r="AL12" s="43"/>
      <c r="AM12" s="43">
        <f t="shared" si="3"/>
        <v>48.68181818181818</v>
      </c>
      <c r="AN12" s="43"/>
    </row>
    <row r="13" spans="1:40" ht="12.75" x14ac:dyDescent="0.2">
      <c r="A13" s="24" t="s">
        <v>35</v>
      </c>
      <c r="B13" s="25">
        <v>6</v>
      </c>
      <c r="C13" s="14">
        <v>202102206</v>
      </c>
      <c r="D13" s="16" t="s">
        <v>94</v>
      </c>
      <c r="E13" s="15">
        <v>1038055177</v>
      </c>
      <c r="F13" s="25"/>
      <c r="G13" s="25"/>
      <c r="H13" s="101"/>
      <c r="I13" s="33">
        <v>8</v>
      </c>
      <c r="J13" s="83">
        <v>7.5</v>
      </c>
      <c r="K13" s="84">
        <v>9.5</v>
      </c>
      <c r="L13" s="84">
        <v>10</v>
      </c>
      <c r="M13" s="84">
        <v>8</v>
      </c>
      <c r="N13" s="43">
        <v>8</v>
      </c>
      <c r="O13" s="43">
        <v>9</v>
      </c>
      <c r="P13" s="43">
        <v>10</v>
      </c>
      <c r="Q13" s="84">
        <v>9</v>
      </c>
      <c r="R13" s="84">
        <v>10</v>
      </c>
      <c r="S13" s="47"/>
      <c r="T13" s="33">
        <v>8.5</v>
      </c>
      <c r="U13" s="83">
        <v>10</v>
      </c>
      <c r="V13" s="83">
        <v>10</v>
      </c>
      <c r="W13" s="83">
        <v>9.5</v>
      </c>
      <c r="X13" s="43">
        <v>9.5</v>
      </c>
      <c r="Y13" s="43">
        <v>10</v>
      </c>
      <c r="Z13" s="43">
        <v>10</v>
      </c>
      <c r="AA13" s="43">
        <v>10</v>
      </c>
      <c r="AB13" s="83">
        <v>10</v>
      </c>
      <c r="AC13" s="46"/>
      <c r="AD13" s="46"/>
      <c r="AE13" s="33"/>
      <c r="AF13" s="43"/>
      <c r="AG13" s="43"/>
      <c r="AH13" s="44"/>
      <c r="AI13" s="45">
        <f t="shared" si="0"/>
        <v>89</v>
      </c>
      <c r="AJ13" s="43">
        <f t="shared" si="1"/>
        <v>87.5</v>
      </c>
      <c r="AK13" s="43">
        <f t="shared" si="2"/>
        <v>0</v>
      </c>
      <c r="AL13" s="43"/>
      <c r="AM13" s="43">
        <f t="shared" si="3"/>
        <v>48.13636363636364</v>
      </c>
      <c r="AN13" s="43"/>
    </row>
    <row r="14" spans="1:40" ht="12.75" x14ac:dyDescent="0.2">
      <c r="A14" s="24" t="s">
        <v>35</v>
      </c>
      <c r="B14" s="25">
        <v>7</v>
      </c>
      <c r="C14" s="14">
        <v>202102213</v>
      </c>
      <c r="D14" s="14" t="s">
        <v>58</v>
      </c>
      <c r="E14" s="15">
        <v>1062944063</v>
      </c>
      <c r="F14" s="25"/>
      <c r="G14" s="25"/>
      <c r="H14" s="100"/>
      <c r="I14" s="33">
        <v>8</v>
      </c>
      <c r="J14" s="43">
        <v>7</v>
      </c>
      <c r="K14" s="43">
        <v>9</v>
      </c>
      <c r="L14" s="43">
        <v>10</v>
      </c>
      <c r="M14" s="43">
        <v>9</v>
      </c>
      <c r="N14" s="43">
        <v>9</v>
      </c>
      <c r="O14" s="43">
        <v>9</v>
      </c>
      <c r="P14" s="43">
        <v>9</v>
      </c>
      <c r="Q14" s="84">
        <v>10</v>
      </c>
      <c r="R14" s="43">
        <v>8.5</v>
      </c>
      <c r="S14" s="44"/>
      <c r="T14" s="33">
        <v>10</v>
      </c>
      <c r="U14" s="43">
        <v>8</v>
      </c>
      <c r="V14" s="43">
        <v>10</v>
      </c>
      <c r="W14" s="43">
        <v>10</v>
      </c>
      <c r="X14" s="43">
        <v>9</v>
      </c>
      <c r="Y14" s="43">
        <v>10</v>
      </c>
      <c r="Z14" s="43">
        <v>10</v>
      </c>
      <c r="AA14" s="43">
        <v>9</v>
      </c>
      <c r="AB14" s="83">
        <v>8</v>
      </c>
      <c r="AC14" s="43"/>
      <c r="AD14" s="44"/>
      <c r="AE14" s="33"/>
      <c r="AF14" s="43"/>
      <c r="AG14" s="43"/>
      <c r="AH14" s="44"/>
      <c r="AI14" s="45">
        <f t="shared" si="0"/>
        <v>88.5</v>
      </c>
      <c r="AJ14" s="43">
        <f t="shared" si="1"/>
        <v>84</v>
      </c>
      <c r="AK14" s="43">
        <f t="shared" si="2"/>
        <v>0</v>
      </c>
      <c r="AL14" s="43"/>
      <c r="AM14" s="43">
        <f t="shared" si="3"/>
        <v>47.045454545454547</v>
      </c>
      <c r="AN14" s="43"/>
    </row>
    <row r="15" spans="1:40" ht="12.75" x14ac:dyDescent="0.2">
      <c r="A15" s="24" t="s">
        <v>35</v>
      </c>
      <c r="B15" s="25">
        <v>7</v>
      </c>
      <c r="C15" s="14">
        <v>202200893</v>
      </c>
      <c r="D15" s="14" t="s">
        <v>59</v>
      </c>
      <c r="E15" s="15">
        <v>1066458590</v>
      </c>
      <c r="F15" s="25"/>
      <c r="G15" s="25"/>
      <c r="H15" s="101"/>
      <c r="I15" s="33">
        <v>5</v>
      </c>
      <c r="J15" s="43">
        <v>10</v>
      </c>
      <c r="K15" s="43">
        <v>7</v>
      </c>
      <c r="L15" s="43">
        <v>8</v>
      </c>
      <c r="M15" s="43">
        <v>8.5</v>
      </c>
      <c r="N15" s="43">
        <v>9.5</v>
      </c>
      <c r="O15" s="43">
        <v>8.5</v>
      </c>
      <c r="P15" s="43">
        <v>10</v>
      </c>
      <c r="Q15" s="84">
        <v>7.5</v>
      </c>
      <c r="R15" s="43">
        <v>8</v>
      </c>
      <c r="S15" s="44"/>
      <c r="T15" s="33">
        <v>10</v>
      </c>
      <c r="U15" s="43">
        <v>8</v>
      </c>
      <c r="V15" s="43">
        <v>10</v>
      </c>
      <c r="W15" s="43">
        <v>10</v>
      </c>
      <c r="X15" s="43">
        <v>9</v>
      </c>
      <c r="Y15" s="43">
        <v>10</v>
      </c>
      <c r="Z15" s="43">
        <v>10</v>
      </c>
      <c r="AA15" s="43">
        <v>9</v>
      </c>
      <c r="AB15" s="83">
        <v>8</v>
      </c>
      <c r="AC15" s="43"/>
      <c r="AD15" s="44"/>
      <c r="AE15" s="33"/>
      <c r="AF15" s="43"/>
      <c r="AG15" s="43"/>
      <c r="AH15" s="44"/>
      <c r="AI15" s="45">
        <f t="shared" si="0"/>
        <v>82</v>
      </c>
      <c r="AJ15" s="43">
        <f t="shared" si="1"/>
        <v>84</v>
      </c>
      <c r="AK15" s="43">
        <f t="shared" si="2"/>
        <v>0</v>
      </c>
      <c r="AL15" s="43"/>
      <c r="AM15" s="43">
        <f t="shared" si="3"/>
        <v>45.272727272727273</v>
      </c>
      <c r="AN15" s="43"/>
    </row>
    <row r="16" spans="1:40" ht="12.75" hidden="1" x14ac:dyDescent="0.2">
      <c r="A16" s="24" t="s">
        <v>35</v>
      </c>
      <c r="B16" s="25">
        <v>8</v>
      </c>
      <c r="C16" s="14">
        <v>202302201</v>
      </c>
      <c r="D16" s="14" t="s">
        <v>60</v>
      </c>
      <c r="E16" s="15">
        <v>1057564673</v>
      </c>
      <c r="F16" s="25"/>
      <c r="G16" s="25"/>
      <c r="H16" s="88"/>
      <c r="I16" s="80">
        <v>0</v>
      </c>
      <c r="J16" s="43">
        <v>9</v>
      </c>
      <c r="K16" s="43"/>
      <c r="L16" s="43"/>
      <c r="M16" s="43"/>
      <c r="N16" s="43"/>
      <c r="O16" s="43"/>
      <c r="P16" s="43"/>
      <c r="Q16" s="84"/>
      <c r="R16" s="43"/>
      <c r="S16" s="44"/>
      <c r="T16" s="33">
        <v>8.5</v>
      </c>
      <c r="U16" s="43">
        <v>10</v>
      </c>
      <c r="V16" s="43"/>
      <c r="W16" s="43"/>
      <c r="X16" s="43"/>
      <c r="Y16" s="43"/>
      <c r="Z16" s="43"/>
      <c r="AA16" s="43"/>
      <c r="AB16" s="83"/>
      <c r="AC16" s="43"/>
      <c r="AD16" s="44"/>
      <c r="AE16" s="33"/>
      <c r="AF16" s="43"/>
      <c r="AG16" s="43"/>
      <c r="AH16" s="44"/>
      <c r="AI16" s="45">
        <f t="shared" si="0"/>
        <v>9</v>
      </c>
      <c r="AJ16" s="43">
        <f t="shared" si="1"/>
        <v>18.5</v>
      </c>
      <c r="AK16" s="43">
        <f t="shared" si="2"/>
        <v>0</v>
      </c>
      <c r="AL16" s="43"/>
      <c r="AM16" s="43">
        <f t="shared" si="3"/>
        <v>7.5</v>
      </c>
      <c r="AN16" s="43"/>
    </row>
    <row r="17" spans="1:40" ht="12.75" x14ac:dyDescent="0.2">
      <c r="A17" s="24" t="s">
        <v>35</v>
      </c>
      <c r="B17" s="25">
        <v>8</v>
      </c>
      <c r="C17" s="14">
        <v>202302202</v>
      </c>
      <c r="D17" s="14" t="s">
        <v>61</v>
      </c>
      <c r="E17" s="15">
        <v>1075748239</v>
      </c>
      <c r="F17" s="25"/>
      <c r="G17" s="25"/>
      <c r="H17" s="89"/>
      <c r="I17" s="80">
        <v>0</v>
      </c>
      <c r="J17" s="43">
        <v>9</v>
      </c>
      <c r="K17" s="43">
        <v>10</v>
      </c>
      <c r="L17" s="43">
        <v>10</v>
      </c>
      <c r="M17" s="43">
        <v>8</v>
      </c>
      <c r="N17" s="43">
        <v>10</v>
      </c>
      <c r="O17" s="43">
        <v>10</v>
      </c>
      <c r="P17" s="43">
        <v>9.5</v>
      </c>
      <c r="Q17" s="84">
        <v>9</v>
      </c>
      <c r="R17" s="43">
        <v>9</v>
      </c>
      <c r="S17" s="44"/>
      <c r="T17" s="33">
        <v>8.5</v>
      </c>
      <c r="U17" s="43">
        <v>10</v>
      </c>
      <c r="V17" s="43">
        <v>9.5</v>
      </c>
      <c r="W17" s="43">
        <v>10</v>
      </c>
      <c r="X17" s="43">
        <v>6</v>
      </c>
      <c r="Y17" s="43">
        <v>10</v>
      </c>
      <c r="Z17" s="43">
        <v>9.5</v>
      </c>
      <c r="AA17" s="43">
        <v>9</v>
      </c>
      <c r="AB17" s="83">
        <v>9</v>
      </c>
      <c r="AC17" s="43"/>
      <c r="AD17" s="44"/>
      <c r="AE17" s="33"/>
      <c r="AF17" s="43"/>
      <c r="AG17" s="43"/>
      <c r="AH17" s="44"/>
      <c r="AI17" s="45">
        <f t="shared" si="0"/>
        <v>84.5</v>
      </c>
      <c r="AJ17" s="43">
        <f t="shared" si="1"/>
        <v>81.5</v>
      </c>
      <c r="AK17" s="43">
        <f t="shared" si="2"/>
        <v>0</v>
      </c>
      <c r="AL17" s="43"/>
      <c r="AM17" s="43">
        <f t="shared" si="3"/>
        <v>45.27272727272728</v>
      </c>
      <c r="AN17" s="43"/>
    </row>
    <row r="18" spans="1:40" ht="12.75" x14ac:dyDescent="0.2">
      <c r="A18" s="24" t="s">
        <v>35</v>
      </c>
      <c r="B18" s="25">
        <v>9</v>
      </c>
      <c r="C18" s="14">
        <v>202302205</v>
      </c>
      <c r="D18" s="14" t="s">
        <v>62</v>
      </c>
      <c r="E18" s="15">
        <v>1080108037</v>
      </c>
      <c r="F18" s="25"/>
      <c r="G18" s="25"/>
      <c r="H18" s="86"/>
      <c r="I18" s="33">
        <v>9</v>
      </c>
      <c r="J18" s="43">
        <v>10</v>
      </c>
      <c r="K18" s="43">
        <v>10</v>
      </c>
      <c r="L18" s="43">
        <v>10</v>
      </c>
      <c r="M18" s="43">
        <v>9</v>
      </c>
      <c r="N18" s="43">
        <v>10</v>
      </c>
      <c r="O18" s="43">
        <v>9</v>
      </c>
      <c r="P18" s="43">
        <v>9.5</v>
      </c>
      <c r="Q18" s="84">
        <v>10</v>
      </c>
      <c r="R18" s="43">
        <v>9</v>
      </c>
      <c r="S18" s="44"/>
      <c r="T18" s="33">
        <v>8.5</v>
      </c>
      <c r="U18" s="43">
        <v>7</v>
      </c>
      <c r="V18" s="43">
        <v>8</v>
      </c>
      <c r="W18" s="43">
        <v>9.5</v>
      </c>
      <c r="X18" s="43">
        <v>8.5</v>
      </c>
      <c r="Y18" s="43">
        <v>10</v>
      </c>
      <c r="Z18" s="43">
        <v>10</v>
      </c>
      <c r="AA18" s="43">
        <v>9</v>
      </c>
      <c r="AB18" s="83">
        <v>9.5</v>
      </c>
      <c r="AC18" s="43"/>
      <c r="AD18" s="44"/>
      <c r="AE18" s="33"/>
      <c r="AF18" s="43"/>
      <c r="AG18" s="43"/>
      <c r="AH18" s="44"/>
      <c r="AI18" s="45">
        <f t="shared" si="0"/>
        <v>95.5</v>
      </c>
      <c r="AJ18" s="43">
        <f t="shared" si="1"/>
        <v>80</v>
      </c>
      <c r="AK18" s="43">
        <f t="shared" si="2"/>
        <v>0</v>
      </c>
      <c r="AL18" s="43"/>
      <c r="AM18" s="43">
        <f t="shared" si="3"/>
        <v>47.863636363636367</v>
      </c>
      <c r="AN18" s="43"/>
    </row>
    <row r="19" spans="1:40" ht="12.75" x14ac:dyDescent="0.2">
      <c r="A19" s="24" t="s">
        <v>35</v>
      </c>
      <c r="B19" s="25">
        <v>9</v>
      </c>
      <c r="C19" s="14">
        <v>202302209</v>
      </c>
      <c r="D19" s="14" t="s">
        <v>63</v>
      </c>
      <c r="E19" s="15">
        <v>1028429638</v>
      </c>
      <c r="F19" s="25"/>
      <c r="G19" s="25"/>
      <c r="H19" s="87"/>
      <c r="I19" s="33">
        <v>8</v>
      </c>
      <c r="J19" s="43">
        <v>8</v>
      </c>
      <c r="K19" s="43">
        <v>8</v>
      </c>
      <c r="L19" s="43">
        <v>8</v>
      </c>
      <c r="M19" s="43">
        <v>8.5</v>
      </c>
      <c r="N19" s="43">
        <v>8.5</v>
      </c>
      <c r="O19" s="43">
        <v>10</v>
      </c>
      <c r="P19" s="43">
        <v>10</v>
      </c>
      <c r="Q19" s="84">
        <v>8.5</v>
      </c>
      <c r="R19" s="43">
        <v>9</v>
      </c>
      <c r="S19" s="44"/>
      <c r="T19" s="33">
        <v>8.5</v>
      </c>
      <c r="U19" s="43">
        <v>7</v>
      </c>
      <c r="V19" s="43">
        <v>8</v>
      </c>
      <c r="W19" s="43">
        <v>9.5</v>
      </c>
      <c r="X19" s="43">
        <v>8.5</v>
      </c>
      <c r="Y19" s="43">
        <v>10</v>
      </c>
      <c r="Z19" s="43">
        <v>10</v>
      </c>
      <c r="AA19" s="43">
        <v>9</v>
      </c>
      <c r="AB19" s="83">
        <v>9.5</v>
      </c>
      <c r="AC19" s="43"/>
      <c r="AD19" s="44"/>
      <c r="AE19" s="33"/>
      <c r="AF19" s="43"/>
      <c r="AG19" s="43"/>
      <c r="AH19" s="44"/>
      <c r="AI19" s="45">
        <f t="shared" si="0"/>
        <v>86.5</v>
      </c>
      <c r="AJ19" s="43">
        <f t="shared" si="1"/>
        <v>80</v>
      </c>
      <c r="AK19" s="43">
        <f t="shared" si="2"/>
        <v>0</v>
      </c>
      <c r="AL19" s="43"/>
      <c r="AM19" s="43">
        <f t="shared" si="3"/>
        <v>45.409090909090907</v>
      </c>
      <c r="AN19" s="43"/>
    </row>
    <row r="20" spans="1:40" ht="12.75" x14ac:dyDescent="0.2">
      <c r="A20" s="24" t="s">
        <v>35</v>
      </c>
      <c r="B20" s="25">
        <v>10</v>
      </c>
      <c r="C20" s="14">
        <v>202302212</v>
      </c>
      <c r="D20" s="14" t="s">
        <v>64</v>
      </c>
      <c r="E20" s="15">
        <v>1034543395</v>
      </c>
      <c r="F20" s="25"/>
      <c r="G20" s="25"/>
      <c r="H20" s="86"/>
      <c r="I20" s="33">
        <v>10</v>
      </c>
      <c r="J20" s="43">
        <v>10</v>
      </c>
      <c r="K20" s="43">
        <v>9</v>
      </c>
      <c r="L20" s="43">
        <v>10</v>
      </c>
      <c r="M20" s="43">
        <v>7.5</v>
      </c>
      <c r="N20" s="43">
        <v>10</v>
      </c>
      <c r="O20" s="43">
        <v>10</v>
      </c>
      <c r="P20" s="43">
        <v>10</v>
      </c>
      <c r="Q20" s="84">
        <v>9</v>
      </c>
      <c r="R20" s="43">
        <v>10</v>
      </c>
      <c r="S20" s="44"/>
      <c r="T20" s="33">
        <v>7</v>
      </c>
      <c r="U20" s="43">
        <v>10</v>
      </c>
      <c r="V20" s="43">
        <v>9.5</v>
      </c>
      <c r="W20" s="43">
        <v>10</v>
      </c>
      <c r="X20" s="43">
        <v>6</v>
      </c>
      <c r="Y20" s="43">
        <v>10</v>
      </c>
      <c r="Z20" s="43">
        <v>9.5</v>
      </c>
      <c r="AA20" s="43">
        <v>9</v>
      </c>
      <c r="AB20" s="43">
        <v>9</v>
      </c>
      <c r="AC20" s="43"/>
      <c r="AD20" s="44"/>
      <c r="AE20" s="33"/>
      <c r="AF20" s="43"/>
      <c r="AG20" s="43"/>
      <c r="AH20" s="44"/>
      <c r="AI20" s="45">
        <f t="shared" si="0"/>
        <v>95.5</v>
      </c>
      <c r="AJ20" s="43">
        <f t="shared" si="1"/>
        <v>80</v>
      </c>
      <c r="AK20" s="43">
        <f t="shared" si="2"/>
        <v>0</v>
      </c>
      <c r="AL20" s="43"/>
      <c r="AM20" s="43">
        <f t="shared" si="3"/>
        <v>47.863636363636367</v>
      </c>
      <c r="AN20" s="43"/>
    </row>
    <row r="21" spans="1:40" ht="12.75" hidden="1" x14ac:dyDescent="0.2">
      <c r="A21" s="24" t="s">
        <v>35</v>
      </c>
      <c r="B21" s="25">
        <v>10</v>
      </c>
      <c r="C21" s="14">
        <v>202302215</v>
      </c>
      <c r="D21" s="16" t="s">
        <v>65</v>
      </c>
      <c r="E21" s="15">
        <v>1023100766</v>
      </c>
      <c r="F21" s="25"/>
      <c r="G21" s="25"/>
      <c r="H21" s="87"/>
      <c r="I21" s="80">
        <v>0</v>
      </c>
      <c r="J21" s="43">
        <v>9</v>
      </c>
      <c r="K21" s="43"/>
      <c r="L21" s="43"/>
      <c r="M21" s="43"/>
      <c r="N21" s="43"/>
      <c r="O21" s="43"/>
      <c r="P21" s="43"/>
      <c r="Q21" s="84"/>
      <c r="R21" s="43"/>
      <c r="S21" s="44"/>
      <c r="T21" s="33">
        <v>7</v>
      </c>
      <c r="U21" s="43">
        <v>10</v>
      </c>
      <c r="V21" s="43"/>
      <c r="W21" s="43"/>
      <c r="X21" s="43"/>
      <c r="Y21" s="43"/>
      <c r="Z21" s="43"/>
      <c r="AA21" s="43"/>
      <c r="AB21" s="43"/>
      <c r="AC21" s="43"/>
      <c r="AD21" s="44"/>
      <c r="AE21" s="33"/>
      <c r="AF21" s="43"/>
      <c r="AG21" s="43"/>
      <c r="AH21" s="44"/>
      <c r="AI21" s="45">
        <f t="shared" si="0"/>
        <v>9</v>
      </c>
      <c r="AJ21" s="43">
        <f t="shared" si="1"/>
        <v>17</v>
      </c>
      <c r="AK21" s="43">
        <f t="shared" si="2"/>
        <v>0</v>
      </c>
      <c r="AL21" s="43"/>
      <c r="AM21" s="43">
        <f t="shared" si="3"/>
        <v>7.0909090909090917</v>
      </c>
      <c r="AN21" s="43"/>
    </row>
    <row r="22" spans="1:40" ht="12.75" x14ac:dyDescent="0.2">
      <c r="A22" s="24" t="s">
        <v>35</v>
      </c>
      <c r="B22" s="25">
        <v>11</v>
      </c>
      <c r="C22" s="14">
        <v>202302228</v>
      </c>
      <c r="D22" s="14" t="s">
        <v>66</v>
      </c>
      <c r="E22" s="15">
        <v>1065063292</v>
      </c>
      <c r="F22" s="25"/>
      <c r="G22" s="25"/>
      <c r="H22" s="98"/>
      <c r="I22" s="33">
        <v>6.5</v>
      </c>
      <c r="J22" s="43">
        <v>8.5</v>
      </c>
      <c r="K22" s="43">
        <v>10</v>
      </c>
      <c r="L22" s="43">
        <v>9</v>
      </c>
      <c r="M22" s="43">
        <v>8</v>
      </c>
      <c r="N22" s="43">
        <v>10</v>
      </c>
      <c r="O22" s="43">
        <v>8</v>
      </c>
      <c r="P22" s="43">
        <v>10</v>
      </c>
      <c r="Q22" s="84">
        <v>9.5</v>
      </c>
      <c r="R22" s="43">
        <v>8</v>
      </c>
      <c r="S22" s="44"/>
      <c r="T22" s="33">
        <v>10</v>
      </c>
      <c r="U22" s="43">
        <v>10</v>
      </c>
      <c r="V22" s="43">
        <v>10</v>
      </c>
      <c r="W22" s="43">
        <v>10</v>
      </c>
      <c r="X22" s="43">
        <v>7</v>
      </c>
      <c r="Y22" s="43">
        <v>10</v>
      </c>
      <c r="Z22" s="43">
        <v>10</v>
      </c>
      <c r="AA22" s="43">
        <v>10</v>
      </c>
      <c r="AB22" s="43">
        <v>10</v>
      </c>
      <c r="AC22" s="43"/>
      <c r="AD22" s="44"/>
      <c r="AE22" s="33"/>
      <c r="AF22" s="43"/>
      <c r="AG22" s="43"/>
      <c r="AH22" s="44"/>
      <c r="AI22" s="45">
        <f t="shared" si="0"/>
        <v>87.5</v>
      </c>
      <c r="AJ22" s="43">
        <f t="shared" si="1"/>
        <v>87</v>
      </c>
      <c r="AK22" s="43">
        <f t="shared" si="2"/>
        <v>0</v>
      </c>
      <c r="AL22" s="43"/>
      <c r="AM22" s="43">
        <f t="shared" si="3"/>
        <v>47.590909090909093</v>
      </c>
      <c r="AN22" s="43"/>
    </row>
    <row r="23" spans="1:40" ht="12.75" x14ac:dyDescent="0.2">
      <c r="A23" s="24" t="s">
        <v>35</v>
      </c>
      <c r="B23" s="25">
        <v>11</v>
      </c>
      <c r="C23" s="14">
        <v>202302229</v>
      </c>
      <c r="D23" s="14" t="s">
        <v>67</v>
      </c>
      <c r="E23" s="15">
        <v>1097630809</v>
      </c>
      <c r="F23" s="25"/>
      <c r="G23" s="25"/>
      <c r="H23" s="99"/>
      <c r="I23" s="33">
        <v>10</v>
      </c>
      <c r="J23" s="43">
        <v>10</v>
      </c>
      <c r="K23" s="43">
        <v>9</v>
      </c>
      <c r="L23" s="43">
        <v>10</v>
      </c>
      <c r="M23" s="43">
        <v>9</v>
      </c>
      <c r="N23" s="43">
        <v>8</v>
      </c>
      <c r="O23" s="43">
        <v>9</v>
      </c>
      <c r="P23" s="43">
        <v>9.5</v>
      </c>
      <c r="Q23" s="84">
        <v>7</v>
      </c>
      <c r="R23" s="43">
        <v>8</v>
      </c>
      <c r="S23" s="44"/>
      <c r="T23" s="33">
        <v>10</v>
      </c>
      <c r="U23" s="43">
        <v>10</v>
      </c>
      <c r="V23" s="43">
        <v>10</v>
      </c>
      <c r="W23" s="43">
        <v>10</v>
      </c>
      <c r="X23" s="43">
        <v>7</v>
      </c>
      <c r="Y23" s="43">
        <v>10</v>
      </c>
      <c r="Z23" s="43">
        <v>10</v>
      </c>
      <c r="AA23" s="43">
        <v>10</v>
      </c>
      <c r="AB23" s="43">
        <v>10</v>
      </c>
      <c r="AC23" s="43"/>
      <c r="AD23" s="44"/>
      <c r="AE23" s="33"/>
      <c r="AF23" s="43"/>
      <c r="AG23" s="43"/>
      <c r="AH23" s="44"/>
      <c r="AI23" s="45">
        <f t="shared" si="0"/>
        <v>89.5</v>
      </c>
      <c r="AJ23" s="43">
        <f t="shared" si="1"/>
        <v>87</v>
      </c>
      <c r="AK23" s="43">
        <f t="shared" si="2"/>
        <v>0</v>
      </c>
      <c r="AL23" s="43"/>
      <c r="AM23" s="43">
        <f t="shared" si="3"/>
        <v>48.136363636363633</v>
      </c>
      <c r="AN23" s="43"/>
    </row>
    <row r="24" spans="1:40" ht="12.75" x14ac:dyDescent="0.2">
      <c r="A24" s="24" t="s">
        <v>35</v>
      </c>
      <c r="B24" s="25">
        <v>12</v>
      </c>
      <c r="C24" s="14">
        <v>202302240</v>
      </c>
      <c r="D24" s="14" t="s">
        <v>68</v>
      </c>
      <c r="E24" s="15">
        <v>1041544826</v>
      </c>
      <c r="F24" s="25"/>
      <c r="G24" s="25"/>
      <c r="H24" s="86"/>
      <c r="I24" s="80">
        <v>0</v>
      </c>
      <c r="J24" s="43">
        <v>9</v>
      </c>
      <c r="K24" s="43">
        <v>8</v>
      </c>
      <c r="L24" s="43">
        <v>9.5</v>
      </c>
      <c r="M24" s="43">
        <v>8.5</v>
      </c>
      <c r="N24" s="43">
        <v>10</v>
      </c>
      <c r="O24" s="43">
        <v>10</v>
      </c>
      <c r="P24" s="43">
        <v>9</v>
      </c>
      <c r="Q24" s="84">
        <v>9.5</v>
      </c>
      <c r="R24" s="43">
        <v>9.5</v>
      </c>
      <c r="S24" s="44"/>
      <c r="T24" s="33">
        <v>9</v>
      </c>
      <c r="U24" s="43">
        <v>10</v>
      </c>
      <c r="V24" s="43">
        <v>7</v>
      </c>
      <c r="W24" s="43">
        <v>9.5</v>
      </c>
      <c r="X24" s="43">
        <v>8.5</v>
      </c>
      <c r="Y24" s="43">
        <v>10</v>
      </c>
      <c r="Z24" s="43">
        <v>9.5</v>
      </c>
      <c r="AA24" s="43">
        <v>10</v>
      </c>
      <c r="AB24" s="43">
        <v>8</v>
      </c>
      <c r="AC24" s="43"/>
      <c r="AD24" s="44"/>
      <c r="AE24" s="33"/>
      <c r="AF24" s="43"/>
      <c r="AG24" s="43"/>
      <c r="AH24" s="44"/>
      <c r="AI24" s="45">
        <f t="shared" si="0"/>
        <v>83</v>
      </c>
      <c r="AJ24" s="43">
        <f t="shared" si="1"/>
        <v>81.5</v>
      </c>
      <c r="AK24" s="43">
        <f t="shared" si="2"/>
        <v>0</v>
      </c>
      <c r="AL24" s="43"/>
      <c r="AM24" s="43">
        <f t="shared" si="3"/>
        <v>44.863636363636367</v>
      </c>
      <c r="AN24" s="43"/>
    </row>
    <row r="25" spans="1:40" s="32" customFormat="1" ht="13.5" thickBot="1" x14ac:dyDescent="0.25">
      <c r="A25" s="30" t="s">
        <v>35</v>
      </c>
      <c r="B25" s="31">
        <v>12</v>
      </c>
      <c r="C25" s="17">
        <v>202302253</v>
      </c>
      <c r="D25" s="17" t="s">
        <v>69</v>
      </c>
      <c r="E25" s="18">
        <v>1085764654</v>
      </c>
      <c r="F25" s="31"/>
      <c r="G25" s="31"/>
      <c r="H25" s="97"/>
      <c r="I25" s="48">
        <v>8.5</v>
      </c>
      <c r="J25" s="49">
        <v>6.5</v>
      </c>
      <c r="K25" s="49">
        <v>8.5</v>
      </c>
      <c r="L25" s="49">
        <v>9.5</v>
      </c>
      <c r="M25" s="49">
        <v>7</v>
      </c>
      <c r="N25" s="49">
        <v>9</v>
      </c>
      <c r="O25" s="49">
        <v>8.5</v>
      </c>
      <c r="P25" s="49">
        <v>9</v>
      </c>
      <c r="Q25" s="85">
        <v>8</v>
      </c>
      <c r="R25" s="49">
        <v>9</v>
      </c>
      <c r="S25" s="50"/>
      <c r="T25" s="48">
        <v>9</v>
      </c>
      <c r="U25" s="49">
        <v>10</v>
      </c>
      <c r="V25" s="49">
        <v>7</v>
      </c>
      <c r="W25" s="49">
        <v>9.5</v>
      </c>
      <c r="X25" s="49">
        <v>8.5</v>
      </c>
      <c r="Y25" s="49">
        <v>10</v>
      </c>
      <c r="Z25" s="49">
        <v>9.5</v>
      </c>
      <c r="AA25" s="49">
        <v>10</v>
      </c>
      <c r="AB25" s="49">
        <v>8</v>
      </c>
      <c r="AC25" s="49"/>
      <c r="AD25" s="50"/>
      <c r="AE25" s="48"/>
      <c r="AF25" s="49"/>
      <c r="AG25" s="49"/>
      <c r="AH25" s="50"/>
      <c r="AI25" s="48">
        <f t="shared" si="0"/>
        <v>83.5</v>
      </c>
      <c r="AJ25" s="49">
        <f t="shared" si="1"/>
        <v>81.5</v>
      </c>
      <c r="AK25" s="49">
        <f t="shared" si="2"/>
        <v>0</v>
      </c>
      <c r="AL25" s="49"/>
      <c r="AM25" s="49">
        <f t="shared" si="3"/>
        <v>45</v>
      </c>
      <c r="AN25" s="49"/>
    </row>
    <row r="26" spans="1:40" ht="12.75" x14ac:dyDescent="0.2">
      <c r="A26" s="26" t="s">
        <v>36</v>
      </c>
      <c r="B26" s="27">
        <v>1</v>
      </c>
      <c r="C26" s="28">
        <v>202101247</v>
      </c>
      <c r="D26" s="28" t="s">
        <v>70</v>
      </c>
      <c r="E26" s="29">
        <v>1064704526</v>
      </c>
      <c r="F26" s="27"/>
      <c r="G26" s="27"/>
      <c r="H26" s="94"/>
      <c r="I26" s="51">
        <v>5.5</v>
      </c>
      <c r="J26" s="52">
        <v>8.5</v>
      </c>
      <c r="K26" s="52">
        <v>9</v>
      </c>
      <c r="L26" s="52">
        <v>10</v>
      </c>
      <c r="M26" s="52">
        <v>10</v>
      </c>
      <c r="N26" s="52">
        <v>10</v>
      </c>
      <c r="O26" s="52">
        <v>9</v>
      </c>
      <c r="P26" s="52">
        <v>10</v>
      </c>
      <c r="Q26" s="52">
        <v>10</v>
      </c>
      <c r="R26" s="52">
        <v>9</v>
      </c>
      <c r="S26" s="53"/>
      <c r="T26" s="51">
        <v>7.5</v>
      </c>
      <c r="U26" s="52">
        <v>9</v>
      </c>
      <c r="V26" s="52">
        <v>9</v>
      </c>
      <c r="W26" s="52">
        <v>10</v>
      </c>
      <c r="X26" s="52">
        <v>9</v>
      </c>
      <c r="Y26" s="52">
        <v>10</v>
      </c>
      <c r="Z26" s="52">
        <v>10</v>
      </c>
      <c r="AA26" s="52">
        <v>9</v>
      </c>
      <c r="AB26" s="52">
        <v>9</v>
      </c>
      <c r="AC26" s="52"/>
      <c r="AD26" s="53"/>
      <c r="AE26" s="51"/>
      <c r="AF26" s="52"/>
      <c r="AG26" s="52"/>
      <c r="AH26" s="53"/>
      <c r="AI26" s="54">
        <f t="shared" si="0"/>
        <v>91</v>
      </c>
      <c r="AJ26" s="55">
        <f t="shared" si="1"/>
        <v>82.5</v>
      </c>
      <c r="AK26" s="55">
        <f t="shared" si="2"/>
        <v>0</v>
      </c>
      <c r="AL26" s="52"/>
      <c r="AM26" s="55">
        <f>+AI26/(11*10)*30+AJ26/(11*10)*30+AK26+AL26</f>
        <v>47.318181818181813</v>
      </c>
      <c r="AN26" s="52"/>
    </row>
    <row r="27" spans="1:40" ht="12.75" x14ac:dyDescent="0.2">
      <c r="A27" s="21" t="s">
        <v>36</v>
      </c>
      <c r="B27" s="22">
        <v>1</v>
      </c>
      <c r="C27" s="19">
        <v>202102173</v>
      </c>
      <c r="D27" s="19" t="s">
        <v>71</v>
      </c>
      <c r="E27" s="20">
        <v>1041993515</v>
      </c>
      <c r="F27" s="22"/>
      <c r="G27" s="22"/>
      <c r="H27" s="95"/>
      <c r="I27" s="56">
        <v>7</v>
      </c>
      <c r="J27" s="57">
        <v>10</v>
      </c>
      <c r="K27" s="57">
        <v>8</v>
      </c>
      <c r="L27" s="57">
        <v>10</v>
      </c>
      <c r="M27" s="57">
        <v>5.5</v>
      </c>
      <c r="N27" s="57">
        <v>10</v>
      </c>
      <c r="O27" s="57">
        <v>10</v>
      </c>
      <c r="P27" s="57">
        <v>10</v>
      </c>
      <c r="Q27" s="57">
        <v>9</v>
      </c>
      <c r="R27" s="57">
        <v>9</v>
      </c>
      <c r="S27" s="58"/>
      <c r="T27" s="56">
        <v>7.5</v>
      </c>
      <c r="U27" s="57">
        <v>9</v>
      </c>
      <c r="V27" s="57">
        <v>9</v>
      </c>
      <c r="W27" s="57">
        <v>10</v>
      </c>
      <c r="X27" s="57">
        <v>9</v>
      </c>
      <c r="Y27" s="57">
        <v>10</v>
      </c>
      <c r="Z27" s="57">
        <v>10</v>
      </c>
      <c r="AA27" s="57">
        <v>9</v>
      </c>
      <c r="AB27" s="57">
        <v>9</v>
      </c>
      <c r="AC27" s="57"/>
      <c r="AD27" s="58"/>
      <c r="AE27" s="56"/>
      <c r="AF27" s="57"/>
      <c r="AG27" s="57"/>
      <c r="AH27" s="58"/>
      <c r="AI27" s="59">
        <f t="shared" si="0"/>
        <v>88.5</v>
      </c>
      <c r="AJ27" s="60">
        <f t="shared" si="1"/>
        <v>82.5</v>
      </c>
      <c r="AK27" s="60">
        <f t="shared" si="2"/>
        <v>0</v>
      </c>
      <c r="AL27" s="57"/>
      <c r="AM27" s="60">
        <f t="shared" si="3"/>
        <v>46.63636363636364</v>
      </c>
      <c r="AN27" s="57"/>
    </row>
    <row r="28" spans="1:40" ht="12.75" x14ac:dyDescent="0.2">
      <c r="A28" s="21" t="s">
        <v>36</v>
      </c>
      <c r="B28" s="22">
        <v>2</v>
      </c>
      <c r="C28" s="19">
        <v>202102178</v>
      </c>
      <c r="D28" s="19" t="s">
        <v>72</v>
      </c>
      <c r="E28" s="20">
        <v>1025548196</v>
      </c>
      <c r="F28" s="22"/>
      <c r="G28" s="22"/>
      <c r="H28" s="96"/>
      <c r="I28" s="56">
        <v>8</v>
      </c>
      <c r="J28" s="57">
        <v>8.5</v>
      </c>
      <c r="K28" s="57">
        <v>10</v>
      </c>
      <c r="L28" s="57">
        <v>9.5</v>
      </c>
      <c r="M28" s="57">
        <v>9</v>
      </c>
      <c r="N28" s="57">
        <v>9</v>
      </c>
      <c r="O28" s="57">
        <v>9</v>
      </c>
      <c r="P28" s="57">
        <v>10</v>
      </c>
      <c r="Q28" s="57">
        <v>9</v>
      </c>
      <c r="R28" s="57">
        <v>7.5</v>
      </c>
      <c r="S28" s="58"/>
      <c r="T28" s="56">
        <v>8</v>
      </c>
      <c r="U28" s="57">
        <v>7</v>
      </c>
      <c r="V28" s="57">
        <v>6</v>
      </c>
      <c r="W28" s="57">
        <v>9</v>
      </c>
      <c r="X28" s="57">
        <v>8</v>
      </c>
      <c r="Y28" s="57">
        <v>8</v>
      </c>
      <c r="Z28" s="57">
        <v>9.5</v>
      </c>
      <c r="AA28" s="57">
        <v>10</v>
      </c>
      <c r="AB28" s="57">
        <v>9</v>
      </c>
      <c r="AC28" s="57"/>
      <c r="AD28" s="58"/>
      <c r="AE28" s="56"/>
      <c r="AF28" s="57"/>
      <c r="AG28" s="57"/>
      <c r="AH28" s="58"/>
      <c r="AI28" s="59">
        <f t="shared" si="0"/>
        <v>89.5</v>
      </c>
      <c r="AJ28" s="60">
        <f t="shared" si="1"/>
        <v>74.5</v>
      </c>
      <c r="AK28" s="60">
        <f t="shared" si="2"/>
        <v>0</v>
      </c>
      <c r="AL28" s="57"/>
      <c r="AM28" s="60">
        <f t="shared" si="3"/>
        <v>44.72727272727272</v>
      </c>
      <c r="AN28" s="57"/>
    </row>
    <row r="29" spans="1:40" ht="12.75" x14ac:dyDescent="0.2">
      <c r="A29" s="21" t="s">
        <v>36</v>
      </c>
      <c r="B29" s="22">
        <v>2</v>
      </c>
      <c r="C29" s="19">
        <v>202102179</v>
      </c>
      <c r="D29" s="19" t="s">
        <v>73</v>
      </c>
      <c r="E29" s="20">
        <v>1084775680</v>
      </c>
      <c r="F29" s="22"/>
      <c r="G29" s="22"/>
      <c r="H29" s="95"/>
      <c r="I29" s="56">
        <v>10</v>
      </c>
      <c r="J29" s="57">
        <v>10</v>
      </c>
      <c r="K29" s="57">
        <v>10</v>
      </c>
      <c r="L29" s="57">
        <v>10</v>
      </c>
      <c r="M29" s="57">
        <v>9</v>
      </c>
      <c r="N29" s="57">
        <v>10</v>
      </c>
      <c r="O29" s="57">
        <v>9</v>
      </c>
      <c r="P29" s="57">
        <v>10</v>
      </c>
      <c r="Q29" s="57">
        <v>10</v>
      </c>
      <c r="R29" s="57">
        <v>9</v>
      </c>
      <c r="S29" s="58"/>
      <c r="T29" s="56">
        <v>8</v>
      </c>
      <c r="U29" s="57">
        <v>7</v>
      </c>
      <c r="V29" s="57">
        <v>6</v>
      </c>
      <c r="W29" s="57">
        <v>9</v>
      </c>
      <c r="X29" s="57">
        <v>8</v>
      </c>
      <c r="Y29" s="57">
        <v>8</v>
      </c>
      <c r="Z29" s="57">
        <v>9.5</v>
      </c>
      <c r="AA29" s="57">
        <v>10</v>
      </c>
      <c r="AB29" s="57">
        <v>9</v>
      </c>
      <c r="AC29" s="57"/>
      <c r="AD29" s="58"/>
      <c r="AE29" s="56"/>
      <c r="AF29" s="57"/>
      <c r="AG29" s="57"/>
      <c r="AH29" s="58"/>
      <c r="AI29" s="59">
        <f t="shared" si="0"/>
        <v>97</v>
      </c>
      <c r="AJ29" s="60">
        <f t="shared" si="1"/>
        <v>74.5</v>
      </c>
      <c r="AK29" s="60">
        <f t="shared" si="2"/>
        <v>0</v>
      </c>
      <c r="AL29" s="57"/>
      <c r="AM29" s="60">
        <f t="shared" si="3"/>
        <v>46.772727272727266</v>
      </c>
      <c r="AN29" s="57"/>
    </row>
    <row r="30" spans="1:40" ht="12.75" x14ac:dyDescent="0.2">
      <c r="A30" s="21" t="s">
        <v>36</v>
      </c>
      <c r="B30" s="22">
        <v>3</v>
      </c>
      <c r="C30" s="19">
        <v>202102182</v>
      </c>
      <c r="D30" s="19" t="s">
        <v>74</v>
      </c>
      <c r="E30" s="20">
        <v>1080032181</v>
      </c>
      <c r="F30" s="22"/>
      <c r="G30" s="22"/>
      <c r="H30" s="96"/>
      <c r="I30" s="56">
        <v>9</v>
      </c>
      <c r="J30" s="57">
        <v>8</v>
      </c>
      <c r="K30" s="57">
        <v>9</v>
      </c>
      <c r="L30" s="57">
        <v>10</v>
      </c>
      <c r="M30" s="57">
        <v>9</v>
      </c>
      <c r="N30" s="57">
        <v>10</v>
      </c>
      <c r="O30" s="57">
        <v>10</v>
      </c>
      <c r="P30" s="57">
        <v>10</v>
      </c>
      <c r="Q30" s="57">
        <v>9.5</v>
      </c>
      <c r="R30" s="57">
        <v>10</v>
      </c>
      <c r="S30" s="58"/>
      <c r="T30" s="56">
        <v>10</v>
      </c>
      <c r="U30" s="57">
        <v>10</v>
      </c>
      <c r="V30" s="57">
        <v>9</v>
      </c>
      <c r="W30" s="57">
        <v>10</v>
      </c>
      <c r="X30" s="57">
        <v>10</v>
      </c>
      <c r="Y30" s="57">
        <v>10</v>
      </c>
      <c r="Z30" s="57">
        <v>9</v>
      </c>
      <c r="AA30" s="57">
        <v>9</v>
      </c>
      <c r="AB30" s="57">
        <v>9</v>
      </c>
      <c r="AC30" s="57"/>
      <c r="AD30" s="58"/>
      <c r="AE30" s="56"/>
      <c r="AF30" s="57"/>
      <c r="AG30" s="57"/>
      <c r="AH30" s="58"/>
      <c r="AI30" s="59">
        <f t="shared" si="0"/>
        <v>94.5</v>
      </c>
      <c r="AJ30" s="60">
        <f t="shared" si="1"/>
        <v>86</v>
      </c>
      <c r="AK30" s="60">
        <f t="shared" si="2"/>
        <v>0</v>
      </c>
      <c r="AL30" s="57"/>
      <c r="AM30" s="60">
        <f t="shared" si="3"/>
        <v>49.227272727272734</v>
      </c>
      <c r="AN30" s="57"/>
    </row>
    <row r="31" spans="1:40" ht="12.75" x14ac:dyDescent="0.2">
      <c r="A31" s="21" t="s">
        <v>36</v>
      </c>
      <c r="B31" s="22">
        <v>3</v>
      </c>
      <c r="C31" s="19">
        <v>202102183</v>
      </c>
      <c r="D31" s="19" t="s">
        <v>75</v>
      </c>
      <c r="E31" s="20">
        <v>1035547469</v>
      </c>
      <c r="F31" s="22"/>
      <c r="G31" s="22"/>
      <c r="H31" s="95"/>
      <c r="I31" s="56">
        <v>8</v>
      </c>
      <c r="J31" s="57">
        <v>10</v>
      </c>
      <c r="K31" s="57">
        <v>9</v>
      </c>
      <c r="L31" s="57">
        <v>10</v>
      </c>
      <c r="M31" s="57">
        <v>10</v>
      </c>
      <c r="N31" s="57">
        <v>10</v>
      </c>
      <c r="O31" s="57">
        <v>9</v>
      </c>
      <c r="P31" s="57">
        <v>10</v>
      </c>
      <c r="Q31" s="57">
        <v>10</v>
      </c>
      <c r="R31" s="57">
        <v>9</v>
      </c>
      <c r="S31" s="58"/>
      <c r="T31" s="56">
        <v>10</v>
      </c>
      <c r="U31" s="57">
        <v>10</v>
      </c>
      <c r="V31" s="57">
        <v>9</v>
      </c>
      <c r="W31" s="57">
        <v>10</v>
      </c>
      <c r="X31" s="57">
        <v>10</v>
      </c>
      <c r="Y31" s="57">
        <v>10</v>
      </c>
      <c r="Z31" s="57">
        <v>9</v>
      </c>
      <c r="AA31" s="57">
        <v>9</v>
      </c>
      <c r="AB31" s="57">
        <v>9</v>
      </c>
      <c r="AC31" s="57"/>
      <c r="AD31" s="58"/>
      <c r="AE31" s="56"/>
      <c r="AF31" s="57"/>
      <c r="AG31" s="57"/>
      <c r="AH31" s="58"/>
      <c r="AI31" s="59">
        <f t="shared" si="0"/>
        <v>95</v>
      </c>
      <c r="AJ31" s="60">
        <f t="shared" si="1"/>
        <v>86</v>
      </c>
      <c r="AK31" s="60">
        <f t="shared" si="2"/>
        <v>0</v>
      </c>
      <c r="AL31" s="57"/>
      <c r="AM31" s="60">
        <f t="shared" si="3"/>
        <v>49.363636363636367</v>
      </c>
      <c r="AN31" s="57"/>
    </row>
    <row r="32" spans="1:40" ht="12.75" x14ac:dyDescent="0.2">
      <c r="A32" s="21" t="s">
        <v>36</v>
      </c>
      <c r="B32" s="22">
        <v>4</v>
      </c>
      <c r="C32" s="19">
        <v>202102187</v>
      </c>
      <c r="D32" s="19" t="s">
        <v>76</v>
      </c>
      <c r="E32" s="20">
        <v>1072025802</v>
      </c>
      <c r="F32" s="22"/>
      <c r="G32" s="22"/>
      <c r="H32" s="90"/>
      <c r="I32" s="56">
        <v>5.5</v>
      </c>
      <c r="J32" s="57">
        <v>9</v>
      </c>
      <c r="K32" s="57">
        <v>7</v>
      </c>
      <c r="L32" s="57">
        <v>7.5</v>
      </c>
      <c r="M32" s="57">
        <v>7</v>
      </c>
      <c r="N32" s="57">
        <v>7</v>
      </c>
      <c r="O32" s="57">
        <v>10</v>
      </c>
      <c r="P32" s="57">
        <v>9</v>
      </c>
      <c r="Q32" s="57">
        <v>9.5</v>
      </c>
      <c r="R32" s="57">
        <v>9</v>
      </c>
      <c r="S32" s="58"/>
      <c r="T32" s="56">
        <v>6</v>
      </c>
      <c r="U32" s="57">
        <v>9.5</v>
      </c>
      <c r="V32" s="57">
        <v>9</v>
      </c>
      <c r="W32" s="57">
        <v>9</v>
      </c>
      <c r="X32" s="57">
        <v>3.5</v>
      </c>
      <c r="Y32" s="57">
        <v>8</v>
      </c>
      <c r="Z32" s="57">
        <v>8</v>
      </c>
      <c r="AA32" s="57">
        <v>9.5</v>
      </c>
      <c r="AB32" s="57">
        <v>9</v>
      </c>
      <c r="AC32" s="57"/>
      <c r="AD32" s="58"/>
      <c r="AE32" s="56"/>
      <c r="AF32" s="57"/>
      <c r="AG32" s="57"/>
      <c r="AH32" s="58"/>
      <c r="AI32" s="59">
        <f t="shared" si="0"/>
        <v>80.5</v>
      </c>
      <c r="AJ32" s="60">
        <f t="shared" si="1"/>
        <v>71.5</v>
      </c>
      <c r="AK32" s="60">
        <f t="shared" si="2"/>
        <v>0</v>
      </c>
      <c r="AL32" s="57"/>
      <c r="AM32" s="60">
        <f t="shared" si="3"/>
        <v>41.454545454545453</v>
      </c>
      <c r="AN32" s="57"/>
    </row>
    <row r="33" spans="1:40" ht="12.75" x14ac:dyDescent="0.2">
      <c r="A33" s="21" t="s">
        <v>36</v>
      </c>
      <c r="B33" s="22">
        <v>4</v>
      </c>
      <c r="C33" s="19">
        <v>202102189</v>
      </c>
      <c r="D33" s="19" t="s">
        <v>77</v>
      </c>
      <c r="E33" s="20">
        <v>1043552635</v>
      </c>
      <c r="F33" s="22"/>
      <c r="G33" s="22"/>
      <c r="H33" s="91"/>
      <c r="I33" s="56">
        <v>10</v>
      </c>
      <c r="J33" s="57">
        <v>10</v>
      </c>
      <c r="K33" s="57">
        <v>8</v>
      </c>
      <c r="L33" s="57">
        <v>10</v>
      </c>
      <c r="M33" s="57">
        <v>5</v>
      </c>
      <c r="N33" s="57">
        <v>10</v>
      </c>
      <c r="O33" s="57">
        <v>9.5</v>
      </c>
      <c r="P33" s="57">
        <v>10</v>
      </c>
      <c r="Q33" s="57">
        <v>8.5</v>
      </c>
      <c r="R33" s="57">
        <v>7</v>
      </c>
      <c r="S33" s="58"/>
      <c r="T33" s="56">
        <v>6</v>
      </c>
      <c r="U33" s="57">
        <v>9.5</v>
      </c>
      <c r="V33" s="57">
        <v>9</v>
      </c>
      <c r="W33" s="57">
        <v>9</v>
      </c>
      <c r="X33" s="57">
        <v>3.5</v>
      </c>
      <c r="Y33" s="57">
        <v>8</v>
      </c>
      <c r="Z33" s="57">
        <v>8</v>
      </c>
      <c r="AA33" s="57">
        <v>9.5</v>
      </c>
      <c r="AB33" s="57">
        <v>9</v>
      </c>
      <c r="AC33" s="57"/>
      <c r="AD33" s="58"/>
      <c r="AE33" s="56"/>
      <c r="AF33" s="57"/>
      <c r="AG33" s="57"/>
      <c r="AH33" s="58"/>
      <c r="AI33" s="59">
        <f t="shared" si="0"/>
        <v>88</v>
      </c>
      <c r="AJ33" s="60">
        <f t="shared" si="1"/>
        <v>71.5</v>
      </c>
      <c r="AK33" s="60">
        <f t="shared" si="2"/>
        <v>0</v>
      </c>
      <c r="AL33" s="57"/>
      <c r="AM33" s="60">
        <f t="shared" si="3"/>
        <v>43.5</v>
      </c>
      <c r="AN33" s="57"/>
    </row>
    <row r="34" spans="1:40" ht="12.75" x14ac:dyDescent="0.2">
      <c r="A34" s="21" t="s">
        <v>36</v>
      </c>
      <c r="B34" s="22">
        <v>5</v>
      </c>
      <c r="C34" s="19">
        <v>202102195</v>
      </c>
      <c r="D34" s="19" t="s">
        <v>78</v>
      </c>
      <c r="E34" s="20">
        <v>1032998886</v>
      </c>
      <c r="F34" s="22"/>
      <c r="G34" s="22"/>
      <c r="H34" s="92"/>
      <c r="I34" s="56">
        <v>8</v>
      </c>
      <c r="J34" s="57">
        <v>10</v>
      </c>
      <c r="K34" s="57">
        <v>10</v>
      </c>
      <c r="L34" s="57">
        <v>10</v>
      </c>
      <c r="M34" s="57">
        <v>10</v>
      </c>
      <c r="N34" s="57">
        <v>9</v>
      </c>
      <c r="O34" s="57">
        <v>10</v>
      </c>
      <c r="P34" s="57">
        <v>10</v>
      </c>
      <c r="Q34" s="57">
        <v>10</v>
      </c>
      <c r="R34" s="57">
        <v>10</v>
      </c>
      <c r="S34" s="58"/>
      <c r="T34" s="56">
        <v>9</v>
      </c>
      <c r="U34" s="57">
        <v>9</v>
      </c>
      <c r="V34" s="57">
        <v>10</v>
      </c>
      <c r="W34" s="57">
        <v>9.5</v>
      </c>
      <c r="X34" s="57">
        <v>10</v>
      </c>
      <c r="Y34" s="57">
        <v>9</v>
      </c>
      <c r="Z34" s="57">
        <v>9.5</v>
      </c>
      <c r="AA34" s="57">
        <v>10</v>
      </c>
      <c r="AB34" s="57">
        <v>10</v>
      </c>
      <c r="AC34" s="57"/>
      <c r="AD34" s="58"/>
      <c r="AE34" s="56"/>
      <c r="AF34" s="57"/>
      <c r="AG34" s="57"/>
      <c r="AH34" s="58"/>
      <c r="AI34" s="59">
        <f t="shared" si="0"/>
        <v>97</v>
      </c>
      <c r="AJ34" s="60">
        <f t="shared" si="1"/>
        <v>86</v>
      </c>
      <c r="AK34" s="60">
        <f t="shared" si="2"/>
        <v>0</v>
      </c>
      <c r="AL34" s="57"/>
      <c r="AM34" s="60">
        <f t="shared" si="3"/>
        <v>49.909090909090907</v>
      </c>
      <c r="AN34" s="57"/>
    </row>
    <row r="35" spans="1:40" ht="12.75" x14ac:dyDescent="0.2">
      <c r="A35" s="21" t="s">
        <v>36</v>
      </c>
      <c r="B35" s="22">
        <v>5</v>
      </c>
      <c r="C35" s="19">
        <v>202102196</v>
      </c>
      <c r="D35" s="19" t="s">
        <v>79</v>
      </c>
      <c r="E35" s="20">
        <v>1046262504</v>
      </c>
      <c r="F35" s="22"/>
      <c r="G35" s="22"/>
      <c r="H35" s="93"/>
      <c r="I35" s="56">
        <v>8</v>
      </c>
      <c r="J35" s="57">
        <v>10</v>
      </c>
      <c r="K35" s="57">
        <v>8</v>
      </c>
      <c r="L35" s="57">
        <v>10</v>
      </c>
      <c r="M35" s="57">
        <v>9</v>
      </c>
      <c r="N35" s="57">
        <v>10</v>
      </c>
      <c r="O35" s="57">
        <v>10</v>
      </c>
      <c r="P35" s="57">
        <v>8.5</v>
      </c>
      <c r="Q35" s="57">
        <v>9.5</v>
      </c>
      <c r="R35" s="57">
        <v>9.5</v>
      </c>
      <c r="S35" s="58"/>
      <c r="T35" s="56">
        <v>9</v>
      </c>
      <c r="U35" s="57">
        <v>9</v>
      </c>
      <c r="V35" s="57">
        <v>10</v>
      </c>
      <c r="W35" s="57">
        <v>9.5</v>
      </c>
      <c r="X35" s="57">
        <v>10</v>
      </c>
      <c r="Y35" s="57">
        <v>9</v>
      </c>
      <c r="Z35" s="57">
        <v>9.5</v>
      </c>
      <c r="AA35" s="57">
        <v>10</v>
      </c>
      <c r="AB35" s="57">
        <v>10</v>
      </c>
      <c r="AC35" s="57"/>
      <c r="AD35" s="58"/>
      <c r="AE35" s="56"/>
      <c r="AF35" s="57"/>
      <c r="AG35" s="57"/>
      <c r="AH35" s="58"/>
      <c r="AI35" s="59">
        <f t="shared" si="0"/>
        <v>92.5</v>
      </c>
      <c r="AJ35" s="60">
        <f t="shared" si="1"/>
        <v>86</v>
      </c>
      <c r="AK35" s="60">
        <f t="shared" si="2"/>
        <v>0</v>
      </c>
      <c r="AL35" s="57"/>
      <c r="AM35" s="60">
        <f t="shared" si="3"/>
        <v>48.681818181818187</v>
      </c>
      <c r="AN35" s="57"/>
    </row>
    <row r="36" spans="1:40" ht="12.75" x14ac:dyDescent="0.2">
      <c r="A36" s="21" t="s">
        <v>36</v>
      </c>
      <c r="B36" s="22">
        <v>6</v>
      </c>
      <c r="C36" s="19">
        <v>202102209</v>
      </c>
      <c r="D36" s="19" t="s">
        <v>80</v>
      </c>
      <c r="E36" s="20">
        <v>1092448601</v>
      </c>
      <c r="F36" s="22"/>
      <c r="G36" s="22"/>
      <c r="H36" s="90"/>
      <c r="I36" s="56">
        <v>8</v>
      </c>
      <c r="J36" s="57">
        <v>10</v>
      </c>
      <c r="K36" s="57">
        <v>9</v>
      </c>
      <c r="L36" s="57">
        <v>8</v>
      </c>
      <c r="M36" s="57">
        <v>10</v>
      </c>
      <c r="N36" s="57">
        <v>9</v>
      </c>
      <c r="O36" s="57">
        <v>8</v>
      </c>
      <c r="P36" s="57">
        <v>10</v>
      </c>
      <c r="Q36" s="57">
        <v>9.5</v>
      </c>
      <c r="R36" s="57">
        <v>10</v>
      </c>
      <c r="S36" s="58"/>
      <c r="T36" s="56">
        <v>10</v>
      </c>
      <c r="U36" s="57">
        <v>10</v>
      </c>
      <c r="V36" s="57">
        <v>9</v>
      </c>
      <c r="W36" s="57">
        <v>10</v>
      </c>
      <c r="X36" s="57">
        <v>9</v>
      </c>
      <c r="Y36" s="57">
        <v>9</v>
      </c>
      <c r="Z36" s="57">
        <v>8</v>
      </c>
      <c r="AA36" s="57">
        <v>9</v>
      </c>
      <c r="AB36" s="57">
        <v>9</v>
      </c>
      <c r="AC36" s="57"/>
      <c r="AD36" s="58"/>
      <c r="AE36" s="56"/>
      <c r="AF36" s="57"/>
      <c r="AG36" s="57"/>
      <c r="AH36" s="58"/>
      <c r="AI36" s="59">
        <f t="shared" si="0"/>
        <v>91.5</v>
      </c>
      <c r="AJ36" s="60">
        <f t="shared" si="1"/>
        <v>83</v>
      </c>
      <c r="AK36" s="60">
        <f t="shared" si="2"/>
        <v>0</v>
      </c>
      <c r="AL36" s="57"/>
      <c r="AM36" s="60">
        <f t="shared" si="3"/>
        <v>47.590909090909093</v>
      </c>
      <c r="AN36" s="57"/>
    </row>
    <row r="37" spans="1:40" ht="12.75" x14ac:dyDescent="0.2">
      <c r="A37" s="21" t="s">
        <v>36</v>
      </c>
      <c r="B37" s="22">
        <v>6</v>
      </c>
      <c r="C37" s="19">
        <v>202102212</v>
      </c>
      <c r="D37" s="19" t="s">
        <v>81</v>
      </c>
      <c r="E37" s="20">
        <v>1044907503</v>
      </c>
      <c r="F37" s="22"/>
      <c r="G37" s="22"/>
      <c r="H37" s="91"/>
      <c r="I37" s="56">
        <v>8</v>
      </c>
      <c r="J37" s="57">
        <v>6.5</v>
      </c>
      <c r="K37" s="57">
        <v>9.5</v>
      </c>
      <c r="L37" s="57">
        <v>10</v>
      </c>
      <c r="M37" s="57">
        <v>8.5</v>
      </c>
      <c r="N37" s="57">
        <v>10</v>
      </c>
      <c r="O37" s="57">
        <v>10</v>
      </c>
      <c r="P37" s="57">
        <v>10</v>
      </c>
      <c r="Q37" s="57">
        <v>9</v>
      </c>
      <c r="R37" s="57">
        <v>10</v>
      </c>
      <c r="S37" s="58"/>
      <c r="T37" s="56">
        <v>10</v>
      </c>
      <c r="U37" s="57">
        <v>10</v>
      </c>
      <c r="V37" s="57">
        <v>9</v>
      </c>
      <c r="W37" s="57">
        <v>10</v>
      </c>
      <c r="X37" s="57">
        <v>9</v>
      </c>
      <c r="Y37" s="57">
        <v>9</v>
      </c>
      <c r="Z37" s="57">
        <v>8</v>
      </c>
      <c r="AA37" s="57">
        <v>9</v>
      </c>
      <c r="AB37" s="57">
        <v>9</v>
      </c>
      <c r="AC37" s="57"/>
      <c r="AD37" s="58"/>
      <c r="AE37" s="56"/>
      <c r="AF37" s="57"/>
      <c r="AG37" s="57"/>
      <c r="AH37" s="58"/>
      <c r="AI37" s="59">
        <f t="shared" si="0"/>
        <v>91.5</v>
      </c>
      <c r="AJ37" s="60">
        <f t="shared" si="1"/>
        <v>83</v>
      </c>
      <c r="AK37" s="60">
        <f t="shared" si="2"/>
        <v>0</v>
      </c>
      <c r="AL37" s="57"/>
      <c r="AM37" s="60">
        <f t="shared" si="3"/>
        <v>47.590909090909093</v>
      </c>
      <c r="AN37" s="57"/>
    </row>
    <row r="38" spans="1:40" ht="12.75" x14ac:dyDescent="0.2">
      <c r="A38" s="21" t="s">
        <v>36</v>
      </c>
      <c r="B38" s="22">
        <v>7</v>
      </c>
      <c r="C38" s="19">
        <v>202202142</v>
      </c>
      <c r="D38" s="19" t="s">
        <v>82</v>
      </c>
      <c r="E38" s="20">
        <v>1049252840</v>
      </c>
      <c r="F38" s="22"/>
      <c r="G38" s="22"/>
      <c r="H38" s="92"/>
      <c r="I38" s="56">
        <v>9</v>
      </c>
      <c r="J38" s="57">
        <v>7</v>
      </c>
      <c r="K38" s="57">
        <v>9</v>
      </c>
      <c r="L38" s="57">
        <v>10</v>
      </c>
      <c r="M38" s="57">
        <v>8.5</v>
      </c>
      <c r="N38" s="57">
        <v>10</v>
      </c>
      <c r="O38" s="57">
        <v>10</v>
      </c>
      <c r="P38" s="57">
        <v>10</v>
      </c>
      <c r="Q38" s="57">
        <v>9</v>
      </c>
      <c r="R38" s="57">
        <v>9</v>
      </c>
      <c r="S38" s="58"/>
      <c r="T38" s="56">
        <v>8</v>
      </c>
      <c r="U38" s="57">
        <v>10</v>
      </c>
      <c r="V38" s="57">
        <v>9</v>
      </c>
      <c r="W38" s="57">
        <v>8.5</v>
      </c>
      <c r="X38" s="57">
        <v>8</v>
      </c>
      <c r="Y38" s="57">
        <v>10</v>
      </c>
      <c r="Z38" s="57">
        <v>9.5</v>
      </c>
      <c r="AA38" s="57">
        <v>9</v>
      </c>
      <c r="AB38" s="57">
        <v>8.5</v>
      </c>
      <c r="AC38" s="57"/>
      <c r="AD38" s="58"/>
      <c r="AE38" s="56"/>
      <c r="AF38" s="57"/>
      <c r="AG38" s="57"/>
      <c r="AH38" s="58"/>
      <c r="AI38" s="59">
        <f t="shared" si="0"/>
        <v>91.5</v>
      </c>
      <c r="AJ38" s="60">
        <f t="shared" si="1"/>
        <v>80.5</v>
      </c>
      <c r="AK38" s="60">
        <f t="shared" si="2"/>
        <v>0</v>
      </c>
      <c r="AL38" s="57"/>
      <c r="AM38" s="60">
        <f t="shared" si="3"/>
        <v>46.909090909090907</v>
      </c>
      <c r="AN38" s="57"/>
    </row>
    <row r="39" spans="1:40" ht="12.75" x14ac:dyDescent="0.2">
      <c r="A39" s="21" t="s">
        <v>36</v>
      </c>
      <c r="B39" s="23">
        <v>7</v>
      </c>
      <c r="C39" s="19">
        <v>202301209</v>
      </c>
      <c r="D39" s="19" t="s">
        <v>83</v>
      </c>
      <c r="E39" s="20">
        <v>1063361323</v>
      </c>
      <c r="F39" s="22"/>
      <c r="G39" s="22"/>
      <c r="H39" s="104"/>
      <c r="I39" s="56">
        <v>8</v>
      </c>
      <c r="J39" s="57">
        <v>6.5</v>
      </c>
      <c r="K39" s="57">
        <v>8</v>
      </c>
      <c r="L39" s="57">
        <v>10</v>
      </c>
      <c r="M39" s="57">
        <v>9.5</v>
      </c>
      <c r="N39" s="57">
        <v>7.5</v>
      </c>
      <c r="O39" s="57">
        <v>9</v>
      </c>
      <c r="P39" s="57">
        <v>10</v>
      </c>
      <c r="Q39" s="57">
        <v>7</v>
      </c>
      <c r="R39" s="57">
        <v>9</v>
      </c>
      <c r="S39" s="58"/>
      <c r="T39" s="56">
        <v>8</v>
      </c>
      <c r="U39" s="57">
        <v>10</v>
      </c>
      <c r="V39" s="57">
        <v>9</v>
      </c>
      <c r="W39" s="57">
        <v>8.5</v>
      </c>
      <c r="X39" s="57">
        <v>8</v>
      </c>
      <c r="Y39" s="57">
        <v>10</v>
      </c>
      <c r="Z39" s="57">
        <v>9.5</v>
      </c>
      <c r="AA39" s="57">
        <v>9</v>
      </c>
      <c r="AB39" s="57">
        <v>8.5</v>
      </c>
      <c r="AC39" s="57"/>
      <c r="AD39" s="58"/>
      <c r="AE39" s="56"/>
      <c r="AF39" s="57"/>
      <c r="AG39" s="57"/>
      <c r="AH39" s="58"/>
      <c r="AI39" s="59">
        <f t="shared" si="0"/>
        <v>84.5</v>
      </c>
      <c r="AJ39" s="60">
        <f t="shared" si="1"/>
        <v>80.5</v>
      </c>
      <c r="AK39" s="60">
        <f t="shared" si="2"/>
        <v>0</v>
      </c>
      <c r="AL39" s="57"/>
      <c r="AM39" s="60">
        <f t="shared" si="3"/>
        <v>45</v>
      </c>
      <c r="AN39" s="57"/>
    </row>
    <row r="40" spans="1:40" ht="12.75" x14ac:dyDescent="0.2">
      <c r="A40" s="21" t="s">
        <v>36</v>
      </c>
      <c r="B40" s="23">
        <v>7</v>
      </c>
      <c r="C40" s="19">
        <v>202302217</v>
      </c>
      <c r="D40" s="19" t="s">
        <v>84</v>
      </c>
      <c r="E40" s="20">
        <v>1094899244</v>
      </c>
      <c r="F40" s="22"/>
      <c r="G40" s="22"/>
      <c r="H40" s="93"/>
      <c r="I40" s="56">
        <v>9.5</v>
      </c>
      <c r="J40" s="57">
        <v>9</v>
      </c>
      <c r="K40" s="57">
        <v>5</v>
      </c>
      <c r="L40" s="57">
        <v>9.5</v>
      </c>
      <c r="M40" s="57">
        <v>6.5</v>
      </c>
      <c r="N40" s="57">
        <v>9.5</v>
      </c>
      <c r="O40" s="57">
        <v>8</v>
      </c>
      <c r="P40" s="57">
        <v>10</v>
      </c>
      <c r="Q40" s="57">
        <v>6</v>
      </c>
      <c r="R40" s="57">
        <v>4.5</v>
      </c>
      <c r="S40" s="58"/>
      <c r="T40" s="56">
        <v>8</v>
      </c>
      <c r="U40" s="57">
        <v>10</v>
      </c>
      <c r="V40" s="57">
        <v>9</v>
      </c>
      <c r="W40" s="57">
        <v>8.5</v>
      </c>
      <c r="X40" s="57">
        <v>8</v>
      </c>
      <c r="Y40" s="57">
        <v>10</v>
      </c>
      <c r="Z40" s="57">
        <v>9.5</v>
      </c>
      <c r="AA40" s="57">
        <v>9</v>
      </c>
      <c r="AB40" s="57">
        <v>8.5</v>
      </c>
      <c r="AC40" s="57"/>
      <c r="AD40" s="58"/>
      <c r="AE40" s="56"/>
      <c r="AF40" s="57"/>
      <c r="AG40" s="57"/>
      <c r="AH40" s="58"/>
      <c r="AI40" s="59">
        <f t="shared" si="0"/>
        <v>77.5</v>
      </c>
      <c r="AJ40" s="60">
        <f t="shared" si="1"/>
        <v>80.5</v>
      </c>
      <c r="AK40" s="60">
        <f t="shared" si="2"/>
        <v>0</v>
      </c>
      <c r="AL40" s="57"/>
      <c r="AM40" s="60">
        <f t="shared" si="3"/>
        <v>43.090909090909093</v>
      </c>
      <c r="AN40" s="57"/>
    </row>
    <row r="41" spans="1:40" ht="12.75" x14ac:dyDescent="0.2">
      <c r="A41" s="21" t="s">
        <v>36</v>
      </c>
      <c r="B41" s="23">
        <v>8</v>
      </c>
      <c r="C41" s="19">
        <v>202302203</v>
      </c>
      <c r="D41" s="19" t="s">
        <v>85</v>
      </c>
      <c r="E41" s="20">
        <v>1090777074</v>
      </c>
      <c r="F41" s="22"/>
      <c r="G41" s="22"/>
      <c r="H41" s="90"/>
      <c r="I41" s="56">
        <v>5.5</v>
      </c>
      <c r="J41" s="57">
        <v>4</v>
      </c>
      <c r="K41" s="57">
        <v>4</v>
      </c>
      <c r="L41" s="57">
        <v>3.5</v>
      </c>
      <c r="M41" s="57">
        <v>0</v>
      </c>
      <c r="N41" s="57">
        <v>0</v>
      </c>
      <c r="O41" s="57">
        <v>7.5</v>
      </c>
      <c r="P41" s="57">
        <v>9</v>
      </c>
      <c r="Q41" s="57">
        <v>8.5</v>
      </c>
      <c r="R41" s="57">
        <v>8</v>
      </c>
      <c r="S41" s="58"/>
      <c r="T41" s="56">
        <v>10</v>
      </c>
      <c r="U41" s="57">
        <v>10</v>
      </c>
      <c r="V41" s="57">
        <v>7</v>
      </c>
      <c r="W41" s="57">
        <v>10</v>
      </c>
      <c r="X41" s="57">
        <v>9</v>
      </c>
      <c r="Y41" s="57">
        <v>10</v>
      </c>
      <c r="Z41" s="57">
        <v>9.5</v>
      </c>
      <c r="AA41" s="57">
        <v>9</v>
      </c>
      <c r="AB41" s="57">
        <v>9.5</v>
      </c>
      <c r="AC41" s="57"/>
      <c r="AD41" s="58"/>
      <c r="AE41" s="56"/>
      <c r="AF41" s="57"/>
      <c r="AG41" s="57"/>
      <c r="AH41" s="58"/>
      <c r="AI41" s="59">
        <f t="shared" si="0"/>
        <v>50</v>
      </c>
      <c r="AJ41" s="60">
        <f t="shared" si="1"/>
        <v>84</v>
      </c>
      <c r="AK41" s="60">
        <f t="shared" si="2"/>
        <v>0</v>
      </c>
      <c r="AL41" s="57"/>
      <c r="AM41" s="60">
        <f t="shared" si="3"/>
        <v>36.545454545454547</v>
      </c>
      <c r="AN41" s="57"/>
    </row>
    <row r="42" spans="1:40" ht="12.75" x14ac:dyDescent="0.2">
      <c r="A42" s="21" t="s">
        <v>36</v>
      </c>
      <c r="B42" s="23">
        <v>8</v>
      </c>
      <c r="C42" s="19">
        <v>202302204</v>
      </c>
      <c r="D42" s="19" t="s">
        <v>86</v>
      </c>
      <c r="E42" s="20">
        <v>1094306141</v>
      </c>
      <c r="F42" s="22"/>
      <c r="G42" s="22"/>
      <c r="H42" s="91"/>
      <c r="I42" s="56">
        <v>7.5</v>
      </c>
      <c r="J42" s="57">
        <v>8.5</v>
      </c>
      <c r="K42" s="57">
        <v>7</v>
      </c>
      <c r="L42" s="57">
        <v>9</v>
      </c>
      <c r="M42" s="57">
        <v>7</v>
      </c>
      <c r="N42" s="57">
        <v>9.5</v>
      </c>
      <c r="O42" s="57">
        <v>8.5</v>
      </c>
      <c r="P42" s="57">
        <v>9</v>
      </c>
      <c r="Q42" s="57">
        <v>9</v>
      </c>
      <c r="R42" s="57">
        <v>7</v>
      </c>
      <c r="S42" s="58"/>
      <c r="T42" s="56">
        <v>10</v>
      </c>
      <c r="U42" s="57">
        <v>10</v>
      </c>
      <c r="V42" s="57">
        <v>7</v>
      </c>
      <c r="W42" s="57">
        <v>10</v>
      </c>
      <c r="X42" s="57">
        <v>9</v>
      </c>
      <c r="Y42" s="57">
        <v>10</v>
      </c>
      <c r="Z42" s="57">
        <v>9.5</v>
      </c>
      <c r="AA42" s="57">
        <v>9</v>
      </c>
      <c r="AB42" s="57">
        <v>9.5</v>
      </c>
      <c r="AC42" s="57"/>
      <c r="AD42" s="58"/>
      <c r="AE42" s="56"/>
      <c r="AF42" s="57"/>
      <c r="AG42" s="57"/>
      <c r="AH42" s="58"/>
      <c r="AI42" s="59">
        <f t="shared" si="0"/>
        <v>82</v>
      </c>
      <c r="AJ42" s="60">
        <f t="shared" si="1"/>
        <v>84</v>
      </c>
      <c r="AK42" s="60">
        <f t="shared" si="2"/>
        <v>0</v>
      </c>
      <c r="AL42" s="57"/>
      <c r="AM42" s="60">
        <f t="shared" si="3"/>
        <v>45.272727272727273</v>
      </c>
      <c r="AN42" s="57"/>
    </row>
    <row r="43" spans="1:40" ht="12.75" x14ac:dyDescent="0.2">
      <c r="A43" s="21" t="s">
        <v>36</v>
      </c>
      <c r="B43" s="22">
        <v>9</v>
      </c>
      <c r="C43" s="19">
        <v>202302210</v>
      </c>
      <c r="D43" s="19" t="s">
        <v>87</v>
      </c>
      <c r="E43" s="20">
        <v>1040757120</v>
      </c>
      <c r="F43" s="22"/>
      <c r="G43" s="22"/>
      <c r="H43" s="90"/>
      <c r="I43" s="56">
        <v>7.5</v>
      </c>
      <c r="J43" s="57">
        <v>6</v>
      </c>
      <c r="K43" s="57">
        <v>8</v>
      </c>
      <c r="L43" s="57">
        <v>9.5</v>
      </c>
      <c r="M43" s="57">
        <v>9</v>
      </c>
      <c r="N43" s="57">
        <v>8</v>
      </c>
      <c r="O43" s="57">
        <v>7.5</v>
      </c>
      <c r="P43" s="57">
        <v>9</v>
      </c>
      <c r="Q43" s="57">
        <v>9</v>
      </c>
      <c r="R43" s="57">
        <v>10</v>
      </c>
      <c r="S43" s="58"/>
      <c r="T43" s="56">
        <v>8</v>
      </c>
      <c r="U43" s="57">
        <v>10</v>
      </c>
      <c r="V43" s="57">
        <v>9</v>
      </c>
      <c r="W43" s="57">
        <v>9</v>
      </c>
      <c r="X43" s="57">
        <v>7.5</v>
      </c>
      <c r="Y43" s="57">
        <v>8</v>
      </c>
      <c r="Z43" s="57">
        <v>9</v>
      </c>
      <c r="AA43" s="57">
        <v>9</v>
      </c>
      <c r="AB43" s="57">
        <v>8.5</v>
      </c>
      <c r="AC43" s="57"/>
      <c r="AD43" s="58"/>
      <c r="AE43" s="56"/>
      <c r="AF43" s="57"/>
      <c r="AG43" s="57"/>
      <c r="AH43" s="58"/>
      <c r="AI43" s="59">
        <f t="shared" si="0"/>
        <v>83.5</v>
      </c>
      <c r="AJ43" s="60">
        <f t="shared" si="1"/>
        <v>78</v>
      </c>
      <c r="AK43" s="60">
        <f t="shared" si="2"/>
        <v>0</v>
      </c>
      <c r="AL43" s="57"/>
      <c r="AM43" s="60">
        <f t="shared" si="3"/>
        <v>44.045454545454547</v>
      </c>
      <c r="AN43" s="57"/>
    </row>
    <row r="44" spans="1:40" ht="12.75" x14ac:dyDescent="0.2">
      <c r="A44" s="21" t="s">
        <v>36</v>
      </c>
      <c r="B44" s="22">
        <v>9</v>
      </c>
      <c r="C44" s="19">
        <v>202302211</v>
      </c>
      <c r="D44" s="19" t="s">
        <v>88</v>
      </c>
      <c r="E44" s="20">
        <v>1074671567</v>
      </c>
      <c r="F44" s="22"/>
      <c r="G44" s="22"/>
      <c r="H44" s="91"/>
      <c r="I44" s="61">
        <v>0</v>
      </c>
      <c r="J44" s="57">
        <v>8</v>
      </c>
      <c r="K44" s="57">
        <v>6</v>
      </c>
      <c r="L44" s="57">
        <v>10</v>
      </c>
      <c r="M44" s="57">
        <v>8.5</v>
      </c>
      <c r="N44" s="57">
        <v>8</v>
      </c>
      <c r="O44" s="57">
        <v>8</v>
      </c>
      <c r="P44" s="57">
        <v>10</v>
      </c>
      <c r="Q44" s="57">
        <v>9.5</v>
      </c>
      <c r="R44" s="57">
        <v>8</v>
      </c>
      <c r="S44" s="58"/>
      <c r="T44" s="56">
        <v>8</v>
      </c>
      <c r="U44" s="57">
        <v>10</v>
      </c>
      <c r="V44" s="57">
        <v>9</v>
      </c>
      <c r="W44" s="57">
        <v>9</v>
      </c>
      <c r="X44" s="57">
        <v>7.5</v>
      </c>
      <c r="Y44" s="57">
        <v>8</v>
      </c>
      <c r="Z44" s="57">
        <v>9</v>
      </c>
      <c r="AA44" s="57">
        <v>9</v>
      </c>
      <c r="AB44" s="57">
        <v>8.5</v>
      </c>
      <c r="AC44" s="57"/>
      <c r="AD44" s="58"/>
      <c r="AE44" s="56"/>
      <c r="AF44" s="57"/>
      <c r="AG44" s="57"/>
      <c r="AH44" s="58"/>
      <c r="AI44" s="59">
        <f t="shared" si="0"/>
        <v>76</v>
      </c>
      <c r="AJ44" s="60">
        <f t="shared" si="1"/>
        <v>78</v>
      </c>
      <c r="AK44" s="60">
        <f t="shared" si="2"/>
        <v>0</v>
      </c>
      <c r="AL44" s="57"/>
      <c r="AM44" s="60">
        <f t="shared" si="3"/>
        <v>42</v>
      </c>
      <c r="AN44" s="57"/>
    </row>
    <row r="45" spans="1:40" s="10" customFormat="1" ht="12.75" x14ac:dyDescent="0.2">
      <c r="A45" s="70" t="s">
        <v>36</v>
      </c>
      <c r="B45" s="71">
        <v>10</v>
      </c>
      <c r="C45" s="72">
        <v>202302226</v>
      </c>
      <c r="D45" s="72" t="s">
        <v>89</v>
      </c>
      <c r="E45" s="73">
        <v>1046182647</v>
      </c>
      <c r="F45" s="71"/>
      <c r="G45" s="71"/>
      <c r="H45" s="105"/>
      <c r="I45" s="74">
        <v>10</v>
      </c>
      <c r="J45" s="81">
        <v>10</v>
      </c>
      <c r="K45" s="81">
        <v>6</v>
      </c>
      <c r="L45" s="81">
        <v>10</v>
      </c>
      <c r="M45" s="81">
        <v>9.5</v>
      </c>
      <c r="N45" s="81">
        <v>7.5</v>
      </c>
      <c r="O45" s="81">
        <v>8</v>
      </c>
      <c r="P45" s="81">
        <v>9</v>
      </c>
      <c r="Q45" s="81">
        <v>9.5</v>
      </c>
      <c r="R45" s="81">
        <v>8.5</v>
      </c>
      <c r="S45" s="82"/>
      <c r="T45" s="74">
        <v>10</v>
      </c>
      <c r="U45" s="81">
        <v>9.5</v>
      </c>
      <c r="V45" s="81">
        <v>10</v>
      </c>
      <c r="W45" s="81">
        <v>9</v>
      </c>
      <c r="X45" s="81">
        <v>6</v>
      </c>
      <c r="Y45" s="81">
        <v>9</v>
      </c>
      <c r="Z45" s="81">
        <v>9</v>
      </c>
      <c r="AA45" s="81">
        <v>10</v>
      </c>
      <c r="AB45" s="81">
        <v>9.5</v>
      </c>
      <c r="AC45" s="81"/>
      <c r="AD45" s="82"/>
      <c r="AE45" s="74"/>
      <c r="AF45" s="81"/>
      <c r="AG45" s="81"/>
      <c r="AH45" s="82"/>
      <c r="AI45" s="59">
        <f t="shared" si="0"/>
        <v>88</v>
      </c>
      <c r="AJ45" s="60">
        <f t="shared" si="1"/>
        <v>82</v>
      </c>
      <c r="AK45" s="60">
        <f t="shared" si="2"/>
        <v>0</v>
      </c>
      <c r="AL45" s="57"/>
      <c r="AM45" s="60">
        <f t="shared" si="3"/>
        <v>46.36363636363636</v>
      </c>
      <c r="AN45" s="57"/>
    </row>
    <row r="46" spans="1:40" s="10" customFormat="1" ht="12.75" x14ac:dyDescent="0.2">
      <c r="A46" s="70" t="s">
        <v>36</v>
      </c>
      <c r="B46" s="71">
        <v>10</v>
      </c>
      <c r="C46" s="72">
        <v>202302227</v>
      </c>
      <c r="D46" s="72" t="s">
        <v>90</v>
      </c>
      <c r="E46" s="73">
        <v>1038871469</v>
      </c>
      <c r="F46" s="75"/>
      <c r="G46" s="75"/>
      <c r="H46" s="106"/>
      <c r="I46" s="74">
        <v>10</v>
      </c>
      <c r="J46" s="81">
        <v>10</v>
      </c>
      <c r="K46" s="81">
        <v>9</v>
      </c>
      <c r="L46" s="81">
        <v>10</v>
      </c>
      <c r="M46" s="81">
        <v>8.5</v>
      </c>
      <c r="N46" s="81">
        <v>10</v>
      </c>
      <c r="O46" s="81">
        <v>9</v>
      </c>
      <c r="P46" s="81">
        <v>10</v>
      </c>
      <c r="Q46" s="81">
        <v>9</v>
      </c>
      <c r="R46" s="81">
        <v>9</v>
      </c>
      <c r="S46" s="82"/>
      <c r="T46" s="74">
        <v>10</v>
      </c>
      <c r="U46" s="81">
        <v>9.5</v>
      </c>
      <c r="V46" s="81">
        <v>10</v>
      </c>
      <c r="W46" s="81">
        <v>9</v>
      </c>
      <c r="X46" s="81">
        <v>6</v>
      </c>
      <c r="Y46" s="81">
        <v>9</v>
      </c>
      <c r="Z46" s="81">
        <v>9</v>
      </c>
      <c r="AA46" s="81">
        <v>10</v>
      </c>
      <c r="AB46" s="81">
        <v>9.5</v>
      </c>
      <c r="AC46" s="81"/>
      <c r="AD46" s="82"/>
      <c r="AE46" s="74"/>
      <c r="AF46" s="81"/>
      <c r="AG46" s="81"/>
      <c r="AH46" s="82"/>
      <c r="AI46" s="59">
        <f t="shared" si="0"/>
        <v>94.5</v>
      </c>
      <c r="AJ46" s="60">
        <f t="shared" si="1"/>
        <v>82</v>
      </c>
      <c r="AK46" s="60">
        <f t="shared" si="2"/>
        <v>0</v>
      </c>
      <c r="AL46" s="57"/>
      <c r="AM46" s="60">
        <f t="shared" si="3"/>
        <v>48.13636363636364</v>
      </c>
      <c r="AN46" s="57"/>
    </row>
    <row r="47" spans="1:40" s="10" customFormat="1" ht="12.75" x14ac:dyDescent="0.2">
      <c r="A47" s="70" t="s">
        <v>36</v>
      </c>
      <c r="B47" s="75">
        <v>11</v>
      </c>
      <c r="C47" s="72">
        <v>202302237</v>
      </c>
      <c r="D47" s="72" t="s">
        <v>91</v>
      </c>
      <c r="E47" s="73">
        <v>1038626854</v>
      </c>
      <c r="F47" s="75"/>
      <c r="G47" s="75"/>
      <c r="H47" s="102"/>
      <c r="I47" s="74">
        <v>8</v>
      </c>
      <c r="J47" s="81">
        <v>10</v>
      </c>
      <c r="K47" s="81">
        <v>8</v>
      </c>
      <c r="L47" s="81">
        <v>10</v>
      </c>
      <c r="M47" s="81">
        <v>9</v>
      </c>
      <c r="N47" s="81">
        <v>10</v>
      </c>
      <c r="O47" s="81">
        <v>9</v>
      </c>
      <c r="P47" s="81">
        <v>10</v>
      </c>
      <c r="Q47" s="81">
        <v>10</v>
      </c>
      <c r="R47" s="81">
        <v>10</v>
      </c>
      <c r="S47" s="82"/>
      <c r="T47" s="74">
        <v>10</v>
      </c>
      <c r="U47" s="81">
        <v>9.5</v>
      </c>
      <c r="V47" s="81">
        <v>8.5</v>
      </c>
      <c r="W47" s="81">
        <v>9.5</v>
      </c>
      <c r="X47" s="81">
        <v>8</v>
      </c>
      <c r="Y47" s="81">
        <v>9.5</v>
      </c>
      <c r="Z47" s="81">
        <v>9.5</v>
      </c>
      <c r="AA47" s="81">
        <v>8</v>
      </c>
      <c r="AB47" s="81">
        <v>9</v>
      </c>
      <c r="AC47" s="81"/>
      <c r="AD47" s="82"/>
      <c r="AE47" s="74"/>
      <c r="AF47" s="81"/>
      <c r="AG47" s="81"/>
      <c r="AH47" s="82"/>
      <c r="AI47" s="59">
        <f t="shared" si="0"/>
        <v>94</v>
      </c>
      <c r="AJ47" s="60">
        <f t="shared" si="1"/>
        <v>81.5</v>
      </c>
      <c r="AK47" s="60">
        <f t="shared" si="2"/>
        <v>0</v>
      </c>
      <c r="AL47" s="57"/>
      <c r="AM47" s="60">
        <f t="shared" si="3"/>
        <v>47.86363636363636</v>
      </c>
      <c r="AN47" s="57"/>
    </row>
    <row r="48" spans="1:40" ht="13.5" thickBot="1" x14ac:dyDescent="0.25">
      <c r="A48" s="76" t="s">
        <v>36</v>
      </c>
      <c r="B48" s="77">
        <v>11</v>
      </c>
      <c r="C48" s="78">
        <v>202302238</v>
      </c>
      <c r="D48" s="78" t="s">
        <v>92</v>
      </c>
      <c r="E48" s="79">
        <v>1071157029</v>
      </c>
      <c r="F48" s="77"/>
      <c r="G48" s="77"/>
      <c r="H48" s="103"/>
      <c r="I48" s="74">
        <v>3.5</v>
      </c>
      <c r="J48" s="81">
        <v>7.5</v>
      </c>
      <c r="K48" s="81">
        <v>9</v>
      </c>
      <c r="L48" s="81">
        <v>10</v>
      </c>
      <c r="M48" s="81">
        <v>10</v>
      </c>
      <c r="N48" s="81">
        <v>7</v>
      </c>
      <c r="O48" s="81">
        <v>8</v>
      </c>
      <c r="P48" s="81">
        <v>10</v>
      </c>
      <c r="Q48" s="81">
        <v>9.5</v>
      </c>
      <c r="R48" s="81">
        <v>9</v>
      </c>
      <c r="S48" s="82"/>
      <c r="T48" s="74">
        <v>10</v>
      </c>
      <c r="U48" s="81">
        <v>9.5</v>
      </c>
      <c r="V48" s="81">
        <v>8.5</v>
      </c>
      <c r="W48" s="81">
        <v>9.5</v>
      </c>
      <c r="X48" s="81">
        <v>8</v>
      </c>
      <c r="Y48" s="81">
        <v>9.5</v>
      </c>
      <c r="Z48" s="81">
        <v>9.5</v>
      </c>
      <c r="AA48" s="81">
        <v>8</v>
      </c>
      <c r="AB48" s="81">
        <v>9</v>
      </c>
      <c r="AC48" s="81"/>
      <c r="AD48" s="82"/>
      <c r="AE48" s="74"/>
      <c r="AF48" s="81"/>
      <c r="AG48" s="81"/>
      <c r="AH48" s="82"/>
      <c r="AI48" s="59">
        <f t="shared" si="0"/>
        <v>83.5</v>
      </c>
      <c r="AJ48" s="60">
        <f t="shared" si="1"/>
        <v>81.5</v>
      </c>
      <c r="AK48" s="60">
        <f t="shared" si="2"/>
        <v>0</v>
      </c>
      <c r="AL48" s="57"/>
      <c r="AM48" s="60">
        <f t="shared" si="3"/>
        <v>45</v>
      </c>
      <c r="AN48" s="57"/>
    </row>
    <row r="49" spans="6:40" ht="12.75" x14ac:dyDescent="0.2">
      <c r="F49" s="1"/>
      <c r="G49" s="1"/>
      <c r="H49" s="7" t="s">
        <v>37</v>
      </c>
      <c r="I49" s="62">
        <f>AVERAGE(I2:I25)</f>
        <v>7.104166666666667</v>
      </c>
      <c r="J49" s="63">
        <f>AVERAGE(J2:J25)</f>
        <v>8.6041666666666661</v>
      </c>
      <c r="K49" s="63">
        <f>AVERAGE(K2:K25)</f>
        <v>8.9772727272727266</v>
      </c>
      <c r="L49" s="63">
        <f>AVERAGE(L2:L38)</f>
        <v>9.5142857142857142</v>
      </c>
      <c r="M49" s="63">
        <f>AVERAGE(M2:M35)</f>
        <v>8.65625</v>
      </c>
      <c r="N49" s="63">
        <f>AVERAGE(N2:N48)</f>
        <v>9.1222222222222218</v>
      </c>
      <c r="O49" s="63">
        <f>AVERAGE(O2:O48)</f>
        <v>9.0555555555555554</v>
      </c>
      <c r="P49" s="63">
        <f>AVERAGE(P2:P26)</f>
        <v>9.804347826086957</v>
      </c>
      <c r="Q49" s="63">
        <f>AVERAGE(Q2:Q48)</f>
        <v>8.9555555555555557</v>
      </c>
      <c r="R49" s="63">
        <f>AVERAGE(R2:R48)</f>
        <v>8.9222222222222225</v>
      </c>
      <c r="S49" s="64" t="e">
        <f>AVERAGE(S2:S32)</f>
        <v>#DIV/0!</v>
      </c>
      <c r="T49" s="62">
        <f>AVERAGE(T2:T25)</f>
        <v>8.9166666666666661</v>
      </c>
      <c r="U49" s="63">
        <f>AVERAGE(U2:U48)</f>
        <v>9.5106382978723403</v>
      </c>
      <c r="V49" s="63">
        <f>AVERAGE(V2:V25)</f>
        <v>9.4090909090909083</v>
      </c>
      <c r="W49" s="63">
        <f>AVERAGE(W2:W48)</f>
        <v>9.5</v>
      </c>
      <c r="X49" s="63">
        <f>AVERAGE(X2:X25)</f>
        <v>8.7727272727272734</v>
      </c>
      <c r="Y49" s="63">
        <f>AVERAGE(Y2:Y25)</f>
        <v>9.5909090909090917</v>
      </c>
      <c r="Z49" s="63">
        <f>AVERAGE(Z2:Z48)</f>
        <v>9.5</v>
      </c>
      <c r="AA49" s="63">
        <f>AVERAGE(AA2:AA25)</f>
        <v>9.454545454545455</v>
      </c>
      <c r="AB49" s="63">
        <f>AVERAGE(AB2:AB32)</f>
        <v>9.137931034482758</v>
      </c>
      <c r="AC49" s="63" t="e">
        <f>AVERAGE(AC2:AC25)</f>
        <v>#DIV/0!</v>
      </c>
      <c r="AD49" s="64" t="e">
        <f>AVERAGE(AD2:AD32)</f>
        <v>#DIV/0!</v>
      </c>
      <c r="AE49" s="62" t="e">
        <f>AVERAGE(AE2:AE32)</f>
        <v>#DIV/0!</v>
      </c>
      <c r="AF49" s="63" t="e">
        <f>AVERAGE(AF2:AF32)</f>
        <v>#DIV/0!</v>
      </c>
      <c r="AG49" s="63" t="e">
        <f>AVERAGE(AG2:AG32)</f>
        <v>#DIV/0!</v>
      </c>
      <c r="AH49" s="64" t="e">
        <f>AVERAGE(AH2:AH32)</f>
        <v>#DIV/0!</v>
      </c>
      <c r="AI49" s="65">
        <f>AVERAGE(AI2:AI25)</f>
        <v>83.1875</v>
      </c>
      <c r="AJ49" s="63">
        <f>AVERAGE(AJ2:AJ25)</f>
        <v>78.916666666666671</v>
      </c>
      <c r="AK49" s="63">
        <f>AVERAGE(AK2:AK25)</f>
        <v>0</v>
      </c>
      <c r="AL49" s="63" t="e">
        <f>AVERAGE(AL2:AL25)</f>
        <v>#DIV/0!</v>
      </c>
      <c r="AM49" s="63">
        <f>AVERAGE(AM2:AM25)</f>
        <v>44.210227272727273</v>
      </c>
      <c r="AN49" s="63"/>
    </row>
    <row r="50" spans="6:40" ht="12.75" x14ac:dyDescent="0.2">
      <c r="F50" s="2"/>
      <c r="G50" s="2"/>
      <c r="H50" s="8" t="s">
        <v>38</v>
      </c>
      <c r="I50" s="62">
        <f>AVERAGE(I26:I48)</f>
        <v>7.5434782608695654</v>
      </c>
      <c r="J50" s="63">
        <f t="shared" ref="J50:AM50" si="4">AVERAGE(J26:J48)</f>
        <v>8.5652173913043477</v>
      </c>
      <c r="K50" s="63">
        <f t="shared" si="4"/>
        <v>8.0652173913043477</v>
      </c>
      <c r="L50" s="63">
        <f t="shared" si="4"/>
        <v>9.4130434782608692</v>
      </c>
      <c r="M50" s="63">
        <f t="shared" si="4"/>
        <v>8.1739130434782616</v>
      </c>
      <c r="N50" s="63">
        <f t="shared" si="4"/>
        <v>8.7391304347826093</v>
      </c>
      <c r="O50" s="63">
        <f t="shared" si="4"/>
        <v>8.9565217391304355</v>
      </c>
      <c r="P50" s="63">
        <f t="shared" si="4"/>
        <v>9.7173913043478262</v>
      </c>
      <c r="Q50" s="63">
        <f t="shared" si="4"/>
        <v>9.1086956521739122</v>
      </c>
      <c r="R50" s="63">
        <f t="shared" si="4"/>
        <v>8.7391304347826093</v>
      </c>
      <c r="S50" s="64" t="e">
        <f t="shared" si="4"/>
        <v>#DIV/0!</v>
      </c>
      <c r="T50" s="62">
        <f t="shared" si="4"/>
        <v>8.7391304347826093</v>
      </c>
      <c r="U50" s="63">
        <f t="shared" si="4"/>
        <v>9.4347826086956523</v>
      </c>
      <c r="V50" s="63">
        <f t="shared" si="4"/>
        <v>8.695652173913043</v>
      </c>
      <c r="W50" s="63">
        <f t="shared" si="4"/>
        <v>9.3695652173913047</v>
      </c>
      <c r="X50" s="63">
        <f t="shared" si="4"/>
        <v>8</v>
      </c>
      <c r="Y50" s="63">
        <f t="shared" si="4"/>
        <v>9.1739130434782616</v>
      </c>
      <c r="Z50" s="63">
        <f t="shared" si="4"/>
        <v>9.1521739130434785</v>
      </c>
      <c r="AA50" s="63">
        <f t="shared" si="4"/>
        <v>9.2173913043478262</v>
      </c>
      <c r="AB50" s="63">
        <f t="shared" si="4"/>
        <v>9.0652173913043477</v>
      </c>
      <c r="AC50" s="63" t="e">
        <f t="shared" si="4"/>
        <v>#DIV/0!</v>
      </c>
      <c r="AD50" s="64" t="e">
        <f t="shared" si="4"/>
        <v>#DIV/0!</v>
      </c>
      <c r="AE50" s="62" t="e">
        <f t="shared" si="4"/>
        <v>#DIV/0!</v>
      </c>
      <c r="AF50" s="63" t="e">
        <f t="shared" si="4"/>
        <v>#DIV/0!</v>
      </c>
      <c r="AG50" s="63" t="e">
        <f t="shared" si="4"/>
        <v>#DIV/0!</v>
      </c>
      <c r="AH50" s="64" t="e">
        <f t="shared" si="4"/>
        <v>#DIV/0!</v>
      </c>
      <c r="AI50" s="65">
        <f t="shared" si="4"/>
        <v>87.021739130434781</v>
      </c>
      <c r="AJ50" s="63">
        <f t="shared" si="4"/>
        <v>80.847826086956516</v>
      </c>
      <c r="AK50" s="63">
        <f t="shared" si="4"/>
        <v>0</v>
      </c>
      <c r="AL50" s="63" t="e">
        <f t="shared" si="4"/>
        <v>#DIV/0!</v>
      </c>
      <c r="AM50" s="63">
        <f t="shared" si="4"/>
        <v>45.782608695652172</v>
      </c>
      <c r="AN50" s="63"/>
    </row>
    <row r="51" spans="6:40" ht="12.75" x14ac:dyDescent="0.2">
      <c r="F51" s="2"/>
      <c r="G51" s="2"/>
      <c r="H51" s="8" t="s">
        <v>39</v>
      </c>
      <c r="I51" s="62">
        <f t="shared" ref="I51:AM51" si="5">AVERAGE(I2:I48)</f>
        <v>7.3191489361702127</v>
      </c>
      <c r="J51" s="63">
        <f t="shared" si="5"/>
        <v>8.585106382978724</v>
      </c>
      <c r="K51" s="63">
        <f t="shared" si="5"/>
        <v>8.5111111111111111</v>
      </c>
      <c r="L51" s="63">
        <f t="shared" si="5"/>
        <v>9.4333333333333336</v>
      </c>
      <c r="M51" s="63">
        <f t="shared" si="5"/>
        <v>8.4777777777777779</v>
      </c>
      <c r="N51" s="63">
        <f t="shared" si="5"/>
        <v>9.1222222222222218</v>
      </c>
      <c r="O51" s="63">
        <f t="shared" si="5"/>
        <v>9.0555555555555554</v>
      </c>
      <c r="P51" s="63">
        <f t="shared" si="5"/>
        <v>9.7555555555555564</v>
      </c>
      <c r="Q51" s="63">
        <f t="shared" si="5"/>
        <v>8.9555555555555557</v>
      </c>
      <c r="R51" s="63">
        <f t="shared" si="5"/>
        <v>8.9222222222222225</v>
      </c>
      <c r="S51" s="64" t="e">
        <f t="shared" si="5"/>
        <v>#DIV/0!</v>
      </c>
      <c r="T51" s="62">
        <f t="shared" si="5"/>
        <v>8.8297872340425538</v>
      </c>
      <c r="U51" s="63">
        <f t="shared" si="5"/>
        <v>9.5106382978723403</v>
      </c>
      <c r="V51" s="63">
        <f t="shared" si="5"/>
        <v>9.0444444444444443</v>
      </c>
      <c r="W51" s="63">
        <f t="shared" si="5"/>
        <v>9.5</v>
      </c>
      <c r="X51" s="63">
        <f t="shared" si="5"/>
        <v>8.3777777777777782</v>
      </c>
      <c r="Y51" s="63">
        <f t="shared" si="5"/>
        <v>9.3777777777777782</v>
      </c>
      <c r="Z51" s="63">
        <f t="shared" si="5"/>
        <v>9.5</v>
      </c>
      <c r="AA51" s="63">
        <f t="shared" si="5"/>
        <v>9.3333333333333339</v>
      </c>
      <c r="AB51" s="63">
        <f t="shared" si="5"/>
        <v>9.1222222222222218</v>
      </c>
      <c r="AC51" s="63" t="e">
        <f t="shared" si="5"/>
        <v>#DIV/0!</v>
      </c>
      <c r="AD51" s="64" t="e">
        <f t="shared" si="5"/>
        <v>#DIV/0!</v>
      </c>
      <c r="AE51" s="62" t="e">
        <f t="shared" si="5"/>
        <v>#DIV/0!</v>
      </c>
      <c r="AF51" s="63" t="e">
        <f t="shared" si="5"/>
        <v>#DIV/0!</v>
      </c>
      <c r="AG51" s="63" t="e">
        <f t="shared" si="5"/>
        <v>#DIV/0!</v>
      </c>
      <c r="AH51" s="64" t="e">
        <f t="shared" si="5"/>
        <v>#DIV/0!</v>
      </c>
      <c r="AI51" s="65">
        <f t="shared" si="5"/>
        <v>85.063829787234042</v>
      </c>
      <c r="AJ51" s="63">
        <f t="shared" si="5"/>
        <v>79.861702127659569</v>
      </c>
      <c r="AK51" s="63">
        <f t="shared" si="5"/>
        <v>0</v>
      </c>
      <c r="AL51" s="63" t="e">
        <f t="shared" si="5"/>
        <v>#DIV/0!</v>
      </c>
      <c r="AM51" s="63">
        <f t="shared" si="5"/>
        <v>44.979690522243715</v>
      </c>
      <c r="AN51" s="63"/>
    </row>
    <row r="52" spans="6:40" ht="12.75" x14ac:dyDescent="0.2">
      <c r="F52" s="2"/>
      <c r="G52" s="2"/>
      <c r="H52" s="8" t="s">
        <v>40</v>
      </c>
      <c r="I52" s="62">
        <f t="shared" ref="I52:AM52" si="6">STDEV(I2:I48)</f>
        <v>2.9422439157800109</v>
      </c>
      <c r="J52" s="63">
        <f t="shared" si="6"/>
        <v>1.4077392797464223</v>
      </c>
      <c r="K52" s="63">
        <f t="shared" si="6"/>
        <v>1.5392179570132103</v>
      </c>
      <c r="L52" s="63">
        <f t="shared" si="6"/>
        <v>1.1461397661875132</v>
      </c>
      <c r="M52" s="63">
        <f t="shared" si="6"/>
        <v>1.7384539747207055</v>
      </c>
      <c r="N52" s="63">
        <f t="shared" si="6"/>
        <v>1.6792705246473809</v>
      </c>
      <c r="O52" s="63">
        <f t="shared" si="6"/>
        <v>0.76293558513855364</v>
      </c>
      <c r="P52" s="63">
        <f t="shared" si="6"/>
        <v>0.4346134936801766</v>
      </c>
      <c r="Q52" s="63">
        <f t="shared" si="6"/>
        <v>1.0214863403072709</v>
      </c>
      <c r="R52" s="63">
        <f t="shared" si="6"/>
        <v>1.0496512167228091</v>
      </c>
      <c r="S52" s="64" t="e">
        <f t="shared" si="6"/>
        <v>#DIV/0!</v>
      </c>
      <c r="T52" s="62">
        <f t="shared" si="6"/>
        <v>1.18080939330264</v>
      </c>
      <c r="U52" s="63">
        <f t="shared" si="6"/>
        <v>0.91181473198117913</v>
      </c>
      <c r="V52" s="63">
        <f t="shared" si="6"/>
        <v>1.1171301616104528</v>
      </c>
      <c r="W52" s="63">
        <f t="shared" si="6"/>
        <v>0.57406049728704944</v>
      </c>
      <c r="X52" s="63">
        <f t="shared" si="6"/>
        <v>1.5744968733028335</v>
      </c>
      <c r="Y52" s="63">
        <f t="shared" si="6"/>
        <v>0.87357387388320695</v>
      </c>
      <c r="Z52" s="63">
        <f t="shared" si="6"/>
        <v>0.58387420812114221</v>
      </c>
      <c r="AA52" s="63">
        <f t="shared" si="6"/>
        <v>0.63065622388689091</v>
      </c>
      <c r="AB52" s="63">
        <f t="shared" si="6"/>
        <v>0.61381404086879343</v>
      </c>
      <c r="AC52" s="63" t="e">
        <f t="shared" si="6"/>
        <v>#DIV/0!</v>
      </c>
      <c r="AD52" s="64" t="e">
        <f t="shared" si="6"/>
        <v>#DIV/0!</v>
      </c>
      <c r="AE52" s="62" t="e">
        <f t="shared" si="6"/>
        <v>#DIV/0!</v>
      </c>
      <c r="AF52" s="63" t="e">
        <f t="shared" si="6"/>
        <v>#DIV/0!</v>
      </c>
      <c r="AG52" s="63" t="e">
        <f t="shared" si="6"/>
        <v>#DIV/0!</v>
      </c>
      <c r="AH52" s="64" t="e">
        <f t="shared" si="6"/>
        <v>#DIV/0!</v>
      </c>
      <c r="AI52" s="65">
        <f t="shared" si="6"/>
        <v>17.95786645519372</v>
      </c>
      <c r="AJ52" s="63">
        <f t="shared" si="6"/>
        <v>13.917342218652323</v>
      </c>
      <c r="AK52" s="63">
        <f t="shared" si="6"/>
        <v>0</v>
      </c>
      <c r="AL52" s="63" t="e">
        <f t="shared" si="6"/>
        <v>#DIV/0!</v>
      </c>
      <c r="AM52" s="63">
        <f t="shared" si="6"/>
        <v>8.4285418056775239</v>
      </c>
      <c r="AN52" s="63"/>
    </row>
    <row r="53" spans="6:40" ht="12.75" x14ac:dyDescent="0.2">
      <c r="F53" s="3"/>
      <c r="G53" s="3"/>
      <c r="H53" s="9" t="s">
        <v>41</v>
      </c>
      <c r="I53" s="62">
        <f t="shared" ref="I53:AM53" si="7">MAX(I2:I48)</f>
        <v>10</v>
      </c>
      <c r="J53" s="63">
        <f t="shared" si="7"/>
        <v>10</v>
      </c>
      <c r="K53" s="63">
        <f t="shared" si="7"/>
        <v>10</v>
      </c>
      <c r="L53" s="63">
        <f t="shared" si="7"/>
        <v>10</v>
      </c>
      <c r="M53" s="63">
        <f t="shared" si="7"/>
        <v>10</v>
      </c>
      <c r="N53" s="63">
        <f t="shared" si="7"/>
        <v>10</v>
      </c>
      <c r="O53" s="63">
        <f t="shared" si="7"/>
        <v>10</v>
      </c>
      <c r="P53" s="63">
        <f t="shared" si="7"/>
        <v>10</v>
      </c>
      <c r="Q53" s="63">
        <f t="shared" si="7"/>
        <v>10</v>
      </c>
      <c r="R53" s="63">
        <f t="shared" si="7"/>
        <v>10</v>
      </c>
      <c r="S53" s="64">
        <f t="shared" si="7"/>
        <v>0</v>
      </c>
      <c r="T53" s="62">
        <f t="shared" si="7"/>
        <v>10</v>
      </c>
      <c r="U53" s="63">
        <f t="shared" si="7"/>
        <v>10</v>
      </c>
      <c r="V53" s="63">
        <f t="shared" si="7"/>
        <v>10</v>
      </c>
      <c r="W53" s="63">
        <f t="shared" si="7"/>
        <v>10</v>
      </c>
      <c r="X53" s="63">
        <f t="shared" si="7"/>
        <v>10</v>
      </c>
      <c r="Y53" s="63">
        <f t="shared" si="7"/>
        <v>10</v>
      </c>
      <c r="Z53" s="63">
        <f t="shared" si="7"/>
        <v>10</v>
      </c>
      <c r="AA53" s="63">
        <f t="shared" si="7"/>
        <v>10</v>
      </c>
      <c r="AB53" s="63">
        <f t="shared" si="7"/>
        <v>10</v>
      </c>
      <c r="AC53" s="63">
        <f t="shared" si="7"/>
        <v>0</v>
      </c>
      <c r="AD53" s="64">
        <f t="shared" si="7"/>
        <v>0</v>
      </c>
      <c r="AE53" s="62">
        <f t="shared" si="7"/>
        <v>0</v>
      </c>
      <c r="AF53" s="63">
        <f t="shared" si="7"/>
        <v>0</v>
      </c>
      <c r="AG53" s="63">
        <f t="shared" si="7"/>
        <v>0</v>
      </c>
      <c r="AH53" s="64">
        <f t="shared" si="7"/>
        <v>0</v>
      </c>
      <c r="AI53" s="65">
        <f t="shared" si="7"/>
        <v>97.5</v>
      </c>
      <c r="AJ53" s="63">
        <f t="shared" si="7"/>
        <v>88.5</v>
      </c>
      <c r="AK53" s="63">
        <f t="shared" si="7"/>
        <v>0</v>
      </c>
      <c r="AL53" s="63">
        <f t="shared" si="7"/>
        <v>0</v>
      </c>
      <c r="AM53" s="63">
        <f t="shared" si="7"/>
        <v>50.727272727272727</v>
      </c>
      <c r="AN53" s="63"/>
    </row>
    <row r="54" spans="6:40" ht="13.5" thickBot="1" x14ac:dyDescent="0.25">
      <c r="F54" s="2"/>
      <c r="G54" s="2"/>
      <c r="H54" s="8" t="s">
        <v>42</v>
      </c>
      <c r="I54" s="66">
        <f t="shared" ref="I54:AM54" si="8">MIN(I2:I48)</f>
        <v>0</v>
      </c>
      <c r="J54" s="67">
        <f t="shared" si="8"/>
        <v>4</v>
      </c>
      <c r="K54" s="67">
        <f t="shared" si="8"/>
        <v>4</v>
      </c>
      <c r="L54" s="67">
        <f t="shared" si="8"/>
        <v>3.5</v>
      </c>
      <c r="M54" s="67">
        <f t="shared" si="8"/>
        <v>0</v>
      </c>
      <c r="N54" s="67">
        <f t="shared" si="8"/>
        <v>0</v>
      </c>
      <c r="O54" s="67">
        <f t="shared" si="8"/>
        <v>7.5</v>
      </c>
      <c r="P54" s="67">
        <f t="shared" si="8"/>
        <v>8.5</v>
      </c>
      <c r="Q54" s="67">
        <f t="shared" si="8"/>
        <v>6</v>
      </c>
      <c r="R54" s="67">
        <f t="shared" si="8"/>
        <v>4.5</v>
      </c>
      <c r="S54" s="68">
        <f t="shared" si="8"/>
        <v>0</v>
      </c>
      <c r="T54" s="66">
        <f t="shared" si="8"/>
        <v>6</v>
      </c>
      <c r="U54" s="67">
        <f t="shared" si="8"/>
        <v>7</v>
      </c>
      <c r="V54" s="67">
        <f t="shared" si="8"/>
        <v>6</v>
      </c>
      <c r="W54" s="67">
        <f t="shared" si="8"/>
        <v>8</v>
      </c>
      <c r="X54" s="67">
        <f t="shared" si="8"/>
        <v>3.5</v>
      </c>
      <c r="Y54" s="67">
        <f t="shared" si="8"/>
        <v>7</v>
      </c>
      <c r="Z54" s="67">
        <f t="shared" si="8"/>
        <v>8</v>
      </c>
      <c r="AA54" s="67">
        <f t="shared" si="8"/>
        <v>8</v>
      </c>
      <c r="AB54" s="67">
        <f t="shared" si="8"/>
        <v>8</v>
      </c>
      <c r="AC54" s="67">
        <f t="shared" si="8"/>
        <v>0</v>
      </c>
      <c r="AD54" s="68">
        <f t="shared" si="8"/>
        <v>0</v>
      </c>
      <c r="AE54" s="66">
        <f t="shared" si="8"/>
        <v>0</v>
      </c>
      <c r="AF54" s="67">
        <f t="shared" si="8"/>
        <v>0</v>
      </c>
      <c r="AG54" s="67">
        <f t="shared" si="8"/>
        <v>0</v>
      </c>
      <c r="AH54" s="68">
        <f t="shared" si="8"/>
        <v>0</v>
      </c>
      <c r="AI54" s="65">
        <f t="shared" si="8"/>
        <v>9</v>
      </c>
      <c r="AJ54" s="63">
        <f t="shared" si="8"/>
        <v>17</v>
      </c>
      <c r="AK54" s="63">
        <f t="shared" si="8"/>
        <v>0</v>
      </c>
      <c r="AL54" s="63">
        <f t="shared" si="8"/>
        <v>0</v>
      </c>
      <c r="AM54" s="63">
        <f t="shared" si="8"/>
        <v>7.0909090909090917</v>
      </c>
      <c r="AN54" s="63"/>
    </row>
  </sheetData>
  <mergeCells count="23">
    <mergeCell ref="H36:H37"/>
    <mergeCell ref="H47:H48"/>
    <mergeCell ref="H38:H40"/>
    <mergeCell ref="H41:H42"/>
    <mergeCell ref="H45:H46"/>
    <mergeCell ref="H43:H44"/>
    <mergeCell ref="H12:H13"/>
    <mergeCell ref="H14:H15"/>
    <mergeCell ref="H2:H3"/>
    <mergeCell ref="H4:H5"/>
    <mergeCell ref="H6:H7"/>
    <mergeCell ref="H8:H9"/>
    <mergeCell ref="H10:H11"/>
    <mergeCell ref="H20:H21"/>
    <mergeCell ref="H18:H19"/>
    <mergeCell ref="H16:H17"/>
    <mergeCell ref="H32:H33"/>
    <mergeCell ref="H34:H35"/>
    <mergeCell ref="H26:H27"/>
    <mergeCell ref="H28:H29"/>
    <mergeCell ref="H30:H31"/>
    <mergeCell ref="H24:H25"/>
    <mergeCell ref="H22:H23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99A274E4045F945A473D33BE1DA50AC" ma:contentTypeVersion="10" ma:contentTypeDescription="새 문서를 만듭니다." ma:contentTypeScope="" ma:versionID="60d3c2d98c6e5c422d44bdea4e4caa6f">
  <xsd:schema xmlns:xsd="http://www.w3.org/2001/XMLSchema" xmlns:xs="http://www.w3.org/2001/XMLSchema" xmlns:p="http://schemas.microsoft.com/office/2006/metadata/properties" xmlns:ns3="2e373f53-b420-467f-8c7e-fb09abd81bb2" targetNamespace="http://schemas.microsoft.com/office/2006/metadata/properties" ma:root="true" ma:fieldsID="109aa45253f60eb4d75524d82b08b9bd" ns3:_="">
    <xsd:import namespace="2e373f53-b420-467f-8c7e-fb09abd81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73f53-b420-467f-8c7e-fb09abd8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95DE0C-9CF4-4EE7-A321-420178090D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7D13A5-F283-4CDB-80B9-14F94BD25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73f53-b420-467f-8c7e-fb09abd81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3BA65B-A786-408E-9D8D-34FD5D067E91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2e373f53-b420-467f-8c7e-fb09abd81bb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2023년도 학생명부 및 채점표</vt:lpstr>
      <vt:lpstr>'2023년도 학생명부 및 채점표'!Print_Area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cyk</cp:lastModifiedBy>
  <cp:lastPrinted>2023-06-23T05:13:49Z</cp:lastPrinted>
  <dcterms:created xsi:type="dcterms:W3CDTF">2023-05-12T02:11:35Z</dcterms:created>
  <dcterms:modified xsi:type="dcterms:W3CDTF">2024-06-05T05:11:57Z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0x010100099A274E4045F945A473D33BE1DA50AC</vt:lpwstr>
  </property>
</Properties>
</file>