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/>
  <mc:AlternateContent xmlns:mc="http://schemas.openxmlformats.org/markup-compatibility/2006">
    <mc:Choice Requires="x15">
      <x15ac:absPath xmlns:x15ac="http://schemas.microsoft.com/office/spreadsheetml/2010/11/ac" url="C:\Users\Jang\OneDrive - 충남대학교\바탕 화면\조교\ISL-Homepage.github.io\attachments\"/>
    </mc:Choice>
  </mc:AlternateContent>
  <xr:revisionPtr revIDLastSave="4" documentId="102_{4F003ECE-0D53-4303-9E14-E2C16E6C176D}" xr6:coauthVersionLast="36" xr6:coauthVersionMax="36" xr10:uidLastSave="{E6D53557-EDF2-4BFC-AA58-61B7D1598D0B}"/>
  <bookViews>
    <workbookView xWindow="0" yWindow="0" windowWidth="37815" windowHeight="14205" xr2:uid="{00000000-000D-0000-FFFF-FFFF00000000}"/>
  </bookViews>
  <sheets>
    <sheet name="2023년도 학생명부 및 채점표" sheetId="1" r:id="rId1"/>
  </sheets>
  <calcPr calcId="191029"/>
</workbook>
</file>

<file path=xl/calcChain.xml><?xml version="1.0" encoding="utf-8"?>
<calcChain xmlns="http://schemas.openxmlformats.org/spreadsheetml/2006/main">
  <c r="L43" i="1" l="1"/>
  <c r="U43" i="1" l="1"/>
  <c r="J48" i="1" l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L48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L47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L46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L45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K44" i="1"/>
  <c r="AL44" i="1"/>
  <c r="K43" i="1"/>
  <c r="M43" i="1"/>
  <c r="N43" i="1"/>
  <c r="O43" i="1"/>
  <c r="P43" i="1"/>
  <c r="Q43" i="1"/>
  <c r="R43" i="1"/>
  <c r="S43" i="1"/>
  <c r="T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L43" i="1"/>
  <c r="J43" i="1"/>
  <c r="I46" i="1"/>
  <c r="I45" i="1"/>
  <c r="I44" i="1"/>
  <c r="I43" i="1"/>
  <c r="I47" i="1"/>
  <c r="I48" i="1"/>
  <c r="AK42" i="1" l="1"/>
  <c r="AJ42" i="1"/>
  <c r="AI42" i="1"/>
  <c r="AK41" i="1"/>
  <c r="AJ41" i="1"/>
  <c r="AI41" i="1"/>
  <c r="AM41" i="1" s="1"/>
  <c r="AK40" i="1"/>
  <c r="AJ40" i="1"/>
  <c r="AI40" i="1"/>
  <c r="AK39" i="1"/>
  <c r="AJ39" i="1"/>
  <c r="AI39" i="1"/>
  <c r="AK38" i="1"/>
  <c r="AJ38" i="1"/>
  <c r="AI38" i="1"/>
  <c r="AK37" i="1"/>
  <c r="AJ37" i="1"/>
  <c r="AI37" i="1"/>
  <c r="AK36" i="1"/>
  <c r="AJ36" i="1"/>
  <c r="AI36" i="1"/>
  <c r="AK35" i="1"/>
  <c r="AJ35" i="1"/>
  <c r="AI35" i="1"/>
  <c r="AK34" i="1"/>
  <c r="AJ34" i="1"/>
  <c r="AI34" i="1"/>
  <c r="AK33" i="1"/>
  <c r="AJ33" i="1"/>
  <c r="AI33" i="1"/>
  <c r="AK32" i="1"/>
  <c r="AJ32" i="1"/>
  <c r="AI32" i="1"/>
  <c r="AK31" i="1"/>
  <c r="AJ31" i="1"/>
  <c r="AI31" i="1"/>
  <c r="AM31" i="1" s="1"/>
  <c r="AK30" i="1"/>
  <c r="AJ30" i="1"/>
  <c r="AI30" i="1"/>
  <c r="AK29" i="1"/>
  <c r="AJ29" i="1"/>
  <c r="AI29" i="1"/>
  <c r="AK28" i="1"/>
  <c r="AJ28" i="1"/>
  <c r="AI28" i="1"/>
  <c r="AM28" i="1" s="1"/>
  <c r="AK27" i="1"/>
  <c r="AJ27" i="1"/>
  <c r="AI27" i="1"/>
  <c r="AK26" i="1"/>
  <c r="AJ26" i="1"/>
  <c r="AI26" i="1"/>
  <c r="AK25" i="1"/>
  <c r="AJ25" i="1"/>
  <c r="AI25" i="1"/>
  <c r="AK24" i="1"/>
  <c r="AJ24" i="1"/>
  <c r="AI24" i="1"/>
  <c r="AK23" i="1"/>
  <c r="AJ23" i="1"/>
  <c r="AI23" i="1"/>
  <c r="AM23" i="1" s="1"/>
  <c r="AK22" i="1"/>
  <c r="AJ22" i="1"/>
  <c r="AI22" i="1"/>
  <c r="AK21" i="1"/>
  <c r="AJ21" i="1"/>
  <c r="AI21" i="1"/>
  <c r="AK20" i="1"/>
  <c r="AJ20" i="1"/>
  <c r="AI20" i="1"/>
  <c r="AK19" i="1"/>
  <c r="AJ19" i="1"/>
  <c r="AI19" i="1"/>
  <c r="AK18" i="1"/>
  <c r="AJ18" i="1"/>
  <c r="AI18" i="1"/>
  <c r="AK17" i="1"/>
  <c r="AJ17" i="1"/>
  <c r="AI17" i="1"/>
  <c r="AK16" i="1"/>
  <c r="AJ16" i="1"/>
  <c r="AI16" i="1"/>
  <c r="AK15" i="1"/>
  <c r="AJ15" i="1"/>
  <c r="AI15" i="1"/>
  <c r="AK14" i="1"/>
  <c r="AJ14" i="1"/>
  <c r="AI14" i="1"/>
  <c r="AK13" i="1"/>
  <c r="AJ13" i="1"/>
  <c r="AI13" i="1"/>
  <c r="AK12" i="1"/>
  <c r="AJ12" i="1"/>
  <c r="AI12" i="1"/>
  <c r="AK11" i="1"/>
  <c r="AJ11" i="1"/>
  <c r="AI11" i="1"/>
  <c r="AM11" i="1" s="1"/>
  <c r="AK10" i="1"/>
  <c r="AJ10" i="1"/>
  <c r="AI10" i="1"/>
  <c r="AK9" i="1"/>
  <c r="AJ9" i="1"/>
  <c r="AI9" i="1"/>
  <c r="AK8" i="1"/>
  <c r="AJ8" i="1"/>
  <c r="AI8" i="1"/>
  <c r="AK7" i="1"/>
  <c r="AJ7" i="1"/>
  <c r="AI7" i="1"/>
  <c r="AK6" i="1"/>
  <c r="AJ6" i="1"/>
  <c r="AI6" i="1"/>
  <c r="AM6" i="1" s="1"/>
  <c r="AK5" i="1"/>
  <c r="AJ5" i="1"/>
  <c r="AI5" i="1"/>
  <c r="AK4" i="1"/>
  <c r="AJ4" i="1"/>
  <c r="AI4" i="1"/>
  <c r="AK3" i="1"/>
  <c r="AJ3" i="1"/>
  <c r="AI3" i="1"/>
  <c r="AK2" i="1"/>
  <c r="AJ2" i="1"/>
  <c r="AI2" i="1"/>
  <c r="AI44" i="1" l="1"/>
  <c r="AM38" i="1"/>
  <c r="AM33" i="1"/>
  <c r="AM18" i="1"/>
  <c r="AM13" i="1"/>
  <c r="AM3" i="1"/>
  <c r="AM26" i="1"/>
  <c r="AM36" i="1"/>
  <c r="AJ44" i="1"/>
  <c r="AM21" i="1"/>
  <c r="AI48" i="1"/>
  <c r="AI46" i="1"/>
  <c r="AI43" i="1"/>
  <c r="AI45" i="1"/>
  <c r="AI47" i="1"/>
  <c r="AK46" i="1"/>
  <c r="AK48" i="1"/>
  <c r="AK43" i="1"/>
  <c r="AK47" i="1"/>
  <c r="AK45" i="1"/>
  <c r="AJ48" i="1"/>
  <c r="AJ46" i="1"/>
  <c r="AJ43" i="1"/>
  <c r="AJ47" i="1"/>
  <c r="AJ45" i="1"/>
  <c r="AM16" i="1"/>
  <c r="AM30" i="1"/>
  <c r="AM8" i="1"/>
  <c r="AM42" i="1"/>
  <c r="AM40" i="1"/>
  <c r="AM39" i="1"/>
  <c r="AM37" i="1"/>
  <c r="AM35" i="1"/>
  <c r="AM34" i="1"/>
  <c r="AM32" i="1"/>
  <c r="AM29" i="1"/>
  <c r="AM27" i="1"/>
  <c r="AM25" i="1"/>
  <c r="AM24" i="1"/>
  <c r="AM22" i="1"/>
  <c r="AM20" i="1"/>
  <c r="AM19" i="1"/>
  <c r="AM17" i="1"/>
  <c r="AM15" i="1"/>
  <c r="AM14" i="1"/>
  <c r="AM12" i="1"/>
  <c r="AM10" i="1"/>
  <c r="AM9" i="1"/>
  <c r="AM7" i="1"/>
  <c r="AM4" i="1"/>
  <c r="AM5" i="1"/>
  <c r="AM2" i="1"/>
  <c r="AM44" i="1" l="1"/>
  <c r="AM48" i="1"/>
  <c r="AM46" i="1"/>
  <c r="AM43" i="1"/>
  <c r="AM47" i="1"/>
  <c r="AM45" i="1"/>
</calcChain>
</file>

<file path=xl/sharedStrings.xml><?xml version="1.0" encoding="utf-8"?>
<sst xmlns="http://schemas.openxmlformats.org/spreadsheetml/2006/main" count="128" uniqueCount="88">
  <si>
    <t xml:space="preserve">                                                             </t>
  </si>
  <si>
    <t>조</t>
  </si>
  <si>
    <t>학번</t>
  </si>
  <si>
    <t>성명</t>
  </si>
  <si>
    <t>연락처</t>
  </si>
  <si>
    <t>지각</t>
  </si>
  <si>
    <t>결석</t>
  </si>
  <si>
    <t>퓨즈</t>
  </si>
  <si>
    <t>2주차 예비</t>
  </si>
  <si>
    <t>3주차 예비</t>
  </si>
  <si>
    <t>4주차 예비</t>
  </si>
  <si>
    <t>5주차 예비</t>
  </si>
  <si>
    <t>6주차 예비</t>
  </si>
  <si>
    <t>7주차 예비</t>
  </si>
  <si>
    <t>9주차 예비</t>
  </si>
  <si>
    <t>10주차 예비</t>
  </si>
  <si>
    <t>11주차 예비</t>
  </si>
  <si>
    <t>12주차 예비</t>
  </si>
  <si>
    <t>13주차 예비</t>
  </si>
  <si>
    <t>2주차 결과</t>
  </si>
  <si>
    <t>3주차 결과</t>
  </si>
  <si>
    <t>4주차 결과</t>
  </si>
  <si>
    <t>5주차 결과</t>
  </si>
  <si>
    <t>6주차 결과</t>
  </si>
  <si>
    <t>7주차 결과</t>
  </si>
  <si>
    <t>9주차 결과</t>
  </si>
  <si>
    <t>10주차 결과</t>
  </si>
  <si>
    <t>11주차 결과</t>
  </si>
  <si>
    <t>12주차 결과</t>
  </si>
  <si>
    <t>13주차 결과</t>
  </si>
  <si>
    <t>프로젝트
  (교수님)</t>
  </si>
  <si>
    <t>프로젝트
  (안재원)</t>
  </si>
  <si>
    <t>프로젝트
  (함수린)</t>
  </si>
  <si>
    <t>프로젝트
  보고서</t>
  </si>
  <si>
    <t>예비 총점</t>
  </si>
  <si>
    <t>결과 총점</t>
  </si>
  <si>
    <t>프로젝트
  결과 총점</t>
  </si>
  <si>
    <t>출석</t>
  </si>
  <si>
    <t>표준점수</t>
  </si>
  <si>
    <t>성적</t>
  </si>
  <si>
    <t>A</t>
  </si>
  <si>
    <t>김준</t>
  </si>
  <si>
    <t>박제언</t>
  </si>
  <si>
    <t>김도현</t>
  </si>
  <si>
    <t>김병용</t>
  </si>
  <si>
    <t>김현우</t>
  </si>
  <si>
    <t>서준호</t>
  </si>
  <si>
    <t>윤태진</t>
  </si>
  <si>
    <t>이상민</t>
  </si>
  <si>
    <t>정해밀</t>
  </si>
  <si>
    <t>최재현</t>
  </si>
  <si>
    <t>최찬우</t>
  </si>
  <si>
    <t>정세훈</t>
  </si>
  <si>
    <t>전효진</t>
  </si>
  <si>
    <t>권민서</t>
  </si>
  <si>
    <t>김하연</t>
  </si>
  <si>
    <t>박민규</t>
  </si>
  <si>
    <t>안세진</t>
  </si>
  <si>
    <t>이민경</t>
  </si>
  <si>
    <t>정현정</t>
  </si>
  <si>
    <t>최수성</t>
  </si>
  <si>
    <t>이원석</t>
  </si>
  <si>
    <t>B</t>
  </si>
  <si>
    <t>김종훈</t>
  </si>
  <si>
    <t>김남혁</t>
  </si>
  <si>
    <t>김병국</t>
  </si>
  <si>
    <t>김준서</t>
  </si>
  <si>
    <t>박형원</t>
  </si>
  <si>
    <t>신승철</t>
  </si>
  <si>
    <t>전찬혁</t>
  </si>
  <si>
    <t>조진영</t>
  </si>
  <si>
    <t>최지우</t>
  </si>
  <si>
    <t>황효준</t>
  </si>
  <si>
    <t>장민재</t>
  </si>
  <si>
    <t>엄강준</t>
  </si>
  <si>
    <t>권영민</t>
  </si>
  <si>
    <t>문세웅</t>
  </si>
  <si>
    <t>신나영</t>
  </si>
  <si>
    <t>윤여만</t>
  </si>
  <si>
    <t>정인혁</t>
  </si>
  <si>
    <t>채지훈</t>
  </si>
  <si>
    <t>황원준</t>
  </si>
  <si>
    <t>A 평균</t>
  </si>
  <si>
    <t>B 평균</t>
  </si>
  <si>
    <t>전체</t>
  </si>
  <si>
    <t>편차</t>
  </si>
  <si>
    <t>최고</t>
  </si>
  <si>
    <t>최저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</si>
</sst>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\ ;\-0.0"/>
    <numFmt numFmtId="177" formatCode="0\ ;\-0"/>
  </numFmts>
  <fonts count="7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1"/>
      <color rgb="FF000000"/>
      <name val="&quot;맑은 고딕&quot;"/>
      <family val="3"/>
      <charset val="129"/>
    </font>
    <font>
      <sz val="1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77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7" fontId="1" fillId="4" borderId="1" xfId="0" applyNumberFormat="1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76" fontId="1" fillId="4" borderId="1" xfId="0" applyNumberFormat="1" applyFont="1" applyFill="1" applyBorder="1" applyAlignment="1">
      <alignment horizontal="center"/>
    </xf>
    <xf numFmtId="4" fontId="1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176" fontId="1" fillId="5" borderId="1" xfId="0" applyNumberFormat="1" applyFont="1" applyFill="1" applyBorder="1" applyAlignment="1">
      <alignment horizontal="center"/>
    </xf>
    <xf numFmtId="177" fontId="1" fillId="3" borderId="3" xfId="0" applyNumberFormat="1" applyFont="1" applyFill="1" applyBorder="1" applyAlignment="1">
      <alignment horizontal="center"/>
    </xf>
    <xf numFmtId="177" fontId="1" fillId="4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176" fontId="1" fillId="5" borderId="3" xfId="0" applyNumberFormat="1" applyFont="1" applyFill="1" applyBorder="1" applyAlignment="1">
      <alignment horizontal="center"/>
    </xf>
    <xf numFmtId="177" fontId="1" fillId="3" borderId="7" xfId="0" applyNumberFormat="1" applyFont="1" applyFill="1" applyBorder="1" applyAlignment="1">
      <alignment horizontal="center"/>
    </xf>
    <xf numFmtId="177" fontId="1" fillId="3" borderId="8" xfId="0" applyNumberFormat="1" applyFont="1" applyFill="1" applyBorder="1" applyAlignment="1">
      <alignment horizontal="center"/>
    </xf>
    <xf numFmtId="177" fontId="1" fillId="4" borderId="7" xfId="0" applyNumberFormat="1" applyFont="1" applyFill="1" applyBorder="1" applyAlignment="1">
      <alignment horizontal="center"/>
    </xf>
    <xf numFmtId="177" fontId="1" fillId="4" borderId="8" xfId="0" applyNumberFormat="1" applyFont="1" applyFill="1" applyBorder="1" applyAlignment="1">
      <alignment horizontal="center"/>
    </xf>
    <xf numFmtId="176" fontId="1" fillId="5" borderId="7" xfId="0" applyNumberFormat="1" applyFont="1" applyFill="1" applyBorder="1" applyAlignment="1">
      <alignment horizontal="center"/>
    </xf>
    <xf numFmtId="176" fontId="1" fillId="5" borderId="8" xfId="0" applyNumberFormat="1" applyFont="1" applyFill="1" applyBorder="1" applyAlignment="1">
      <alignment horizontal="center"/>
    </xf>
    <xf numFmtId="176" fontId="1" fillId="5" borderId="9" xfId="0" applyNumberFormat="1" applyFont="1" applyFill="1" applyBorder="1" applyAlignment="1">
      <alignment horizontal="center"/>
    </xf>
    <xf numFmtId="176" fontId="1" fillId="5" borderId="10" xfId="0" applyNumberFormat="1" applyFont="1" applyFill="1" applyBorder="1" applyAlignment="1">
      <alignment horizontal="center"/>
    </xf>
    <xf numFmtId="176" fontId="1" fillId="5" borderId="11" xfId="0" applyNumberFormat="1" applyFont="1" applyFill="1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  <xf numFmtId="1" fontId="1" fillId="3" borderId="7" xfId="0" applyNumberFormat="1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1" fontId="1" fillId="4" borderId="7" xfId="0" applyNumberFormat="1" applyFont="1" applyFill="1" applyBorder="1" applyAlignment="1">
      <alignment horizontal="center"/>
    </xf>
    <xf numFmtId="1" fontId="1" fillId="4" borderId="8" xfId="0" applyNumberFormat="1" applyFont="1" applyFill="1" applyBorder="1" applyAlignment="1">
      <alignment horizontal="center"/>
    </xf>
    <xf numFmtId="177" fontId="6" fillId="3" borderId="1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3" fillId="0" borderId="2" xfId="0" applyFont="1" applyBorder="1"/>
    <xf numFmtId="0" fontId="1" fillId="4" borderId="2" xfId="0" applyFont="1" applyFill="1" applyBorder="1" applyAlignment="1">
      <alignment horizontal="center" vertical="center"/>
    </xf>
    <xf numFmtId="0" fontId="3" fillId="0" borderId="13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48"/>
  <sheetViews>
    <sheetView tabSelected="1" workbookViewId="0">
      <selection activeCell="L12" sqref="L12"/>
    </sheetView>
  </sheetViews>
  <sheetFormatPr defaultColWidth="12.5703125" defaultRowHeight="15.75" customHeight="1"/>
  <sheetData>
    <row r="1" spans="1:40" ht="12.75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31" t="s">
        <v>7</v>
      </c>
      <c r="I1" s="23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5" t="s">
        <v>18</v>
      </c>
      <c r="T1" s="45" t="s">
        <v>19</v>
      </c>
      <c r="U1" s="24" t="s">
        <v>20</v>
      </c>
      <c r="V1" s="24" t="s">
        <v>21</v>
      </c>
      <c r="W1" s="24" t="s">
        <v>22</v>
      </c>
      <c r="X1" s="24" t="s">
        <v>23</v>
      </c>
      <c r="Y1" s="24" t="s">
        <v>24</v>
      </c>
      <c r="Z1" s="24" t="s">
        <v>25</v>
      </c>
      <c r="AA1" s="24" t="s">
        <v>26</v>
      </c>
      <c r="AB1" s="24" t="s">
        <v>27</v>
      </c>
      <c r="AC1" s="24" t="s">
        <v>28</v>
      </c>
      <c r="AD1" s="25" t="s">
        <v>29</v>
      </c>
      <c r="AE1" s="23" t="s">
        <v>30</v>
      </c>
      <c r="AF1" s="24" t="s">
        <v>31</v>
      </c>
      <c r="AG1" s="24" t="s">
        <v>32</v>
      </c>
      <c r="AH1" s="25" t="s">
        <v>33</v>
      </c>
      <c r="AI1" s="22" t="s">
        <v>34</v>
      </c>
      <c r="AJ1" s="17" t="s">
        <v>35</v>
      </c>
      <c r="AK1" s="17" t="s">
        <v>36</v>
      </c>
      <c r="AL1" s="17" t="s">
        <v>37</v>
      </c>
      <c r="AM1" s="18" t="s">
        <v>38</v>
      </c>
      <c r="AN1" s="17" t="s">
        <v>39</v>
      </c>
    </row>
    <row r="2" spans="1:40" ht="14.25">
      <c r="A2" s="26" t="s">
        <v>40</v>
      </c>
      <c r="B2" s="4">
        <v>1</v>
      </c>
      <c r="C2" s="5">
        <v>201801290</v>
      </c>
      <c r="D2" s="5" t="s">
        <v>41</v>
      </c>
      <c r="E2" s="4">
        <v>1049299310</v>
      </c>
      <c r="F2" s="4"/>
      <c r="G2" s="4"/>
      <c r="H2" s="51"/>
      <c r="I2" s="36">
        <v>10</v>
      </c>
      <c r="J2" s="6">
        <v>10</v>
      </c>
      <c r="K2" s="6">
        <v>7</v>
      </c>
      <c r="L2" s="6">
        <v>8</v>
      </c>
      <c r="M2" s="6"/>
      <c r="N2" s="6"/>
      <c r="O2" s="6"/>
      <c r="P2" s="6"/>
      <c r="Q2" s="6"/>
      <c r="R2" s="6"/>
      <c r="S2" s="37"/>
      <c r="T2" s="36">
        <v>7</v>
      </c>
      <c r="U2" s="6">
        <v>10</v>
      </c>
      <c r="V2" s="6"/>
      <c r="W2" s="6"/>
      <c r="X2" s="6"/>
      <c r="Y2" s="6"/>
      <c r="Z2" s="6"/>
      <c r="AA2" s="6"/>
      <c r="AB2" s="6"/>
      <c r="AC2" s="6"/>
      <c r="AD2" s="37"/>
      <c r="AE2" s="46"/>
      <c r="AF2" s="7"/>
      <c r="AG2" s="7"/>
      <c r="AH2" s="47"/>
      <c r="AI2" s="20">
        <f t="shared" ref="AI2:AI42" si="0">SUM(I2:S2)</f>
        <v>35</v>
      </c>
      <c r="AJ2" s="6">
        <f t="shared" ref="AJ2:AJ42" si="1">SUM(T2:AD2)</f>
        <v>17</v>
      </c>
      <c r="AK2" s="6">
        <f t="shared" ref="AK2:AK42" si="2">(( AE2 +AF2+AG2)/3) +AH2</f>
        <v>0</v>
      </c>
      <c r="AL2" s="8"/>
      <c r="AM2" s="9">
        <f t="shared" ref="AM2:AM42" si="3">+AI2/(11*10)*30+AJ2/(11*10)*30+AK2+AL2</f>
        <v>14.181818181818182</v>
      </c>
      <c r="AN2" s="4"/>
    </row>
    <row r="3" spans="1:40" ht="14.25">
      <c r="A3" s="26" t="s">
        <v>40</v>
      </c>
      <c r="B3" s="4">
        <v>1</v>
      </c>
      <c r="C3" s="5">
        <v>201903077</v>
      </c>
      <c r="D3" s="5" t="s">
        <v>42</v>
      </c>
      <c r="E3" s="4">
        <v>1089127379</v>
      </c>
      <c r="F3" s="4"/>
      <c r="G3" s="4"/>
      <c r="H3" s="52"/>
      <c r="I3" s="36">
        <v>10</v>
      </c>
      <c r="J3" s="6">
        <v>10</v>
      </c>
      <c r="K3" s="6">
        <v>5</v>
      </c>
      <c r="L3" s="6">
        <v>7</v>
      </c>
      <c r="M3" s="6"/>
      <c r="N3" s="6"/>
      <c r="O3" s="6"/>
      <c r="P3" s="6"/>
      <c r="Q3" s="6"/>
      <c r="R3" s="6"/>
      <c r="S3" s="37"/>
      <c r="T3" s="36">
        <v>7</v>
      </c>
      <c r="U3" s="6">
        <v>10</v>
      </c>
      <c r="V3" s="6"/>
      <c r="W3" s="6"/>
      <c r="X3" s="6"/>
      <c r="Y3" s="6"/>
      <c r="Z3" s="6"/>
      <c r="AA3" s="6"/>
      <c r="AB3" s="6"/>
      <c r="AC3" s="6"/>
      <c r="AD3" s="37"/>
      <c r="AE3" s="46"/>
      <c r="AF3" s="7"/>
      <c r="AG3" s="7"/>
      <c r="AH3" s="47"/>
      <c r="AI3" s="20">
        <f t="shared" si="0"/>
        <v>32</v>
      </c>
      <c r="AJ3" s="6">
        <f t="shared" si="1"/>
        <v>17</v>
      </c>
      <c r="AK3" s="6">
        <f t="shared" si="2"/>
        <v>0</v>
      </c>
      <c r="AL3" s="8"/>
      <c r="AM3" s="9">
        <f t="shared" si="3"/>
        <v>13.363636363636363</v>
      </c>
      <c r="AN3" s="4"/>
    </row>
    <row r="4" spans="1:40" ht="14.25">
      <c r="A4" s="26" t="s">
        <v>40</v>
      </c>
      <c r="B4" s="4">
        <v>2</v>
      </c>
      <c r="C4" s="5">
        <v>202002139</v>
      </c>
      <c r="D4" s="5" t="s">
        <v>43</v>
      </c>
      <c r="E4" s="4">
        <v>1057720343</v>
      </c>
      <c r="F4" s="4"/>
      <c r="G4" s="4"/>
      <c r="H4" s="51"/>
      <c r="I4" s="36">
        <v>10</v>
      </c>
      <c r="J4" s="6">
        <v>10</v>
      </c>
      <c r="K4" s="6">
        <v>9</v>
      </c>
      <c r="L4" s="6">
        <v>10</v>
      </c>
      <c r="M4" s="6"/>
      <c r="N4" s="6"/>
      <c r="O4" s="6"/>
      <c r="P4" s="6"/>
      <c r="Q4" s="6"/>
      <c r="R4" s="6"/>
      <c r="S4" s="37"/>
      <c r="T4" s="36">
        <v>10</v>
      </c>
      <c r="U4" s="6">
        <v>10</v>
      </c>
      <c r="V4" s="6"/>
      <c r="W4" s="6"/>
      <c r="X4" s="6"/>
      <c r="Y4" s="6"/>
      <c r="Z4" s="6"/>
      <c r="AA4" s="6"/>
      <c r="AB4" s="6"/>
      <c r="AC4" s="6"/>
      <c r="AD4" s="37"/>
      <c r="AE4" s="46"/>
      <c r="AF4" s="7"/>
      <c r="AG4" s="7"/>
      <c r="AH4" s="47"/>
      <c r="AI4" s="20">
        <f t="shared" si="0"/>
        <v>39</v>
      </c>
      <c r="AJ4" s="6">
        <f t="shared" si="1"/>
        <v>20</v>
      </c>
      <c r="AK4" s="6">
        <f t="shared" si="2"/>
        <v>0</v>
      </c>
      <c r="AL4" s="8"/>
      <c r="AM4" s="9">
        <f t="shared" si="3"/>
        <v>16.090909090909093</v>
      </c>
      <c r="AN4" s="4"/>
    </row>
    <row r="5" spans="1:40" ht="14.25">
      <c r="A5" s="26" t="s">
        <v>40</v>
      </c>
      <c r="B5" s="4">
        <v>2</v>
      </c>
      <c r="C5" s="5">
        <v>202002141</v>
      </c>
      <c r="D5" s="5" t="s">
        <v>44</v>
      </c>
      <c r="E5" s="4">
        <v>1053741373</v>
      </c>
      <c r="F5" s="4"/>
      <c r="G5" s="4"/>
      <c r="H5" s="52"/>
      <c r="I5" s="36">
        <v>10</v>
      </c>
      <c r="J5" s="6">
        <v>10</v>
      </c>
      <c r="K5" s="6">
        <v>8</v>
      </c>
      <c r="L5" s="6">
        <v>10</v>
      </c>
      <c r="M5" s="6"/>
      <c r="N5" s="6"/>
      <c r="O5" s="6"/>
      <c r="P5" s="6"/>
      <c r="Q5" s="6"/>
      <c r="R5" s="6"/>
      <c r="S5" s="37"/>
      <c r="T5" s="36">
        <v>10</v>
      </c>
      <c r="U5" s="6">
        <v>10</v>
      </c>
      <c r="V5" s="6"/>
      <c r="W5" s="6"/>
      <c r="X5" s="6"/>
      <c r="Y5" s="6"/>
      <c r="Z5" s="6"/>
      <c r="AA5" s="6"/>
      <c r="AB5" s="6"/>
      <c r="AC5" s="6"/>
      <c r="AD5" s="37"/>
      <c r="AE5" s="46"/>
      <c r="AF5" s="7"/>
      <c r="AG5" s="7"/>
      <c r="AH5" s="47"/>
      <c r="AI5" s="20">
        <f t="shared" si="0"/>
        <v>38</v>
      </c>
      <c r="AJ5" s="6">
        <f t="shared" si="1"/>
        <v>20</v>
      </c>
      <c r="AK5" s="6">
        <f t="shared" si="2"/>
        <v>0</v>
      </c>
      <c r="AL5" s="8"/>
      <c r="AM5" s="9">
        <f t="shared" si="3"/>
        <v>15.818181818181818</v>
      </c>
      <c r="AN5" s="4"/>
    </row>
    <row r="6" spans="1:40" ht="14.25">
      <c r="A6" s="26" t="s">
        <v>40</v>
      </c>
      <c r="B6" s="4">
        <v>3</v>
      </c>
      <c r="C6" s="5">
        <v>202002145</v>
      </c>
      <c r="D6" s="5" t="s">
        <v>45</v>
      </c>
      <c r="E6" s="4">
        <v>1047833029</v>
      </c>
      <c r="F6" s="4"/>
      <c r="G6" s="4"/>
      <c r="H6" s="51"/>
      <c r="I6" s="36">
        <v>10</v>
      </c>
      <c r="J6" s="6">
        <v>10</v>
      </c>
      <c r="K6" s="6">
        <v>9</v>
      </c>
      <c r="L6" s="6">
        <v>7</v>
      </c>
      <c r="M6" s="6"/>
      <c r="N6" s="6"/>
      <c r="O6" s="6"/>
      <c r="P6" s="6"/>
      <c r="Q6" s="6"/>
      <c r="R6" s="6"/>
      <c r="S6" s="37"/>
      <c r="T6" s="36">
        <v>8</v>
      </c>
      <c r="U6" s="6">
        <v>9</v>
      </c>
      <c r="V6" s="6"/>
      <c r="W6" s="6"/>
      <c r="X6" s="6"/>
      <c r="Y6" s="6"/>
      <c r="Z6" s="6"/>
      <c r="AA6" s="6"/>
      <c r="AB6" s="6"/>
      <c r="AC6" s="6"/>
      <c r="AD6" s="37"/>
      <c r="AE6" s="46"/>
      <c r="AF6" s="7"/>
      <c r="AG6" s="7"/>
      <c r="AH6" s="47"/>
      <c r="AI6" s="20">
        <f t="shared" si="0"/>
        <v>36</v>
      </c>
      <c r="AJ6" s="6">
        <f t="shared" si="1"/>
        <v>17</v>
      </c>
      <c r="AK6" s="6">
        <f t="shared" si="2"/>
        <v>0</v>
      </c>
      <c r="AL6" s="8"/>
      <c r="AM6" s="9">
        <f t="shared" si="3"/>
        <v>14.454545454545455</v>
      </c>
      <c r="AN6" s="4"/>
    </row>
    <row r="7" spans="1:40" ht="14.25">
      <c r="A7" s="26" t="s">
        <v>40</v>
      </c>
      <c r="B7" s="4">
        <v>3</v>
      </c>
      <c r="C7" s="5">
        <v>202002151</v>
      </c>
      <c r="D7" s="5" t="s">
        <v>46</v>
      </c>
      <c r="E7" s="4">
        <v>1092582716</v>
      </c>
      <c r="F7" s="4"/>
      <c r="G7" s="4"/>
      <c r="H7" s="52"/>
      <c r="I7" s="36">
        <v>9</v>
      </c>
      <c r="J7" s="6">
        <v>7.5</v>
      </c>
      <c r="K7" s="6">
        <v>9</v>
      </c>
      <c r="L7" s="6">
        <v>10</v>
      </c>
      <c r="M7" s="6"/>
      <c r="N7" s="6"/>
      <c r="O7" s="6"/>
      <c r="P7" s="6"/>
      <c r="Q7" s="6"/>
      <c r="R7" s="6"/>
      <c r="S7" s="37"/>
      <c r="T7" s="36">
        <v>8</v>
      </c>
      <c r="U7" s="6">
        <v>9</v>
      </c>
      <c r="V7" s="6"/>
      <c r="W7" s="6"/>
      <c r="X7" s="6"/>
      <c r="Y7" s="6"/>
      <c r="Z7" s="6"/>
      <c r="AA7" s="6"/>
      <c r="AB7" s="6"/>
      <c r="AC7" s="6"/>
      <c r="AD7" s="37"/>
      <c r="AE7" s="46"/>
      <c r="AF7" s="7"/>
      <c r="AG7" s="7"/>
      <c r="AH7" s="47"/>
      <c r="AI7" s="20">
        <f t="shared" si="0"/>
        <v>35.5</v>
      </c>
      <c r="AJ7" s="6">
        <f t="shared" si="1"/>
        <v>17</v>
      </c>
      <c r="AK7" s="6">
        <f t="shared" si="2"/>
        <v>0</v>
      </c>
      <c r="AL7" s="8"/>
      <c r="AM7" s="9">
        <f t="shared" si="3"/>
        <v>14.31818181818182</v>
      </c>
      <c r="AN7" s="4"/>
    </row>
    <row r="8" spans="1:40" ht="14.25">
      <c r="A8" s="26" t="s">
        <v>40</v>
      </c>
      <c r="B8" s="4">
        <v>4</v>
      </c>
      <c r="C8" s="5">
        <v>202002158</v>
      </c>
      <c r="D8" s="5" t="s">
        <v>47</v>
      </c>
      <c r="E8" s="4">
        <v>1083666734</v>
      </c>
      <c r="F8" s="4"/>
      <c r="G8" s="4"/>
      <c r="H8" s="51"/>
      <c r="I8" s="36">
        <v>10</v>
      </c>
      <c r="J8" s="6">
        <v>7</v>
      </c>
      <c r="K8" s="6">
        <v>7</v>
      </c>
      <c r="L8" s="6">
        <v>7</v>
      </c>
      <c r="M8" s="6"/>
      <c r="N8" s="6"/>
      <c r="O8" s="6"/>
      <c r="P8" s="6"/>
      <c r="Q8" s="6"/>
      <c r="R8" s="6"/>
      <c r="S8" s="37"/>
      <c r="T8" s="36">
        <v>7</v>
      </c>
      <c r="U8" s="6">
        <v>10</v>
      </c>
      <c r="V8" s="6"/>
      <c r="W8" s="6"/>
      <c r="X8" s="6"/>
      <c r="Y8" s="6"/>
      <c r="Z8" s="6"/>
      <c r="AA8" s="6"/>
      <c r="AB8" s="6"/>
      <c r="AC8" s="6"/>
      <c r="AD8" s="37"/>
      <c r="AE8" s="46"/>
      <c r="AF8" s="7"/>
      <c r="AG8" s="7"/>
      <c r="AH8" s="47"/>
      <c r="AI8" s="20">
        <f t="shared" si="0"/>
        <v>31</v>
      </c>
      <c r="AJ8" s="6">
        <f t="shared" si="1"/>
        <v>17</v>
      </c>
      <c r="AK8" s="6">
        <f t="shared" si="2"/>
        <v>0</v>
      </c>
      <c r="AL8" s="8"/>
      <c r="AM8" s="9">
        <f t="shared" si="3"/>
        <v>13.09090909090909</v>
      </c>
      <c r="AN8" s="4"/>
    </row>
    <row r="9" spans="1:40" ht="14.25">
      <c r="A9" s="26" t="s">
        <v>40</v>
      </c>
      <c r="B9" s="4">
        <v>4</v>
      </c>
      <c r="C9" s="5">
        <v>202002160</v>
      </c>
      <c r="D9" s="5" t="s">
        <v>48</v>
      </c>
      <c r="E9" s="4">
        <v>1039570415</v>
      </c>
      <c r="F9" s="4"/>
      <c r="G9" s="4"/>
      <c r="H9" s="52"/>
      <c r="I9" s="36">
        <v>10</v>
      </c>
      <c r="J9" s="6">
        <v>10</v>
      </c>
      <c r="K9" s="6">
        <v>9</v>
      </c>
      <c r="L9" s="6">
        <v>9</v>
      </c>
      <c r="M9" s="6"/>
      <c r="N9" s="6"/>
      <c r="O9" s="6"/>
      <c r="P9" s="6"/>
      <c r="Q9" s="6"/>
      <c r="R9" s="6"/>
      <c r="S9" s="37"/>
      <c r="T9" s="36">
        <v>7</v>
      </c>
      <c r="U9" s="6">
        <v>10</v>
      </c>
      <c r="V9" s="6"/>
      <c r="W9" s="6"/>
      <c r="X9" s="6"/>
      <c r="Y9" s="6"/>
      <c r="Z9" s="6"/>
      <c r="AA9" s="6"/>
      <c r="AB9" s="6"/>
      <c r="AC9" s="6"/>
      <c r="AD9" s="37"/>
      <c r="AE9" s="46"/>
      <c r="AF9" s="7"/>
      <c r="AG9" s="7"/>
      <c r="AH9" s="47"/>
      <c r="AI9" s="20">
        <f t="shared" si="0"/>
        <v>38</v>
      </c>
      <c r="AJ9" s="6">
        <f t="shared" si="1"/>
        <v>17</v>
      </c>
      <c r="AK9" s="6">
        <f t="shared" si="2"/>
        <v>0</v>
      </c>
      <c r="AL9" s="8"/>
      <c r="AM9" s="9">
        <f t="shared" si="3"/>
        <v>15</v>
      </c>
      <c r="AN9" s="4"/>
    </row>
    <row r="10" spans="1:40" ht="14.25">
      <c r="A10" s="26" t="s">
        <v>40</v>
      </c>
      <c r="B10" s="4">
        <v>5</v>
      </c>
      <c r="C10" s="5">
        <v>202002166</v>
      </c>
      <c r="D10" s="5" t="s">
        <v>49</v>
      </c>
      <c r="E10" s="4">
        <v>1077620727</v>
      </c>
      <c r="F10" s="4"/>
      <c r="G10" s="4"/>
      <c r="H10" s="51"/>
      <c r="I10" s="36">
        <v>10</v>
      </c>
      <c r="J10" s="6">
        <v>10</v>
      </c>
      <c r="K10" s="6">
        <v>8</v>
      </c>
      <c r="L10" s="6">
        <v>9</v>
      </c>
      <c r="M10" s="6"/>
      <c r="N10" s="6"/>
      <c r="O10" s="6"/>
      <c r="P10" s="6"/>
      <c r="Q10" s="6"/>
      <c r="R10" s="6"/>
      <c r="S10" s="37"/>
      <c r="T10" s="36">
        <v>8</v>
      </c>
      <c r="U10" s="6">
        <v>10</v>
      </c>
      <c r="V10" s="6"/>
      <c r="W10" s="6"/>
      <c r="X10" s="6"/>
      <c r="Y10" s="6"/>
      <c r="Z10" s="6"/>
      <c r="AA10" s="6"/>
      <c r="AB10" s="6"/>
      <c r="AC10" s="6"/>
      <c r="AD10" s="37"/>
      <c r="AE10" s="46"/>
      <c r="AF10" s="7"/>
      <c r="AG10" s="7"/>
      <c r="AH10" s="47"/>
      <c r="AI10" s="20">
        <f t="shared" si="0"/>
        <v>37</v>
      </c>
      <c r="AJ10" s="6">
        <f t="shared" si="1"/>
        <v>18</v>
      </c>
      <c r="AK10" s="6">
        <f t="shared" si="2"/>
        <v>0</v>
      </c>
      <c r="AL10" s="8"/>
      <c r="AM10" s="9">
        <f t="shared" si="3"/>
        <v>15</v>
      </c>
      <c r="AN10" s="4"/>
    </row>
    <row r="11" spans="1:40" ht="14.25">
      <c r="A11" s="26" t="s">
        <v>40</v>
      </c>
      <c r="B11" s="4">
        <v>5</v>
      </c>
      <c r="C11" s="5">
        <v>202002171</v>
      </c>
      <c r="D11" s="5" t="s">
        <v>50</v>
      </c>
      <c r="E11" s="4">
        <v>1027380773</v>
      </c>
      <c r="F11" s="4"/>
      <c r="G11" s="4"/>
      <c r="H11" s="52"/>
      <c r="I11" s="36">
        <v>10</v>
      </c>
      <c r="J11" s="6">
        <v>7</v>
      </c>
      <c r="K11" s="6">
        <v>9</v>
      </c>
      <c r="L11" s="6">
        <v>10</v>
      </c>
      <c r="M11" s="6"/>
      <c r="N11" s="6"/>
      <c r="O11" s="6"/>
      <c r="P11" s="6"/>
      <c r="Q11" s="6"/>
      <c r="R11" s="6"/>
      <c r="S11" s="37"/>
      <c r="T11" s="36">
        <v>8</v>
      </c>
      <c r="U11" s="6">
        <v>10</v>
      </c>
      <c r="V11" s="6"/>
      <c r="W11" s="6"/>
      <c r="X11" s="6"/>
      <c r="Y11" s="6"/>
      <c r="Z11" s="6"/>
      <c r="AA11" s="6"/>
      <c r="AB11" s="6"/>
      <c r="AC11" s="6"/>
      <c r="AD11" s="37"/>
      <c r="AE11" s="46"/>
      <c r="AF11" s="7"/>
      <c r="AG11" s="7"/>
      <c r="AH11" s="47"/>
      <c r="AI11" s="20">
        <f t="shared" si="0"/>
        <v>36</v>
      </c>
      <c r="AJ11" s="6">
        <f t="shared" si="1"/>
        <v>18</v>
      </c>
      <c r="AK11" s="6">
        <f t="shared" si="2"/>
        <v>0</v>
      </c>
      <c r="AL11" s="8"/>
      <c r="AM11" s="9">
        <f t="shared" si="3"/>
        <v>14.727272727272727</v>
      </c>
      <c r="AN11" s="4"/>
    </row>
    <row r="12" spans="1:40" ht="14.25">
      <c r="A12" s="26" t="s">
        <v>40</v>
      </c>
      <c r="B12" s="4">
        <v>6</v>
      </c>
      <c r="C12" s="5">
        <v>202002173</v>
      </c>
      <c r="D12" s="5" t="s">
        <v>51</v>
      </c>
      <c r="E12" s="4">
        <v>1096005377</v>
      </c>
      <c r="F12" s="4"/>
      <c r="G12" s="4"/>
      <c r="H12" s="51"/>
      <c r="I12" s="36">
        <v>10</v>
      </c>
      <c r="J12" s="6">
        <v>5</v>
      </c>
      <c r="K12" s="6">
        <v>9</v>
      </c>
      <c r="L12" s="6">
        <v>9</v>
      </c>
      <c r="M12" s="6"/>
      <c r="N12" s="6"/>
      <c r="O12" s="6"/>
      <c r="P12" s="6"/>
      <c r="Q12" s="6"/>
      <c r="R12" s="6"/>
      <c r="S12" s="37"/>
      <c r="T12" s="36">
        <v>4</v>
      </c>
      <c r="U12" s="6">
        <v>10</v>
      </c>
      <c r="V12" s="6"/>
      <c r="W12" s="6"/>
      <c r="X12" s="6"/>
      <c r="Y12" s="6"/>
      <c r="Z12" s="6"/>
      <c r="AA12" s="6"/>
      <c r="AB12" s="6"/>
      <c r="AC12" s="6"/>
      <c r="AD12" s="37"/>
      <c r="AE12" s="46"/>
      <c r="AF12" s="7"/>
      <c r="AG12" s="7"/>
      <c r="AH12" s="47"/>
      <c r="AI12" s="20">
        <f t="shared" si="0"/>
        <v>33</v>
      </c>
      <c r="AJ12" s="6">
        <f t="shared" si="1"/>
        <v>14</v>
      </c>
      <c r="AK12" s="6">
        <f t="shared" si="2"/>
        <v>0</v>
      </c>
      <c r="AL12" s="8"/>
      <c r="AM12" s="9">
        <f t="shared" si="3"/>
        <v>12.818181818181818</v>
      </c>
      <c r="AN12" s="4"/>
    </row>
    <row r="13" spans="1:40" ht="14.25">
      <c r="A13" s="26" t="s">
        <v>40</v>
      </c>
      <c r="B13" s="4">
        <v>6</v>
      </c>
      <c r="C13" s="5">
        <v>202102205</v>
      </c>
      <c r="D13" s="5" t="s">
        <v>52</v>
      </c>
      <c r="E13" s="4">
        <v>1075924210</v>
      </c>
      <c r="F13" s="4"/>
      <c r="G13" s="4"/>
      <c r="H13" s="52"/>
      <c r="I13" s="36">
        <v>0</v>
      </c>
      <c r="J13" s="50">
        <v>0</v>
      </c>
      <c r="K13" s="50">
        <v>0</v>
      </c>
      <c r="L13" s="6"/>
      <c r="M13" s="6"/>
      <c r="N13" s="6"/>
      <c r="O13" s="6"/>
      <c r="P13" s="6"/>
      <c r="Q13" s="6"/>
      <c r="R13" s="6"/>
      <c r="S13" s="37"/>
      <c r="T13" s="36">
        <v>4</v>
      </c>
      <c r="U13" s="6">
        <v>0</v>
      </c>
      <c r="V13" s="6"/>
      <c r="W13" s="6"/>
      <c r="X13" s="6"/>
      <c r="Y13" s="6"/>
      <c r="Z13" s="6"/>
      <c r="AA13" s="6"/>
      <c r="AB13" s="6"/>
      <c r="AC13" s="6"/>
      <c r="AD13" s="37"/>
      <c r="AE13" s="46"/>
      <c r="AF13" s="7"/>
      <c r="AG13" s="7"/>
      <c r="AH13" s="47"/>
      <c r="AI13" s="20">
        <f t="shared" si="0"/>
        <v>0</v>
      </c>
      <c r="AJ13" s="6">
        <f t="shared" si="1"/>
        <v>4</v>
      </c>
      <c r="AK13" s="6">
        <f t="shared" si="2"/>
        <v>0</v>
      </c>
      <c r="AL13" s="8"/>
      <c r="AM13" s="9">
        <f t="shared" si="3"/>
        <v>1.0909090909090908</v>
      </c>
      <c r="AN13" s="4"/>
    </row>
    <row r="14" spans="1:40" ht="14.25">
      <c r="A14" s="26" t="s">
        <v>40</v>
      </c>
      <c r="B14" s="4">
        <v>7</v>
      </c>
      <c r="C14" s="5">
        <v>202104289</v>
      </c>
      <c r="D14" s="5" t="s">
        <v>53</v>
      </c>
      <c r="E14" s="4">
        <v>1065288575</v>
      </c>
      <c r="F14" s="4"/>
      <c r="G14" s="4"/>
      <c r="H14" s="51"/>
      <c r="I14" s="36">
        <v>10</v>
      </c>
      <c r="J14" s="6">
        <v>8</v>
      </c>
      <c r="K14" s="6">
        <v>5</v>
      </c>
      <c r="L14" s="6">
        <v>6</v>
      </c>
      <c r="M14" s="6"/>
      <c r="N14" s="6"/>
      <c r="O14" s="6"/>
      <c r="P14" s="6"/>
      <c r="Q14" s="6"/>
      <c r="R14" s="6"/>
      <c r="S14" s="37"/>
      <c r="T14" s="36">
        <v>6</v>
      </c>
      <c r="U14" s="6">
        <v>7</v>
      </c>
      <c r="V14" s="6"/>
      <c r="W14" s="6"/>
      <c r="X14" s="6"/>
      <c r="Y14" s="6"/>
      <c r="Z14" s="6"/>
      <c r="AA14" s="6"/>
      <c r="AB14" s="6"/>
      <c r="AC14" s="6"/>
      <c r="AD14" s="37"/>
      <c r="AE14" s="46"/>
      <c r="AF14" s="7"/>
      <c r="AG14" s="7"/>
      <c r="AH14" s="47"/>
      <c r="AI14" s="20">
        <f t="shared" si="0"/>
        <v>29</v>
      </c>
      <c r="AJ14" s="6">
        <f t="shared" si="1"/>
        <v>13</v>
      </c>
      <c r="AK14" s="6">
        <f t="shared" si="2"/>
        <v>0</v>
      </c>
      <c r="AL14" s="8"/>
      <c r="AM14" s="9">
        <f t="shared" si="3"/>
        <v>11.454545454545453</v>
      </c>
      <c r="AN14" s="4"/>
    </row>
    <row r="15" spans="1:40" ht="14.25">
      <c r="A15" s="26" t="s">
        <v>40</v>
      </c>
      <c r="B15" s="4">
        <v>7</v>
      </c>
      <c r="C15" s="5">
        <v>202202107</v>
      </c>
      <c r="D15" s="5" t="s">
        <v>54</v>
      </c>
      <c r="E15" s="4">
        <v>1090590474</v>
      </c>
      <c r="F15" s="4"/>
      <c r="G15" s="4"/>
      <c r="H15" s="52"/>
      <c r="I15" s="36">
        <v>10</v>
      </c>
      <c r="J15" s="6">
        <v>6</v>
      </c>
      <c r="K15" s="6">
        <v>8</v>
      </c>
      <c r="L15" s="6">
        <v>10</v>
      </c>
      <c r="M15" s="6"/>
      <c r="N15" s="6"/>
      <c r="O15" s="6"/>
      <c r="P15" s="6"/>
      <c r="Q15" s="6"/>
      <c r="R15" s="6"/>
      <c r="S15" s="37"/>
      <c r="T15" s="36">
        <v>6</v>
      </c>
      <c r="U15" s="6">
        <v>7</v>
      </c>
      <c r="V15" s="6"/>
      <c r="W15" s="6"/>
      <c r="X15" s="6"/>
      <c r="Y15" s="6"/>
      <c r="Z15" s="6"/>
      <c r="AA15" s="6"/>
      <c r="AB15" s="6"/>
      <c r="AC15" s="6"/>
      <c r="AD15" s="37"/>
      <c r="AE15" s="46"/>
      <c r="AF15" s="7"/>
      <c r="AG15" s="7"/>
      <c r="AH15" s="47"/>
      <c r="AI15" s="20">
        <f t="shared" si="0"/>
        <v>34</v>
      </c>
      <c r="AJ15" s="6">
        <f t="shared" si="1"/>
        <v>13</v>
      </c>
      <c r="AK15" s="6">
        <f t="shared" si="2"/>
        <v>0</v>
      </c>
      <c r="AL15" s="8"/>
      <c r="AM15" s="9">
        <f t="shared" si="3"/>
        <v>12.818181818181818</v>
      </c>
      <c r="AN15" s="4"/>
    </row>
    <row r="16" spans="1:40" ht="14.25" hidden="1" customHeight="1">
      <c r="A16" s="26" t="s">
        <v>40</v>
      </c>
      <c r="B16" s="4">
        <v>8</v>
      </c>
      <c r="C16" s="5">
        <v>202202115</v>
      </c>
      <c r="D16" s="5" t="s">
        <v>55</v>
      </c>
      <c r="E16" s="4">
        <v>1027706798</v>
      </c>
      <c r="F16" s="4"/>
      <c r="G16" s="4"/>
      <c r="H16" s="51"/>
      <c r="I16" s="36">
        <v>9</v>
      </c>
      <c r="J16" s="6">
        <v>8</v>
      </c>
      <c r="K16" s="6"/>
      <c r="L16" s="6"/>
      <c r="M16" s="6"/>
      <c r="N16" s="6"/>
      <c r="O16" s="6"/>
      <c r="P16" s="6"/>
      <c r="Q16" s="6"/>
      <c r="R16" s="6"/>
      <c r="S16" s="37"/>
      <c r="T16" s="36">
        <v>3</v>
      </c>
      <c r="U16" s="6">
        <v>9</v>
      </c>
      <c r="V16" s="6"/>
      <c r="W16" s="6"/>
      <c r="X16" s="6"/>
      <c r="Y16" s="6"/>
      <c r="Z16" s="6"/>
      <c r="AA16" s="6"/>
      <c r="AB16" s="6"/>
      <c r="AC16" s="6"/>
      <c r="AD16" s="37"/>
      <c r="AE16" s="46"/>
      <c r="AF16" s="7"/>
      <c r="AG16" s="7"/>
      <c r="AH16" s="47"/>
      <c r="AI16" s="20">
        <f t="shared" si="0"/>
        <v>17</v>
      </c>
      <c r="AJ16" s="6">
        <f t="shared" si="1"/>
        <v>12</v>
      </c>
      <c r="AK16" s="6">
        <f t="shared" si="2"/>
        <v>0</v>
      </c>
      <c r="AL16" s="8"/>
      <c r="AM16" s="9">
        <f t="shared" si="3"/>
        <v>7.9090909090909092</v>
      </c>
      <c r="AN16" s="4"/>
    </row>
    <row r="17" spans="1:40" ht="14.25">
      <c r="A17" s="26" t="s">
        <v>40</v>
      </c>
      <c r="B17" s="4">
        <v>8</v>
      </c>
      <c r="C17" s="5">
        <v>202202117</v>
      </c>
      <c r="D17" s="5" t="s">
        <v>56</v>
      </c>
      <c r="E17" s="4">
        <v>1046661361</v>
      </c>
      <c r="F17" s="4"/>
      <c r="G17" s="4"/>
      <c r="H17" s="52"/>
      <c r="I17" s="36">
        <v>7</v>
      </c>
      <c r="J17" s="6">
        <v>8</v>
      </c>
      <c r="K17" s="6">
        <v>8</v>
      </c>
      <c r="L17" s="6">
        <v>9</v>
      </c>
      <c r="M17" s="6"/>
      <c r="N17" s="6"/>
      <c r="O17" s="6"/>
      <c r="P17" s="6"/>
      <c r="Q17" s="6"/>
      <c r="R17" s="6"/>
      <c r="S17" s="37"/>
      <c r="T17" s="36">
        <v>3</v>
      </c>
      <c r="U17" s="6">
        <v>9</v>
      </c>
      <c r="V17" s="6"/>
      <c r="W17" s="6"/>
      <c r="X17" s="6"/>
      <c r="Y17" s="6"/>
      <c r="Z17" s="6"/>
      <c r="AA17" s="6"/>
      <c r="AB17" s="6"/>
      <c r="AC17" s="6"/>
      <c r="AD17" s="37"/>
      <c r="AE17" s="46"/>
      <c r="AF17" s="7"/>
      <c r="AG17" s="7"/>
      <c r="AH17" s="47"/>
      <c r="AI17" s="20">
        <f t="shared" si="0"/>
        <v>32</v>
      </c>
      <c r="AJ17" s="6">
        <f t="shared" si="1"/>
        <v>12</v>
      </c>
      <c r="AK17" s="6">
        <f t="shared" si="2"/>
        <v>0</v>
      </c>
      <c r="AL17" s="8"/>
      <c r="AM17" s="9">
        <f t="shared" si="3"/>
        <v>12</v>
      </c>
      <c r="AN17" s="4"/>
    </row>
    <row r="18" spans="1:40" ht="14.25">
      <c r="A18" s="26" t="s">
        <v>40</v>
      </c>
      <c r="B18" s="4">
        <v>9</v>
      </c>
      <c r="C18" s="5">
        <v>202202125</v>
      </c>
      <c r="D18" s="5" t="s">
        <v>57</v>
      </c>
      <c r="E18" s="4">
        <v>1033640318</v>
      </c>
      <c r="F18" s="4"/>
      <c r="G18" s="4"/>
      <c r="H18" s="51"/>
      <c r="I18" s="36">
        <v>10</v>
      </c>
      <c r="J18" s="6">
        <v>10</v>
      </c>
      <c r="K18" s="6">
        <v>9</v>
      </c>
      <c r="L18" s="6">
        <v>10</v>
      </c>
      <c r="M18" s="6"/>
      <c r="N18" s="6"/>
      <c r="O18" s="6"/>
      <c r="P18" s="6"/>
      <c r="Q18" s="6"/>
      <c r="R18" s="6"/>
      <c r="S18" s="37"/>
      <c r="T18" s="36">
        <v>9</v>
      </c>
      <c r="U18" s="6">
        <v>10</v>
      </c>
      <c r="V18" s="6"/>
      <c r="W18" s="6"/>
      <c r="X18" s="6"/>
      <c r="Y18" s="6"/>
      <c r="Z18" s="6"/>
      <c r="AA18" s="6"/>
      <c r="AB18" s="6"/>
      <c r="AC18" s="6"/>
      <c r="AD18" s="37"/>
      <c r="AE18" s="46"/>
      <c r="AF18" s="7"/>
      <c r="AG18" s="7"/>
      <c r="AH18" s="47"/>
      <c r="AI18" s="20">
        <f t="shared" si="0"/>
        <v>39</v>
      </c>
      <c r="AJ18" s="6">
        <f t="shared" si="1"/>
        <v>19</v>
      </c>
      <c r="AK18" s="6">
        <f t="shared" si="2"/>
        <v>0</v>
      </c>
      <c r="AL18" s="8"/>
      <c r="AM18" s="9">
        <f t="shared" si="3"/>
        <v>15.818181818181818</v>
      </c>
      <c r="AN18" s="4"/>
    </row>
    <row r="19" spans="1:40" ht="14.25">
      <c r="A19" s="26" t="s">
        <v>40</v>
      </c>
      <c r="B19" s="4">
        <v>9</v>
      </c>
      <c r="C19" s="5">
        <v>202202131</v>
      </c>
      <c r="D19" s="5" t="s">
        <v>58</v>
      </c>
      <c r="E19" s="4">
        <v>1026976105</v>
      </c>
      <c r="F19" s="4"/>
      <c r="G19" s="4"/>
      <c r="H19" s="52"/>
      <c r="I19" s="36">
        <v>10</v>
      </c>
      <c r="J19" s="6">
        <v>10</v>
      </c>
      <c r="K19" s="6">
        <v>6</v>
      </c>
      <c r="L19" s="6">
        <v>7</v>
      </c>
      <c r="M19" s="6"/>
      <c r="N19" s="6"/>
      <c r="O19" s="6"/>
      <c r="P19" s="6"/>
      <c r="Q19" s="6"/>
      <c r="R19" s="6"/>
      <c r="S19" s="37"/>
      <c r="T19" s="36">
        <v>9</v>
      </c>
      <c r="U19" s="6">
        <v>10</v>
      </c>
      <c r="V19" s="6"/>
      <c r="W19" s="6"/>
      <c r="X19" s="6"/>
      <c r="Y19" s="6"/>
      <c r="Z19" s="6"/>
      <c r="AA19" s="6"/>
      <c r="AB19" s="6"/>
      <c r="AC19" s="6"/>
      <c r="AD19" s="37"/>
      <c r="AE19" s="46"/>
      <c r="AF19" s="7"/>
      <c r="AG19" s="7"/>
      <c r="AH19" s="47"/>
      <c r="AI19" s="20">
        <f t="shared" si="0"/>
        <v>33</v>
      </c>
      <c r="AJ19" s="6">
        <f t="shared" si="1"/>
        <v>19</v>
      </c>
      <c r="AK19" s="6">
        <f t="shared" si="2"/>
        <v>0</v>
      </c>
      <c r="AL19" s="8"/>
      <c r="AM19" s="9">
        <f t="shared" si="3"/>
        <v>14.181818181818182</v>
      </c>
      <c r="AN19" s="4"/>
    </row>
    <row r="20" spans="1:40" ht="14.25">
      <c r="A20" s="26" t="s">
        <v>40</v>
      </c>
      <c r="B20" s="4">
        <v>10</v>
      </c>
      <c r="C20" s="5">
        <v>202202141</v>
      </c>
      <c r="D20" s="5" t="s">
        <v>59</v>
      </c>
      <c r="E20" s="4">
        <v>1056049923</v>
      </c>
      <c r="F20" s="4"/>
      <c r="G20" s="4"/>
      <c r="H20" s="51"/>
      <c r="I20" s="36">
        <v>10</v>
      </c>
      <c r="J20" s="6">
        <v>9</v>
      </c>
      <c r="K20" s="6">
        <v>6</v>
      </c>
      <c r="L20" s="6">
        <v>8</v>
      </c>
      <c r="M20" s="6"/>
      <c r="N20" s="6"/>
      <c r="O20" s="6"/>
      <c r="P20" s="6"/>
      <c r="Q20" s="6"/>
      <c r="R20" s="6"/>
      <c r="S20" s="37"/>
      <c r="T20" s="36">
        <v>10</v>
      </c>
      <c r="U20" s="6">
        <v>10</v>
      </c>
      <c r="V20" s="6"/>
      <c r="W20" s="6"/>
      <c r="X20" s="6"/>
      <c r="Y20" s="6"/>
      <c r="Z20" s="6"/>
      <c r="AA20" s="6"/>
      <c r="AB20" s="6"/>
      <c r="AC20" s="6"/>
      <c r="AD20" s="37"/>
      <c r="AE20" s="46"/>
      <c r="AF20" s="7"/>
      <c r="AG20" s="7"/>
      <c r="AH20" s="47"/>
      <c r="AI20" s="20">
        <f t="shared" si="0"/>
        <v>33</v>
      </c>
      <c r="AJ20" s="6">
        <f t="shared" si="1"/>
        <v>20</v>
      </c>
      <c r="AK20" s="6">
        <f t="shared" si="2"/>
        <v>0</v>
      </c>
      <c r="AL20" s="8"/>
      <c r="AM20" s="9">
        <f t="shared" si="3"/>
        <v>14.454545454545455</v>
      </c>
      <c r="AN20" s="4"/>
    </row>
    <row r="21" spans="1:40" ht="14.25" hidden="1" customHeight="1">
      <c r="A21" s="26" t="s">
        <v>40</v>
      </c>
      <c r="B21" s="4">
        <v>10</v>
      </c>
      <c r="C21" s="5">
        <v>202202144</v>
      </c>
      <c r="D21" s="5" t="s">
        <v>60</v>
      </c>
      <c r="E21" s="4"/>
      <c r="F21" s="4"/>
      <c r="G21" s="4"/>
      <c r="H21" s="52"/>
      <c r="I21" s="36"/>
      <c r="J21" s="6"/>
      <c r="K21" s="6"/>
      <c r="L21" s="6"/>
      <c r="M21" s="6"/>
      <c r="N21" s="6"/>
      <c r="O21" s="6"/>
      <c r="P21" s="6"/>
      <c r="Q21" s="6"/>
      <c r="R21" s="6"/>
      <c r="S21" s="37"/>
      <c r="T21" s="36"/>
      <c r="U21" s="6"/>
      <c r="V21" s="6"/>
      <c r="W21" s="6"/>
      <c r="X21" s="6"/>
      <c r="Y21" s="6"/>
      <c r="Z21" s="6"/>
      <c r="AA21" s="6"/>
      <c r="AB21" s="6"/>
      <c r="AC21" s="6"/>
      <c r="AD21" s="37"/>
      <c r="AE21" s="46"/>
      <c r="AF21" s="7"/>
      <c r="AG21" s="7"/>
      <c r="AH21" s="47"/>
      <c r="AI21" s="20">
        <f t="shared" si="0"/>
        <v>0</v>
      </c>
      <c r="AJ21" s="6">
        <f t="shared" si="1"/>
        <v>0</v>
      </c>
      <c r="AK21" s="6">
        <f t="shared" si="2"/>
        <v>0</v>
      </c>
      <c r="AL21" s="8"/>
      <c r="AM21" s="9">
        <f t="shared" si="3"/>
        <v>0</v>
      </c>
      <c r="AN21" s="4"/>
    </row>
    <row r="22" spans="1:40" ht="14.25">
      <c r="A22" s="26" t="s">
        <v>40</v>
      </c>
      <c r="B22" s="4">
        <v>10</v>
      </c>
      <c r="C22" s="5">
        <v>201904211</v>
      </c>
      <c r="D22" s="5" t="s">
        <v>61</v>
      </c>
      <c r="E22" s="4">
        <v>1085187142</v>
      </c>
      <c r="F22" s="4"/>
      <c r="G22" s="4"/>
      <c r="H22" s="52"/>
      <c r="I22" s="36">
        <v>10</v>
      </c>
      <c r="J22" s="6">
        <v>10</v>
      </c>
      <c r="K22" s="6">
        <v>7</v>
      </c>
      <c r="L22" s="6">
        <v>9</v>
      </c>
      <c r="M22" s="6"/>
      <c r="N22" s="6"/>
      <c r="O22" s="6"/>
      <c r="P22" s="6"/>
      <c r="Q22" s="6"/>
      <c r="R22" s="6"/>
      <c r="S22" s="37"/>
      <c r="T22" s="36">
        <v>10</v>
      </c>
      <c r="U22" s="6">
        <v>10</v>
      </c>
      <c r="V22" s="6"/>
      <c r="W22" s="6"/>
      <c r="X22" s="6"/>
      <c r="Y22" s="6"/>
      <c r="Z22" s="6"/>
      <c r="AA22" s="6"/>
      <c r="AB22" s="6"/>
      <c r="AC22" s="6"/>
      <c r="AD22" s="37"/>
      <c r="AE22" s="46"/>
      <c r="AF22" s="7"/>
      <c r="AG22" s="7"/>
      <c r="AH22" s="47"/>
      <c r="AI22" s="20">
        <f t="shared" si="0"/>
        <v>36</v>
      </c>
      <c r="AJ22" s="6">
        <f t="shared" si="1"/>
        <v>20</v>
      </c>
      <c r="AK22" s="6">
        <f t="shared" si="2"/>
        <v>0</v>
      </c>
      <c r="AL22" s="8"/>
      <c r="AM22" s="9">
        <f t="shared" si="3"/>
        <v>15.272727272727273</v>
      </c>
      <c r="AN22" s="4"/>
    </row>
    <row r="23" spans="1:40" ht="14.25">
      <c r="A23" s="27" t="s">
        <v>62</v>
      </c>
      <c r="B23" s="10">
        <v>1</v>
      </c>
      <c r="C23" s="11">
        <v>201901930</v>
      </c>
      <c r="D23" s="11" t="s">
        <v>63</v>
      </c>
      <c r="E23" s="10">
        <v>1098330787</v>
      </c>
      <c r="F23" s="10"/>
      <c r="G23" s="10"/>
      <c r="H23" s="53"/>
      <c r="I23" s="38">
        <v>10</v>
      </c>
      <c r="J23" s="12">
        <v>10</v>
      </c>
      <c r="K23" s="12">
        <v>7</v>
      </c>
      <c r="L23" s="12">
        <v>7</v>
      </c>
      <c r="M23" s="12"/>
      <c r="N23" s="12"/>
      <c r="O23" s="12"/>
      <c r="P23" s="12"/>
      <c r="Q23" s="12"/>
      <c r="R23" s="12"/>
      <c r="S23" s="39"/>
      <c r="T23" s="38">
        <v>8</v>
      </c>
      <c r="U23" s="12">
        <v>10</v>
      </c>
      <c r="V23" s="12"/>
      <c r="W23" s="12"/>
      <c r="X23" s="12"/>
      <c r="Y23" s="12"/>
      <c r="Z23" s="12"/>
      <c r="AA23" s="12"/>
      <c r="AB23" s="12"/>
      <c r="AC23" s="12"/>
      <c r="AD23" s="39"/>
      <c r="AE23" s="48"/>
      <c r="AF23" s="13"/>
      <c r="AG23" s="13"/>
      <c r="AH23" s="49"/>
      <c r="AI23" s="21">
        <f t="shared" si="0"/>
        <v>34</v>
      </c>
      <c r="AJ23" s="12">
        <f t="shared" si="1"/>
        <v>18</v>
      </c>
      <c r="AK23" s="12">
        <f t="shared" si="2"/>
        <v>0</v>
      </c>
      <c r="AL23" s="14"/>
      <c r="AM23" s="15">
        <f t="shared" si="3"/>
        <v>14.181818181818183</v>
      </c>
      <c r="AN23" s="10"/>
    </row>
    <row r="24" spans="1:40" ht="14.25">
      <c r="A24" s="27" t="s">
        <v>62</v>
      </c>
      <c r="B24" s="10">
        <v>1</v>
      </c>
      <c r="C24" s="11">
        <v>202000896</v>
      </c>
      <c r="D24" s="11" t="s">
        <v>64</v>
      </c>
      <c r="E24" s="10">
        <v>1049138751</v>
      </c>
      <c r="F24" s="10"/>
      <c r="G24" s="10"/>
      <c r="H24" s="52"/>
      <c r="I24" s="38">
        <v>10</v>
      </c>
      <c r="J24" s="12">
        <v>10</v>
      </c>
      <c r="K24" s="12">
        <v>9</v>
      </c>
      <c r="L24" s="12">
        <v>7</v>
      </c>
      <c r="M24" s="12"/>
      <c r="N24" s="12"/>
      <c r="O24" s="12"/>
      <c r="P24" s="12"/>
      <c r="Q24" s="12"/>
      <c r="R24" s="12"/>
      <c r="S24" s="39"/>
      <c r="T24" s="38">
        <v>8</v>
      </c>
      <c r="U24" s="12">
        <v>10</v>
      </c>
      <c r="V24" s="12"/>
      <c r="W24" s="12"/>
      <c r="X24" s="12"/>
      <c r="Y24" s="12"/>
      <c r="Z24" s="12"/>
      <c r="AA24" s="12"/>
      <c r="AB24" s="12"/>
      <c r="AC24" s="12"/>
      <c r="AD24" s="39"/>
      <c r="AE24" s="48"/>
      <c r="AF24" s="13"/>
      <c r="AG24" s="13"/>
      <c r="AH24" s="49"/>
      <c r="AI24" s="21">
        <f t="shared" si="0"/>
        <v>36</v>
      </c>
      <c r="AJ24" s="12">
        <f t="shared" si="1"/>
        <v>18</v>
      </c>
      <c r="AK24" s="12">
        <f t="shared" si="2"/>
        <v>0</v>
      </c>
      <c r="AL24" s="14"/>
      <c r="AM24" s="15">
        <f t="shared" si="3"/>
        <v>14.727272727272727</v>
      </c>
      <c r="AN24" s="10"/>
    </row>
    <row r="25" spans="1:40" ht="14.25">
      <c r="A25" s="27" t="s">
        <v>62</v>
      </c>
      <c r="B25" s="10">
        <v>2</v>
      </c>
      <c r="C25" s="11">
        <v>202002140</v>
      </c>
      <c r="D25" s="11" t="s">
        <v>65</v>
      </c>
      <c r="E25" s="10">
        <v>1067441171</v>
      </c>
      <c r="F25" s="10"/>
      <c r="G25" s="10"/>
      <c r="H25" s="53"/>
      <c r="I25" s="38">
        <v>10</v>
      </c>
      <c r="J25" s="12">
        <v>10</v>
      </c>
      <c r="K25" s="12">
        <v>8</v>
      </c>
      <c r="L25" s="12">
        <v>8</v>
      </c>
      <c r="M25" s="12"/>
      <c r="N25" s="12"/>
      <c r="O25" s="12"/>
      <c r="P25" s="12"/>
      <c r="Q25" s="12"/>
      <c r="R25" s="12"/>
      <c r="S25" s="39"/>
      <c r="T25" s="38">
        <v>8</v>
      </c>
      <c r="U25" s="12">
        <v>10</v>
      </c>
      <c r="V25" s="12"/>
      <c r="W25" s="12"/>
      <c r="X25" s="12"/>
      <c r="Y25" s="12"/>
      <c r="Z25" s="12"/>
      <c r="AA25" s="12"/>
      <c r="AB25" s="12"/>
      <c r="AC25" s="12"/>
      <c r="AD25" s="39"/>
      <c r="AE25" s="48"/>
      <c r="AF25" s="13"/>
      <c r="AG25" s="13"/>
      <c r="AH25" s="49"/>
      <c r="AI25" s="21">
        <f t="shared" si="0"/>
        <v>36</v>
      </c>
      <c r="AJ25" s="12">
        <f t="shared" si="1"/>
        <v>18</v>
      </c>
      <c r="AK25" s="12">
        <f t="shared" si="2"/>
        <v>0</v>
      </c>
      <c r="AL25" s="14"/>
      <c r="AM25" s="15">
        <f t="shared" si="3"/>
        <v>14.727272727272727</v>
      </c>
      <c r="AN25" s="10"/>
    </row>
    <row r="26" spans="1:40" ht="14.25">
      <c r="A26" s="27" t="s">
        <v>62</v>
      </c>
      <c r="B26" s="10">
        <v>2</v>
      </c>
      <c r="C26" s="11">
        <v>202002144</v>
      </c>
      <c r="D26" s="11" t="s">
        <v>66</v>
      </c>
      <c r="E26" s="10">
        <v>1053220831</v>
      </c>
      <c r="F26" s="10"/>
      <c r="G26" s="10"/>
      <c r="H26" s="52"/>
      <c r="I26" s="38">
        <v>10</v>
      </c>
      <c r="J26" s="12">
        <v>10</v>
      </c>
      <c r="K26" s="12">
        <v>9</v>
      </c>
      <c r="L26" s="12">
        <v>9</v>
      </c>
      <c r="M26" s="12"/>
      <c r="N26" s="12"/>
      <c r="O26" s="12"/>
      <c r="P26" s="12"/>
      <c r="Q26" s="12"/>
      <c r="R26" s="12"/>
      <c r="S26" s="39"/>
      <c r="T26" s="38">
        <v>8</v>
      </c>
      <c r="U26" s="12">
        <v>10</v>
      </c>
      <c r="V26" s="12"/>
      <c r="W26" s="12"/>
      <c r="X26" s="12"/>
      <c r="Y26" s="12"/>
      <c r="Z26" s="12"/>
      <c r="AA26" s="12"/>
      <c r="AB26" s="12"/>
      <c r="AC26" s="12"/>
      <c r="AD26" s="39"/>
      <c r="AE26" s="48"/>
      <c r="AF26" s="13"/>
      <c r="AG26" s="13"/>
      <c r="AH26" s="49"/>
      <c r="AI26" s="21">
        <f t="shared" si="0"/>
        <v>38</v>
      </c>
      <c r="AJ26" s="12">
        <f t="shared" si="1"/>
        <v>18</v>
      </c>
      <c r="AK26" s="12">
        <f t="shared" si="2"/>
        <v>0</v>
      </c>
      <c r="AL26" s="14"/>
      <c r="AM26" s="15">
        <f t="shared" si="3"/>
        <v>15.272727272727273</v>
      </c>
      <c r="AN26" s="10"/>
    </row>
    <row r="27" spans="1:40" ht="14.25">
      <c r="A27" s="27" t="s">
        <v>62</v>
      </c>
      <c r="B27" s="10">
        <v>3</v>
      </c>
      <c r="C27" s="11">
        <v>202002150</v>
      </c>
      <c r="D27" s="11" t="s">
        <v>67</v>
      </c>
      <c r="E27" s="10">
        <v>1025795005</v>
      </c>
      <c r="F27" s="10"/>
      <c r="G27" s="10"/>
      <c r="H27" s="53"/>
      <c r="I27" s="38">
        <v>10</v>
      </c>
      <c r="J27" s="12">
        <v>10</v>
      </c>
      <c r="K27" s="12">
        <v>7</v>
      </c>
      <c r="L27" s="12">
        <v>10</v>
      </c>
      <c r="M27" s="12"/>
      <c r="N27" s="12"/>
      <c r="O27" s="12"/>
      <c r="P27" s="12"/>
      <c r="Q27" s="12"/>
      <c r="R27" s="12"/>
      <c r="S27" s="39"/>
      <c r="T27" s="38">
        <v>10</v>
      </c>
      <c r="U27" s="12">
        <v>10</v>
      </c>
      <c r="V27" s="12"/>
      <c r="W27" s="12"/>
      <c r="X27" s="12"/>
      <c r="Y27" s="12"/>
      <c r="Z27" s="12"/>
      <c r="AA27" s="12"/>
      <c r="AB27" s="12"/>
      <c r="AC27" s="12"/>
      <c r="AD27" s="39"/>
      <c r="AE27" s="48"/>
      <c r="AF27" s="13"/>
      <c r="AG27" s="13"/>
      <c r="AH27" s="49"/>
      <c r="AI27" s="21">
        <f t="shared" si="0"/>
        <v>37</v>
      </c>
      <c r="AJ27" s="12">
        <f t="shared" si="1"/>
        <v>20</v>
      </c>
      <c r="AK27" s="12">
        <f t="shared" si="2"/>
        <v>0</v>
      </c>
      <c r="AL27" s="14"/>
      <c r="AM27" s="15">
        <f t="shared" si="3"/>
        <v>15.545454545454547</v>
      </c>
      <c r="AN27" s="10"/>
    </row>
    <row r="28" spans="1:40" ht="14.25">
      <c r="A28" s="27" t="s">
        <v>62</v>
      </c>
      <c r="B28" s="10">
        <v>3</v>
      </c>
      <c r="C28" s="11">
        <v>202002153</v>
      </c>
      <c r="D28" s="11" t="s">
        <v>68</v>
      </c>
      <c r="E28" s="10">
        <v>1044108146</v>
      </c>
      <c r="F28" s="10"/>
      <c r="G28" s="10"/>
      <c r="H28" s="52"/>
      <c r="I28" s="38">
        <v>10</v>
      </c>
      <c r="J28" s="12">
        <v>10</v>
      </c>
      <c r="K28" s="12">
        <v>9</v>
      </c>
      <c r="L28" s="12">
        <v>10</v>
      </c>
      <c r="M28" s="12"/>
      <c r="N28" s="12"/>
      <c r="O28" s="12"/>
      <c r="P28" s="12"/>
      <c r="Q28" s="12"/>
      <c r="R28" s="12"/>
      <c r="S28" s="39"/>
      <c r="T28" s="38">
        <v>10</v>
      </c>
      <c r="U28" s="12">
        <v>10</v>
      </c>
      <c r="V28" s="12"/>
      <c r="W28" s="12"/>
      <c r="X28" s="12"/>
      <c r="Y28" s="12"/>
      <c r="Z28" s="12"/>
      <c r="AA28" s="12"/>
      <c r="AB28" s="12"/>
      <c r="AC28" s="12"/>
      <c r="AD28" s="39"/>
      <c r="AE28" s="48"/>
      <c r="AF28" s="13"/>
      <c r="AG28" s="13"/>
      <c r="AH28" s="49"/>
      <c r="AI28" s="21">
        <f t="shared" si="0"/>
        <v>39</v>
      </c>
      <c r="AJ28" s="12">
        <f t="shared" si="1"/>
        <v>20</v>
      </c>
      <c r="AK28" s="12">
        <f t="shared" si="2"/>
        <v>0</v>
      </c>
      <c r="AL28" s="14"/>
      <c r="AM28" s="15">
        <f t="shared" si="3"/>
        <v>16.090909090909093</v>
      </c>
      <c r="AN28" s="10"/>
    </row>
    <row r="29" spans="1:40" ht="14.25">
      <c r="A29" s="27" t="s">
        <v>62</v>
      </c>
      <c r="B29" s="10">
        <v>4</v>
      </c>
      <c r="C29" s="11">
        <v>202002159</v>
      </c>
      <c r="D29" s="11" t="s">
        <v>48</v>
      </c>
      <c r="E29" s="10">
        <v>1099420163</v>
      </c>
      <c r="F29" s="10"/>
      <c r="G29" s="10"/>
      <c r="H29" s="53"/>
      <c r="I29" s="38">
        <v>9</v>
      </c>
      <c r="J29" s="12">
        <v>10</v>
      </c>
      <c r="K29" s="12">
        <v>9</v>
      </c>
      <c r="L29" s="12">
        <v>10</v>
      </c>
      <c r="M29" s="12"/>
      <c r="N29" s="12"/>
      <c r="O29" s="12"/>
      <c r="P29" s="12"/>
      <c r="Q29" s="12"/>
      <c r="R29" s="12"/>
      <c r="S29" s="39"/>
      <c r="T29" s="38">
        <v>10</v>
      </c>
      <c r="U29" s="12">
        <v>6</v>
      </c>
      <c r="V29" s="12"/>
      <c r="W29" s="12"/>
      <c r="X29" s="12"/>
      <c r="Y29" s="12"/>
      <c r="Z29" s="12"/>
      <c r="AA29" s="12"/>
      <c r="AB29" s="12"/>
      <c r="AC29" s="12"/>
      <c r="AD29" s="39"/>
      <c r="AE29" s="48"/>
      <c r="AF29" s="13"/>
      <c r="AG29" s="13"/>
      <c r="AH29" s="49"/>
      <c r="AI29" s="21">
        <f t="shared" si="0"/>
        <v>38</v>
      </c>
      <c r="AJ29" s="12">
        <f t="shared" si="1"/>
        <v>16</v>
      </c>
      <c r="AK29" s="12">
        <f t="shared" si="2"/>
        <v>0</v>
      </c>
      <c r="AL29" s="14"/>
      <c r="AM29" s="15">
        <f t="shared" si="3"/>
        <v>14.727272727272727</v>
      </c>
      <c r="AN29" s="10"/>
    </row>
    <row r="30" spans="1:40" ht="14.25" hidden="1" customHeight="1">
      <c r="A30" s="27" t="s">
        <v>62</v>
      </c>
      <c r="B30" s="10">
        <v>4</v>
      </c>
      <c r="C30" s="11">
        <v>202002164</v>
      </c>
      <c r="D30" s="11" t="s">
        <v>69</v>
      </c>
      <c r="E30" s="10"/>
      <c r="F30" s="10"/>
      <c r="G30" s="10"/>
      <c r="H30" s="52"/>
      <c r="I30" s="38"/>
      <c r="J30" s="12"/>
      <c r="K30" s="12"/>
      <c r="L30" s="12"/>
      <c r="M30" s="12"/>
      <c r="N30" s="12"/>
      <c r="O30" s="12"/>
      <c r="P30" s="12"/>
      <c r="Q30" s="12"/>
      <c r="R30" s="12"/>
      <c r="S30" s="39"/>
      <c r="T30" s="38"/>
      <c r="U30" s="12"/>
      <c r="V30" s="12"/>
      <c r="W30" s="12"/>
      <c r="X30" s="12"/>
      <c r="Y30" s="12"/>
      <c r="Z30" s="12"/>
      <c r="AA30" s="12"/>
      <c r="AB30" s="12"/>
      <c r="AC30" s="12"/>
      <c r="AD30" s="39"/>
      <c r="AE30" s="48"/>
      <c r="AF30" s="13"/>
      <c r="AG30" s="13"/>
      <c r="AH30" s="49"/>
      <c r="AI30" s="21">
        <f t="shared" si="0"/>
        <v>0</v>
      </c>
      <c r="AJ30" s="12">
        <f t="shared" si="1"/>
        <v>0</v>
      </c>
      <c r="AK30" s="12">
        <f t="shared" si="2"/>
        <v>0</v>
      </c>
      <c r="AL30" s="14"/>
      <c r="AM30" s="15">
        <f t="shared" si="3"/>
        <v>0</v>
      </c>
      <c r="AN30" s="10"/>
    </row>
    <row r="31" spans="1:40" ht="14.25">
      <c r="A31" s="27" t="s">
        <v>62</v>
      </c>
      <c r="B31" s="10">
        <v>5</v>
      </c>
      <c r="C31" s="11">
        <v>202002169</v>
      </c>
      <c r="D31" s="11" t="s">
        <v>70</v>
      </c>
      <c r="E31" s="10">
        <v>1068229825</v>
      </c>
      <c r="F31" s="10"/>
      <c r="G31" s="10"/>
      <c r="H31" s="53"/>
      <c r="I31" s="38">
        <v>8</v>
      </c>
      <c r="J31" s="12">
        <v>10</v>
      </c>
      <c r="K31" s="12">
        <v>8</v>
      </c>
      <c r="L31" s="12">
        <v>10</v>
      </c>
      <c r="M31" s="12"/>
      <c r="N31" s="12"/>
      <c r="O31" s="12"/>
      <c r="P31" s="12"/>
      <c r="Q31" s="12"/>
      <c r="R31" s="12"/>
      <c r="S31" s="39"/>
      <c r="T31" s="38">
        <v>7</v>
      </c>
      <c r="U31" s="12">
        <v>10</v>
      </c>
      <c r="V31" s="12"/>
      <c r="W31" s="12"/>
      <c r="X31" s="12"/>
      <c r="Y31" s="12"/>
      <c r="Z31" s="12"/>
      <c r="AA31" s="12"/>
      <c r="AB31" s="12"/>
      <c r="AC31" s="12"/>
      <c r="AD31" s="39"/>
      <c r="AE31" s="48"/>
      <c r="AF31" s="13"/>
      <c r="AG31" s="13"/>
      <c r="AH31" s="49"/>
      <c r="AI31" s="21">
        <f t="shared" si="0"/>
        <v>36</v>
      </c>
      <c r="AJ31" s="12">
        <f t="shared" si="1"/>
        <v>17</v>
      </c>
      <c r="AK31" s="12">
        <f t="shared" si="2"/>
        <v>0</v>
      </c>
      <c r="AL31" s="14"/>
      <c r="AM31" s="15">
        <f t="shared" si="3"/>
        <v>14.454545454545455</v>
      </c>
      <c r="AN31" s="10"/>
    </row>
    <row r="32" spans="1:40" ht="14.25">
      <c r="A32" s="27" t="s">
        <v>62</v>
      </c>
      <c r="B32" s="10">
        <v>5</v>
      </c>
      <c r="C32" s="11">
        <v>202002172</v>
      </c>
      <c r="D32" s="11" t="s">
        <v>71</v>
      </c>
      <c r="E32" s="10">
        <v>1039488258</v>
      </c>
      <c r="F32" s="10"/>
      <c r="G32" s="10"/>
      <c r="H32" s="52"/>
      <c r="I32" s="38">
        <v>9</v>
      </c>
      <c r="J32" s="12">
        <v>10</v>
      </c>
      <c r="K32" s="12">
        <v>7</v>
      </c>
      <c r="L32" s="12">
        <v>10</v>
      </c>
      <c r="M32" s="12"/>
      <c r="N32" s="12"/>
      <c r="O32" s="12"/>
      <c r="P32" s="12"/>
      <c r="Q32" s="12"/>
      <c r="R32" s="12"/>
      <c r="S32" s="39"/>
      <c r="T32" s="38">
        <v>7</v>
      </c>
      <c r="U32" s="12">
        <v>10</v>
      </c>
      <c r="V32" s="12"/>
      <c r="W32" s="12"/>
      <c r="X32" s="12"/>
      <c r="Y32" s="12"/>
      <c r="Z32" s="12"/>
      <c r="AA32" s="12"/>
      <c r="AB32" s="12"/>
      <c r="AC32" s="12"/>
      <c r="AD32" s="39"/>
      <c r="AE32" s="48"/>
      <c r="AF32" s="13"/>
      <c r="AG32" s="13"/>
      <c r="AH32" s="49"/>
      <c r="AI32" s="21">
        <f t="shared" si="0"/>
        <v>36</v>
      </c>
      <c r="AJ32" s="12">
        <f t="shared" si="1"/>
        <v>17</v>
      </c>
      <c r="AK32" s="12">
        <f t="shared" si="2"/>
        <v>0</v>
      </c>
      <c r="AL32" s="14"/>
      <c r="AM32" s="15">
        <f t="shared" si="3"/>
        <v>14.454545454545455</v>
      </c>
      <c r="AN32" s="10"/>
    </row>
    <row r="33" spans="1:40" ht="14.25">
      <c r="A33" s="27" t="s">
        <v>62</v>
      </c>
      <c r="B33" s="10">
        <v>6</v>
      </c>
      <c r="C33" s="11">
        <v>202002176</v>
      </c>
      <c r="D33" s="11" t="s">
        <v>72</v>
      </c>
      <c r="E33" s="10">
        <v>1024140724</v>
      </c>
      <c r="F33" s="10"/>
      <c r="G33" s="10"/>
      <c r="H33" s="53"/>
      <c r="I33" s="38">
        <v>10</v>
      </c>
      <c r="J33" s="12">
        <v>10</v>
      </c>
      <c r="K33" s="12">
        <v>8</v>
      </c>
      <c r="L33" s="12">
        <v>9</v>
      </c>
      <c r="M33" s="12"/>
      <c r="N33" s="12"/>
      <c r="O33" s="12"/>
      <c r="P33" s="12"/>
      <c r="Q33" s="12"/>
      <c r="R33" s="12"/>
      <c r="S33" s="39"/>
      <c r="T33" s="38">
        <v>10</v>
      </c>
      <c r="U33" s="12">
        <v>10</v>
      </c>
      <c r="V33" s="12"/>
      <c r="W33" s="12"/>
      <c r="X33" s="12"/>
      <c r="Y33" s="12"/>
      <c r="Z33" s="12"/>
      <c r="AA33" s="12"/>
      <c r="AB33" s="12"/>
      <c r="AC33" s="12"/>
      <c r="AD33" s="39"/>
      <c r="AE33" s="48"/>
      <c r="AF33" s="13"/>
      <c r="AG33" s="13"/>
      <c r="AH33" s="49"/>
      <c r="AI33" s="21">
        <f t="shared" si="0"/>
        <v>37</v>
      </c>
      <c r="AJ33" s="12">
        <f t="shared" si="1"/>
        <v>20</v>
      </c>
      <c r="AK33" s="12">
        <f t="shared" si="2"/>
        <v>0</v>
      </c>
      <c r="AL33" s="14"/>
      <c r="AM33" s="15">
        <f t="shared" si="3"/>
        <v>15.545454545454547</v>
      </c>
      <c r="AN33" s="10"/>
    </row>
    <row r="34" spans="1:40" ht="14.25">
      <c r="A34" s="27" t="s">
        <v>62</v>
      </c>
      <c r="B34" s="10">
        <v>6</v>
      </c>
      <c r="C34" s="11">
        <v>202103610</v>
      </c>
      <c r="D34" s="11" t="s">
        <v>73</v>
      </c>
      <c r="E34" s="10">
        <v>1027168862</v>
      </c>
      <c r="F34" s="10"/>
      <c r="G34" s="10"/>
      <c r="H34" s="52"/>
      <c r="I34" s="38">
        <v>9</v>
      </c>
      <c r="J34" s="12">
        <v>10</v>
      </c>
      <c r="K34" s="12">
        <v>8</v>
      </c>
      <c r="L34" s="12">
        <v>8</v>
      </c>
      <c r="M34" s="12"/>
      <c r="N34" s="12"/>
      <c r="O34" s="12"/>
      <c r="P34" s="12"/>
      <c r="Q34" s="12"/>
      <c r="R34" s="12"/>
      <c r="S34" s="39"/>
      <c r="T34" s="38">
        <v>10</v>
      </c>
      <c r="U34" s="12">
        <v>10</v>
      </c>
      <c r="V34" s="12"/>
      <c r="W34" s="12"/>
      <c r="X34" s="12"/>
      <c r="Y34" s="12"/>
      <c r="Z34" s="12"/>
      <c r="AA34" s="12"/>
      <c r="AB34" s="12"/>
      <c r="AC34" s="12"/>
      <c r="AD34" s="39"/>
      <c r="AE34" s="48"/>
      <c r="AF34" s="13"/>
      <c r="AG34" s="13"/>
      <c r="AH34" s="49"/>
      <c r="AI34" s="21">
        <f t="shared" si="0"/>
        <v>35</v>
      </c>
      <c r="AJ34" s="12">
        <f t="shared" si="1"/>
        <v>20</v>
      </c>
      <c r="AK34" s="12">
        <f t="shared" si="2"/>
        <v>0</v>
      </c>
      <c r="AL34" s="14"/>
      <c r="AM34" s="15">
        <f t="shared" si="3"/>
        <v>15</v>
      </c>
      <c r="AN34" s="10"/>
    </row>
    <row r="35" spans="1:40" ht="14.25">
      <c r="A35" s="27" t="s">
        <v>62</v>
      </c>
      <c r="B35" s="10">
        <v>7</v>
      </c>
      <c r="C35" s="11">
        <v>202200001</v>
      </c>
      <c r="D35" s="11" t="s">
        <v>74</v>
      </c>
      <c r="E35" s="10">
        <v>1051388701</v>
      </c>
      <c r="F35" s="10"/>
      <c r="G35" s="10"/>
      <c r="H35" s="53"/>
      <c r="I35" s="38">
        <v>9</v>
      </c>
      <c r="J35" s="12">
        <v>10</v>
      </c>
      <c r="K35" s="12">
        <v>6</v>
      </c>
      <c r="L35" s="12">
        <v>9</v>
      </c>
      <c r="M35" s="12"/>
      <c r="N35" s="12"/>
      <c r="O35" s="12"/>
      <c r="P35" s="12"/>
      <c r="Q35" s="12"/>
      <c r="R35" s="12"/>
      <c r="S35" s="39"/>
      <c r="T35" s="38">
        <v>8</v>
      </c>
      <c r="U35" s="12">
        <v>6</v>
      </c>
      <c r="V35" s="12"/>
      <c r="W35" s="12"/>
      <c r="X35" s="12"/>
      <c r="Y35" s="12"/>
      <c r="Z35" s="12"/>
      <c r="AA35" s="12"/>
      <c r="AB35" s="12"/>
      <c r="AC35" s="12"/>
      <c r="AD35" s="39"/>
      <c r="AE35" s="48"/>
      <c r="AF35" s="13"/>
      <c r="AG35" s="13"/>
      <c r="AH35" s="49"/>
      <c r="AI35" s="21">
        <f t="shared" si="0"/>
        <v>34</v>
      </c>
      <c r="AJ35" s="12">
        <f t="shared" si="1"/>
        <v>14</v>
      </c>
      <c r="AK35" s="12">
        <f t="shared" si="2"/>
        <v>0</v>
      </c>
      <c r="AL35" s="14"/>
      <c r="AM35" s="15">
        <f t="shared" si="3"/>
        <v>13.090909090909092</v>
      </c>
      <c r="AN35" s="10"/>
    </row>
    <row r="36" spans="1:40" ht="14.25">
      <c r="A36" s="27" t="s">
        <v>62</v>
      </c>
      <c r="B36" s="10">
        <v>7</v>
      </c>
      <c r="C36" s="11">
        <v>202202108</v>
      </c>
      <c r="D36" s="11" t="s">
        <v>75</v>
      </c>
      <c r="E36" s="10">
        <v>1065607472</v>
      </c>
      <c r="F36" s="10"/>
      <c r="G36" s="10"/>
      <c r="H36" s="52"/>
      <c r="I36" s="38">
        <v>10</v>
      </c>
      <c r="J36" s="12">
        <v>6</v>
      </c>
      <c r="K36" s="12">
        <v>7</v>
      </c>
      <c r="L36" s="12">
        <v>9</v>
      </c>
      <c r="M36" s="12"/>
      <c r="N36" s="12"/>
      <c r="O36" s="12"/>
      <c r="P36" s="12"/>
      <c r="Q36" s="12"/>
      <c r="R36" s="12"/>
      <c r="S36" s="39"/>
      <c r="T36" s="38">
        <v>8</v>
      </c>
      <c r="U36" s="12">
        <v>6</v>
      </c>
      <c r="V36" s="12"/>
      <c r="W36" s="12"/>
      <c r="X36" s="12"/>
      <c r="Y36" s="12"/>
      <c r="Z36" s="12"/>
      <c r="AA36" s="12"/>
      <c r="AB36" s="12"/>
      <c r="AC36" s="12"/>
      <c r="AD36" s="39"/>
      <c r="AE36" s="48"/>
      <c r="AF36" s="13"/>
      <c r="AG36" s="13"/>
      <c r="AH36" s="49"/>
      <c r="AI36" s="21">
        <f t="shared" si="0"/>
        <v>32</v>
      </c>
      <c r="AJ36" s="12">
        <f t="shared" si="1"/>
        <v>14</v>
      </c>
      <c r="AK36" s="12">
        <f t="shared" si="2"/>
        <v>0</v>
      </c>
      <c r="AL36" s="14"/>
      <c r="AM36" s="15">
        <f t="shared" si="3"/>
        <v>12.545454545454545</v>
      </c>
      <c r="AN36" s="10"/>
    </row>
    <row r="37" spans="1:40" ht="14.25">
      <c r="A37" s="27" t="s">
        <v>62</v>
      </c>
      <c r="B37" s="16">
        <v>8</v>
      </c>
      <c r="C37" s="11">
        <v>202202116</v>
      </c>
      <c r="D37" s="11" t="s">
        <v>76</v>
      </c>
      <c r="E37" s="10">
        <v>1022329931</v>
      </c>
      <c r="F37" s="10"/>
      <c r="G37" s="10"/>
      <c r="H37" s="53"/>
      <c r="I37" s="38">
        <v>10</v>
      </c>
      <c r="J37" s="12">
        <v>9</v>
      </c>
      <c r="K37" s="12">
        <v>7</v>
      </c>
      <c r="L37" s="12">
        <v>10</v>
      </c>
      <c r="M37" s="12"/>
      <c r="N37" s="12"/>
      <c r="O37" s="12"/>
      <c r="P37" s="12"/>
      <c r="Q37" s="12"/>
      <c r="R37" s="12"/>
      <c r="S37" s="39"/>
      <c r="T37" s="38">
        <v>8</v>
      </c>
      <c r="U37" s="12">
        <v>10</v>
      </c>
      <c r="V37" s="12"/>
      <c r="W37" s="12"/>
      <c r="X37" s="12"/>
      <c r="Y37" s="12"/>
      <c r="Z37" s="12"/>
      <c r="AA37" s="12"/>
      <c r="AB37" s="12"/>
      <c r="AC37" s="12"/>
      <c r="AD37" s="39"/>
      <c r="AE37" s="48"/>
      <c r="AF37" s="13"/>
      <c r="AG37" s="13"/>
      <c r="AH37" s="49"/>
      <c r="AI37" s="21">
        <f t="shared" si="0"/>
        <v>36</v>
      </c>
      <c r="AJ37" s="12">
        <f t="shared" si="1"/>
        <v>18</v>
      </c>
      <c r="AK37" s="12">
        <f t="shared" si="2"/>
        <v>0</v>
      </c>
      <c r="AL37" s="14"/>
      <c r="AM37" s="15">
        <f t="shared" si="3"/>
        <v>14.727272727272727</v>
      </c>
      <c r="AN37" s="10"/>
    </row>
    <row r="38" spans="1:40" ht="14.25">
      <c r="A38" s="27" t="s">
        <v>62</v>
      </c>
      <c r="B38" s="16">
        <v>8</v>
      </c>
      <c r="C38" s="11">
        <v>202202123</v>
      </c>
      <c r="D38" s="11" t="s">
        <v>77</v>
      </c>
      <c r="E38" s="10">
        <v>1094614572</v>
      </c>
      <c r="F38" s="10"/>
      <c r="G38" s="10"/>
      <c r="H38" s="52"/>
      <c r="I38" s="38">
        <v>9</v>
      </c>
      <c r="J38" s="12">
        <v>10</v>
      </c>
      <c r="K38" s="12">
        <v>9</v>
      </c>
      <c r="L38" s="12">
        <v>10</v>
      </c>
      <c r="M38" s="12"/>
      <c r="N38" s="12"/>
      <c r="O38" s="12"/>
      <c r="P38" s="12"/>
      <c r="Q38" s="12"/>
      <c r="R38" s="12"/>
      <c r="S38" s="39"/>
      <c r="T38" s="38">
        <v>8</v>
      </c>
      <c r="U38" s="12">
        <v>10</v>
      </c>
      <c r="V38" s="12"/>
      <c r="W38" s="12"/>
      <c r="X38" s="12"/>
      <c r="Y38" s="12"/>
      <c r="Z38" s="12"/>
      <c r="AA38" s="12"/>
      <c r="AB38" s="12"/>
      <c r="AC38" s="12"/>
      <c r="AD38" s="39"/>
      <c r="AE38" s="48"/>
      <c r="AF38" s="13"/>
      <c r="AG38" s="13"/>
      <c r="AH38" s="49"/>
      <c r="AI38" s="21">
        <f t="shared" si="0"/>
        <v>38</v>
      </c>
      <c r="AJ38" s="12">
        <f t="shared" si="1"/>
        <v>18</v>
      </c>
      <c r="AK38" s="12">
        <f t="shared" si="2"/>
        <v>0</v>
      </c>
      <c r="AL38" s="14"/>
      <c r="AM38" s="15">
        <f t="shared" si="3"/>
        <v>15.272727272727273</v>
      </c>
      <c r="AN38" s="10"/>
    </row>
    <row r="39" spans="1:40" ht="14.25">
      <c r="A39" s="27" t="s">
        <v>62</v>
      </c>
      <c r="B39" s="10">
        <v>9</v>
      </c>
      <c r="C39" s="11">
        <v>202202127</v>
      </c>
      <c r="D39" s="11" t="s">
        <v>78</v>
      </c>
      <c r="E39" s="10">
        <v>1034668474</v>
      </c>
      <c r="F39" s="10"/>
      <c r="G39" s="10"/>
      <c r="H39" s="53"/>
      <c r="I39" s="38">
        <v>9</v>
      </c>
      <c r="J39" s="12">
        <v>7</v>
      </c>
      <c r="K39" s="12">
        <v>9</v>
      </c>
      <c r="L39" s="12">
        <v>8</v>
      </c>
      <c r="M39" s="12"/>
      <c r="N39" s="12"/>
      <c r="O39" s="12"/>
      <c r="P39" s="12"/>
      <c r="Q39" s="12"/>
      <c r="R39" s="12"/>
      <c r="S39" s="39"/>
      <c r="T39" s="38">
        <v>6</v>
      </c>
      <c r="U39" s="12">
        <v>10</v>
      </c>
      <c r="V39" s="12"/>
      <c r="W39" s="12"/>
      <c r="X39" s="12"/>
      <c r="Y39" s="12"/>
      <c r="Z39" s="12"/>
      <c r="AA39" s="12"/>
      <c r="AB39" s="12"/>
      <c r="AC39" s="12"/>
      <c r="AD39" s="39"/>
      <c r="AE39" s="48"/>
      <c r="AF39" s="13"/>
      <c r="AG39" s="13"/>
      <c r="AH39" s="49"/>
      <c r="AI39" s="21">
        <f t="shared" si="0"/>
        <v>33</v>
      </c>
      <c r="AJ39" s="12">
        <f t="shared" si="1"/>
        <v>16</v>
      </c>
      <c r="AK39" s="12">
        <f t="shared" si="2"/>
        <v>0</v>
      </c>
      <c r="AL39" s="14"/>
      <c r="AM39" s="15">
        <f t="shared" si="3"/>
        <v>13.363636363636363</v>
      </c>
      <c r="AN39" s="10"/>
    </row>
    <row r="40" spans="1:40" ht="14.25">
      <c r="A40" s="27" t="s">
        <v>62</v>
      </c>
      <c r="B40" s="10">
        <v>9</v>
      </c>
      <c r="C40" s="11">
        <v>202202140</v>
      </c>
      <c r="D40" s="11" t="s">
        <v>79</v>
      </c>
      <c r="E40" s="10">
        <v>1088154112</v>
      </c>
      <c r="F40" s="10"/>
      <c r="G40" s="10"/>
      <c r="H40" s="52"/>
      <c r="I40" s="38">
        <v>10</v>
      </c>
      <c r="J40" s="12">
        <v>8</v>
      </c>
      <c r="K40" s="12">
        <v>8</v>
      </c>
      <c r="L40" s="12">
        <v>8</v>
      </c>
      <c r="M40" s="12"/>
      <c r="N40" s="12"/>
      <c r="O40" s="12"/>
      <c r="P40" s="12"/>
      <c r="Q40" s="12"/>
      <c r="R40" s="12"/>
      <c r="S40" s="39"/>
      <c r="T40" s="38">
        <v>6</v>
      </c>
      <c r="U40" s="12">
        <v>10</v>
      </c>
      <c r="V40" s="12"/>
      <c r="W40" s="12"/>
      <c r="X40" s="12"/>
      <c r="Y40" s="12"/>
      <c r="Z40" s="12"/>
      <c r="AA40" s="12"/>
      <c r="AB40" s="12"/>
      <c r="AC40" s="12"/>
      <c r="AD40" s="39"/>
      <c r="AE40" s="48"/>
      <c r="AF40" s="13"/>
      <c r="AG40" s="13"/>
      <c r="AH40" s="49"/>
      <c r="AI40" s="21">
        <f t="shared" si="0"/>
        <v>34</v>
      </c>
      <c r="AJ40" s="12">
        <f t="shared" si="1"/>
        <v>16</v>
      </c>
      <c r="AK40" s="12">
        <f t="shared" si="2"/>
        <v>0</v>
      </c>
      <c r="AL40" s="14"/>
      <c r="AM40" s="15">
        <f t="shared" si="3"/>
        <v>13.636363636363637</v>
      </c>
      <c r="AN40" s="10"/>
    </row>
    <row r="41" spans="1:40" ht="14.25">
      <c r="A41" s="27" t="s">
        <v>62</v>
      </c>
      <c r="B41" s="10">
        <v>10</v>
      </c>
      <c r="C41" s="11">
        <v>202202143</v>
      </c>
      <c r="D41" s="11" t="s">
        <v>80</v>
      </c>
      <c r="E41" s="10">
        <v>1075569611</v>
      </c>
      <c r="F41" s="10"/>
      <c r="G41" s="10"/>
      <c r="H41" s="53"/>
      <c r="I41" s="38">
        <v>8</v>
      </c>
      <c r="J41" s="12">
        <v>10</v>
      </c>
      <c r="K41" s="12">
        <v>7</v>
      </c>
      <c r="L41" s="12">
        <v>9</v>
      </c>
      <c r="M41" s="12"/>
      <c r="N41" s="12"/>
      <c r="O41" s="12"/>
      <c r="P41" s="12"/>
      <c r="Q41" s="12"/>
      <c r="R41" s="12"/>
      <c r="S41" s="39"/>
      <c r="T41" s="38">
        <v>5</v>
      </c>
      <c r="U41" s="12">
        <v>10</v>
      </c>
      <c r="V41" s="12"/>
      <c r="W41" s="12"/>
      <c r="X41" s="12"/>
      <c r="Y41" s="12"/>
      <c r="Z41" s="12"/>
      <c r="AA41" s="12"/>
      <c r="AB41" s="12"/>
      <c r="AC41" s="12"/>
      <c r="AD41" s="39"/>
      <c r="AE41" s="48"/>
      <c r="AF41" s="13"/>
      <c r="AG41" s="13"/>
      <c r="AH41" s="49"/>
      <c r="AI41" s="21">
        <f t="shared" si="0"/>
        <v>34</v>
      </c>
      <c r="AJ41" s="12">
        <f t="shared" si="1"/>
        <v>15</v>
      </c>
      <c r="AK41" s="12">
        <f t="shared" si="2"/>
        <v>0</v>
      </c>
      <c r="AL41" s="14"/>
      <c r="AM41" s="15">
        <f t="shared" si="3"/>
        <v>13.363636363636363</v>
      </c>
      <c r="AN41" s="10"/>
    </row>
    <row r="42" spans="1:40" ht="15" thickBot="1">
      <c r="A42" s="28" t="s">
        <v>62</v>
      </c>
      <c r="B42" s="29">
        <v>10</v>
      </c>
      <c r="C42" s="30">
        <v>202202146</v>
      </c>
      <c r="D42" s="30" t="s">
        <v>81</v>
      </c>
      <c r="E42" s="29">
        <v>1034054104</v>
      </c>
      <c r="F42" s="29"/>
      <c r="G42" s="29"/>
      <c r="H42" s="54"/>
      <c r="I42" s="38">
        <v>9</v>
      </c>
      <c r="J42" s="12">
        <v>4</v>
      </c>
      <c r="K42" s="12">
        <v>6</v>
      </c>
      <c r="L42" s="12">
        <v>8</v>
      </c>
      <c r="M42" s="12"/>
      <c r="N42" s="12"/>
      <c r="O42" s="12"/>
      <c r="P42" s="12"/>
      <c r="Q42" s="12"/>
      <c r="R42" s="12"/>
      <c r="S42" s="39"/>
      <c r="T42" s="38">
        <v>5</v>
      </c>
      <c r="U42" s="12">
        <v>10</v>
      </c>
      <c r="V42" s="12"/>
      <c r="W42" s="12"/>
      <c r="X42" s="12"/>
      <c r="Y42" s="12"/>
      <c r="Z42" s="12"/>
      <c r="AA42" s="12"/>
      <c r="AB42" s="12"/>
      <c r="AC42" s="12"/>
      <c r="AD42" s="39"/>
      <c r="AE42" s="48"/>
      <c r="AF42" s="13"/>
      <c r="AG42" s="13"/>
      <c r="AH42" s="49"/>
      <c r="AI42" s="21">
        <f t="shared" si="0"/>
        <v>27</v>
      </c>
      <c r="AJ42" s="12">
        <f t="shared" si="1"/>
        <v>15</v>
      </c>
      <c r="AK42" s="12">
        <f t="shared" si="2"/>
        <v>0</v>
      </c>
      <c r="AL42" s="14"/>
      <c r="AM42" s="15">
        <f t="shared" si="3"/>
        <v>11.454545454545453</v>
      </c>
      <c r="AN42" s="10"/>
    </row>
    <row r="43" spans="1:40" ht="12.75">
      <c r="F43" s="1"/>
      <c r="G43" s="1"/>
      <c r="H43" s="32" t="s">
        <v>82</v>
      </c>
      <c r="I43" s="40">
        <f>AVERAGE(I2:I22)</f>
        <v>9.25</v>
      </c>
      <c r="J43" s="19">
        <f>AVERAGE(J2:J22)</f>
        <v>8.2750000000000004</v>
      </c>
      <c r="K43" s="19">
        <f t="shared" ref="K43:AM43" si="4">AVERAGE(K2:K22)</f>
        <v>7.2631578947368425</v>
      </c>
      <c r="L43" s="19">
        <f>AVERAGE(L2:L29)</f>
        <v>8.64</v>
      </c>
      <c r="M43" s="19" t="e">
        <f t="shared" si="4"/>
        <v>#DIV/0!</v>
      </c>
      <c r="N43" s="19" t="e">
        <f t="shared" si="4"/>
        <v>#DIV/0!</v>
      </c>
      <c r="O43" s="19" t="e">
        <f t="shared" si="4"/>
        <v>#DIV/0!</v>
      </c>
      <c r="P43" s="19" t="e">
        <f t="shared" si="4"/>
        <v>#DIV/0!</v>
      </c>
      <c r="Q43" s="19" t="e">
        <f t="shared" si="4"/>
        <v>#DIV/0!</v>
      </c>
      <c r="R43" s="19" t="e">
        <f t="shared" si="4"/>
        <v>#DIV/0!</v>
      </c>
      <c r="S43" s="41" t="e">
        <f t="shared" si="4"/>
        <v>#DIV/0!</v>
      </c>
      <c r="T43" s="40">
        <f t="shared" si="4"/>
        <v>7.2</v>
      </c>
      <c r="U43" s="19">
        <f>AVERAGE(U2:U29)</f>
        <v>9.1111111111111107</v>
      </c>
      <c r="V43" s="19" t="e">
        <f t="shared" si="4"/>
        <v>#DIV/0!</v>
      </c>
      <c r="W43" s="19" t="e">
        <f t="shared" si="4"/>
        <v>#DIV/0!</v>
      </c>
      <c r="X43" s="19" t="e">
        <f t="shared" si="4"/>
        <v>#DIV/0!</v>
      </c>
      <c r="Y43" s="19" t="e">
        <f t="shared" si="4"/>
        <v>#DIV/0!</v>
      </c>
      <c r="Z43" s="19" t="e">
        <f t="shared" si="4"/>
        <v>#DIV/0!</v>
      </c>
      <c r="AA43" s="19" t="e">
        <f t="shared" si="4"/>
        <v>#DIV/0!</v>
      </c>
      <c r="AB43" s="19" t="e">
        <f t="shared" si="4"/>
        <v>#DIV/0!</v>
      </c>
      <c r="AC43" s="19" t="e">
        <f t="shared" si="4"/>
        <v>#DIV/0!</v>
      </c>
      <c r="AD43" s="41" t="e">
        <f t="shared" si="4"/>
        <v>#DIV/0!</v>
      </c>
      <c r="AE43" s="40" t="e">
        <f t="shared" si="4"/>
        <v>#DIV/0!</v>
      </c>
      <c r="AF43" s="19" t="e">
        <f t="shared" si="4"/>
        <v>#DIV/0!</v>
      </c>
      <c r="AG43" s="19" t="e">
        <f t="shared" si="4"/>
        <v>#DIV/0!</v>
      </c>
      <c r="AH43" s="41" t="e">
        <f t="shared" si="4"/>
        <v>#DIV/0!</v>
      </c>
      <c r="AI43" s="35">
        <f t="shared" si="4"/>
        <v>30.642857142857142</v>
      </c>
      <c r="AJ43" s="19">
        <f t="shared" si="4"/>
        <v>15.428571428571429</v>
      </c>
      <c r="AK43" s="19">
        <f t="shared" si="4"/>
        <v>0</v>
      </c>
      <c r="AL43" s="19" t="e">
        <f t="shared" si="4"/>
        <v>#DIV/0!</v>
      </c>
      <c r="AM43" s="19">
        <f t="shared" si="4"/>
        <v>12.564935064935066</v>
      </c>
      <c r="AN43" s="19"/>
    </row>
    <row r="44" spans="1:40" ht="12.75">
      <c r="F44" s="2"/>
      <c r="G44" s="2"/>
      <c r="H44" s="33" t="s">
        <v>83</v>
      </c>
      <c r="I44" s="40">
        <f>AVERAGE(I23:I42)</f>
        <v>9.4210526315789469</v>
      </c>
      <c r="J44" s="19">
        <f t="shared" ref="J44:AM44" si="5">AVERAGE(J23:J42)</f>
        <v>9.1578947368421044</v>
      </c>
      <c r="K44" s="19">
        <f t="shared" si="5"/>
        <v>7.7894736842105265</v>
      </c>
      <c r="L44" s="19">
        <f t="shared" si="5"/>
        <v>8.8947368421052637</v>
      </c>
      <c r="M44" s="19" t="e">
        <f t="shared" si="5"/>
        <v>#DIV/0!</v>
      </c>
      <c r="N44" s="19" t="e">
        <f t="shared" si="5"/>
        <v>#DIV/0!</v>
      </c>
      <c r="O44" s="19" t="e">
        <f t="shared" si="5"/>
        <v>#DIV/0!</v>
      </c>
      <c r="P44" s="19" t="e">
        <f t="shared" si="5"/>
        <v>#DIV/0!</v>
      </c>
      <c r="Q44" s="19" t="e">
        <f t="shared" si="5"/>
        <v>#DIV/0!</v>
      </c>
      <c r="R44" s="19" t="e">
        <f t="shared" si="5"/>
        <v>#DIV/0!</v>
      </c>
      <c r="S44" s="41" t="e">
        <f t="shared" si="5"/>
        <v>#DIV/0!</v>
      </c>
      <c r="T44" s="40">
        <f t="shared" si="5"/>
        <v>7.8947368421052628</v>
      </c>
      <c r="U44" s="19">
        <f t="shared" si="5"/>
        <v>9.3684210526315788</v>
      </c>
      <c r="V44" s="19" t="e">
        <f t="shared" si="5"/>
        <v>#DIV/0!</v>
      </c>
      <c r="W44" s="19" t="e">
        <f t="shared" si="5"/>
        <v>#DIV/0!</v>
      </c>
      <c r="X44" s="19" t="e">
        <f t="shared" si="5"/>
        <v>#DIV/0!</v>
      </c>
      <c r="Y44" s="19" t="e">
        <f t="shared" si="5"/>
        <v>#DIV/0!</v>
      </c>
      <c r="Z44" s="19" t="e">
        <f t="shared" si="5"/>
        <v>#DIV/0!</v>
      </c>
      <c r="AA44" s="19" t="e">
        <f t="shared" si="5"/>
        <v>#DIV/0!</v>
      </c>
      <c r="AB44" s="19" t="e">
        <f t="shared" si="5"/>
        <v>#DIV/0!</v>
      </c>
      <c r="AC44" s="19" t="e">
        <f t="shared" si="5"/>
        <v>#DIV/0!</v>
      </c>
      <c r="AD44" s="41" t="e">
        <f t="shared" si="5"/>
        <v>#DIV/0!</v>
      </c>
      <c r="AE44" s="40" t="e">
        <f t="shared" si="5"/>
        <v>#DIV/0!</v>
      </c>
      <c r="AF44" s="19" t="e">
        <f t="shared" si="5"/>
        <v>#DIV/0!</v>
      </c>
      <c r="AG44" s="19" t="e">
        <f t="shared" si="5"/>
        <v>#DIV/0!</v>
      </c>
      <c r="AH44" s="41" t="e">
        <f t="shared" si="5"/>
        <v>#DIV/0!</v>
      </c>
      <c r="AI44" s="35">
        <f t="shared" si="5"/>
        <v>33.5</v>
      </c>
      <c r="AJ44" s="19">
        <f t="shared" si="5"/>
        <v>16.399999999999999</v>
      </c>
      <c r="AK44" s="19">
        <f t="shared" si="5"/>
        <v>0</v>
      </c>
      <c r="AL44" s="19" t="e">
        <f t="shared" si="5"/>
        <v>#DIV/0!</v>
      </c>
      <c r="AM44" s="19">
        <f t="shared" si="5"/>
        <v>13.609090909090909</v>
      </c>
      <c r="AN44" s="19"/>
    </row>
    <row r="45" spans="1:40" ht="12.75">
      <c r="F45" s="2"/>
      <c r="G45" s="2"/>
      <c r="H45" s="33" t="s">
        <v>84</v>
      </c>
      <c r="I45" s="40">
        <f>AVERAGE(I2:I42)</f>
        <v>9.3333333333333339</v>
      </c>
      <c r="J45" s="19">
        <f t="shared" ref="J45:AM45" si="6">AVERAGE(J2:J42)</f>
        <v>8.7051282051282044</v>
      </c>
      <c r="K45" s="19">
        <f t="shared" si="6"/>
        <v>7.5263157894736841</v>
      </c>
      <c r="L45" s="19">
        <f t="shared" si="6"/>
        <v>8.7567567567567561</v>
      </c>
      <c r="M45" s="19" t="e">
        <f t="shared" si="6"/>
        <v>#DIV/0!</v>
      </c>
      <c r="N45" s="19" t="e">
        <f t="shared" si="6"/>
        <v>#DIV/0!</v>
      </c>
      <c r="O45" s="19" t="e">
        <f t="shared" si="6"/>
        <v>#DIV/0!</v>
      </c>
      <c r="P45" s="19" t="e">
        <f t="shared" si="6"/>
        <v>#DIV/0!</v>
      </c>
      <c r="Q45" s="19" t="e">
        <f t="shared" si="6"/>
        <v>#DIV/0!</v>
      </c>
      <c r="R45" s="19" t="e">
        <f t="shared" si="6"/>
        <v>#DIV/0!</v>
      </c>
      <c r="S45" s="41" t="e">
        <f t="shared" si="6"/>
        <v>#DIV/0!</v>
      </c>
      <c r="T45" s="40">
        <f t="shared" si="6"/>
        <v>7.5384615384615383</v>
      </c>
      <c r="U45" s="19">
        <f t="shared" si="6"/>
        <v>9.1794871794871788</v>
      </c>
      <c r="V45" s="19" t="e">
        <f t="shared" si="6"/>
        <v>#DIV/0!</v>
      </c>
      <c r="W45" s="19" t="e">
        <f t="shared" si="6"/>
        <v>#DIV/0!</v>
      </c>
      <c r="X45" s="19" t="e">
        <f t="shared" si="6"/>
        <v>#DIV/0!</v>
      </c>
      <c r="Y45" s="19" t="e">
        <f t="shared" si="6"/>
        <v>#DIV/0!</v>
      </c>
      <c r="Z45" s="19" t="e">
        <f t="shared" si="6"/>
        <v>#DIV/0!</v>
      </c>
      <c r="AA45" s="19" t="e">
        <f t="shared" si="6"/>
        <v>#DIV/0!</v>
      </c>
      <c r="AB45" s="19" t="e">
        <f t="shared" si="6"/>
        <v>#DIV/0!</v>
      </c>
      <c r="AC45" s="19" t="e">
        <f t="shared" si="6"/>
        <v>#DIV/0!</v>
      </c>
      <c r="AD45" s="41" t="e">
        <f t="shared" si="6"/>
        <v>#DIV/0!</v>
      </c>
      <c r="AE45" s="40" t="e">
        <f t="shared" si="6"/>
        <v>#DIV/0!</v>
      </c>
      <c r="AF45" s="19" t="e">
        <f t="shared" si="6"/>
        <v>#DIV/0!</v>
      </c>
      <c r="AG45" s="19" t="e">
        <f t="shared" si="6"/>
        <v>#DIV/0!</v>
      </c>
      <c r="AH45" s="41" t="e">
        <f t="shared" si="6"/>
        <v>#DIV/0!</v>
      </c>
      <c r="AI45" s="35">
        <f t="shared" si="6"/>
        <v>32.036585365853661</v>
      </c>
      <c r="AJ45" s="19">
        <f t="shared" si="6"/>
        <v>15.902439024390244</v>
      </c>
      <c r="AK45" s="19">
        <f t="shared" si="6"/>
        <v>0</v>
      </c>
      <c r="AL45" s="19" t="e">
        <f t="shared" si="6"/>
        <v>#DIV/0!</v>
      </c>
      <c r="AM45" s="19">
        <f t="shared" si="6"/>
        <v>13.07427937915743</v>
      </c>
      <c r="AN45" s="19"/>
    </row>
    <row r="46" spans="1:40" ht="12.75">
      <c r="F46" s="2"/>
      <c r="G46" s="2"/>
      <c r="H46" s="33" t="s">
        <v>85</v>
      </c>
      <c r="I46" s="40">
        <f>STDEV(I2:I42)</f>
        <v>1.6910497103299518</v>
      </c>
      <c r="J46" s="19">
        <f t="shared" ref="J46:AM46" si="7">STDEV(J2:J42)</f>
        <v>2.1695195584990348</v>
      </c>
      <c r="K46" s="19">
        <f t="shared" si="7"/>
        <v>1.7357425719155961</v>
      </c>
      <c r="L46" s="19">
        <f t="shared" si="7"/>
        <v>1.1880283714673703</v>
      </c>
      <c r="M46" s="19" t="e">
        <f t="shared" si="7"/>
        <v>#DIV/0!</v>
      </c>
      <c r="N46" s="19" t="e">
        <f t="shared" si="7"/>
        <v>#DIV/0!</v>
      </c>
      <c r="O46" s="19" t="e">
        <f t="shared" si="7"/>
        <v>#DIV/0!</v>
      </c>
      <c r="P46" s="19" t="e">
        <f t="shared" si="7"/>
        <v>#DIV/0!</v>
      </c>
      <c r="Q46" s="19" t="e">
        <f t="shared" si="7"/>
        <v>#DIV/0!</v>
      </c>
      <c r="R46" s="19" t="e">
        <f t="shared" si="7"/>
        <v>#DIV/0!</v>
      </c>
      <c r="S46" s="41" t="e">
        <f t="shared" si="7"/>
        <v>#DIV/0!</v>
      </c>
      <c r="T46" s="40">
        <f t="shared" si="7"/>
        <v>1.9979746830248113</v>
      </c>
      <c r="U46" s="19">
        <f t="shared" si="7"/>
        <v>1.9449231465237753</v>
      </c>
      <c r="V46" s="19" t="e">
        <f t="shared" si="7"/>
        <v>#DIV/0!</v>
      </c>
      <c r="W46" s="19" t="e">
        <f t="shared" si="7"/>
        <v>#DIV/0!</v>
      </c>
      <c r="X46" s="19" t="e">
        <f t="shared" si="7"/>
        <v>#DIV/0!</v>
      </c>
      <c r="Y46" s="19" t="e">
        <f t="shared" si="7"/>
        <v>#DIV/0!</v>
      </c>
      <c r="Z46" s="19" t="e">
        <f t="shared" si="7"/>
        <v>#DIV/0!</v>
      </c>
      <c r="AA46" s="19" t="e">
        <f t="shared" si="7"/>
        <v>#DIV/0!</v>
      </c>
      <c r="AB46" s="19" t="e">
        <f t="shared" si="7"/>
        <v>#DIV/0!</v>
      </c>
      <c r="AC46" s="19" t="e">
        <f t="shared" si="7"/>
        <v>#DIV/0!</v>
      </c>
      <c r="AD46" s="41" t="e">
        <f t="shared" si="7"/>
        <v>#DIV/0!</v>
      </c>
      <c r="AE46" s="40" t="e">
        <f t="shared" si="7"/>
        <v>#DIV/0!</v>
      </c>
      <c r="AF46" s="19" t="e">
        <f t="shared" si="7"/>
        <v>#DIV/0!</v>
      </c>
      <c r="AG46" s="19" t="e">
        <f t="shared" si="7"/>
        <v>#DIV/0!</v>
      </c>
      <c r="AH46" s="41" t="e">
        <f t="shared" si="7"/>
        <v>#DIV/0!</v>
      </c>
      <c r="AI46" s="35">
        <f t="shared" si="7"/>
        <v>9.8946893861697589</v>
      </c>
      <c r="AJ46" s="19">
        <f t="shared" si="7"/>
        <v>4.7581765312395703</v>
      </c>
      <c r="AK46" s="19">
        <f t="shared" si="7"/>
        <v>0</v>
      </c>
      <c r="AL46" s="19" t="e">
        <f t="shared" si="7"/>
        <v>#DIV/0!</v>
      </c>
      <c r="AM46" s="19">
        <f t="shared" si="7"/>
        <v>3.9279113024814123</v>
      </c>
      <c r="AN46" s="19"/>
    </row>
    <row r="47" spans="1:40" ht="12.75">
      <c r="F47" s="3"/>
      <c r="G47" s="3"/>
      <c r="H47" s="34" t="s">
        <v>86</v>
      </c>
      <c r="I47" s="40">
        <f>MAX(I2:I42)</f>
        <v>10</v>
      </c>
      <c r="J47" s="19">
        <f t="shared" ref="J47:AM47" si="8">MAX(J2:J42)</f>
        <v>10</v>
      </c>
      <c r="K47" s="19">
        <f t="shared" si="8"/>
        <v>9</v>
      </c>
      <c r="L47" s="19">
        <f t="shared" si="8"/>
        <v>10</v>
      </c>
      <c r="M47" s="19">
        <f t="shared" si="8"/>
        <v>0</v>
      </c>
      <c r="N47" s="19">
        <f t="shared" si="8"/>
        <v>0</v>
      </c>
      <c r="O47" s="19">
        <f t="shared" si="8"/>
        <v>0</v>
      </c>
      <c r="P47" s="19">
        <f t="shared" si="8"/>
        <v>0</v>
      </c>
      <c r="Q47" s="19">
        <f t="shared" si="8"/>
        <v>0</v>
      </c>
      <c r="R47" s="19">
        <f t="shared" si="8"/>
        <v>0</v>
      </c>
      <c r="S47" s="41">
        <f t="shared" si="8"/>
        <v>0</v>
      </c>
      <c r="T47" s="40">
        <f t="shared" si="8"/>
        <v>10</v>
      </c>
      <c r="U47" s="19">
        <f t="shared" si="8"/>
        <v>10</v>
      </c>
      <c r="V47" s="19">
        <f t="shared" si="8"/>
        <v>0</v>
      </c>
      <c r="W47" s="19">
        <f t="shared" si="8"/>
        <v>0</v>
      </c>
      <c r="X47" s="19">
        <f t="shared" si="8"/>
        <v>0</v>
      </c>
      <c r="Y47" s="19">
        <f t="shared" si="8"/>
        <v>0</v>
      </c>
      <c r="Z47" s="19">
        <f t="shared" si="8"/>
        <v>0</v>
      </c>
      <c r="AA47" s="19">
        <f t="shared" si="8"/>
        <v>0</v>
      </c>
      <c r="AB47" s="19">
        <f t="shared" si="8"/>
        <v>0</v>
      </c>
      <c r="AC47" s="19">
        <f t="shared" si="8"/>
        <v>0</v>
      </c>
      <c r="AD47" s="41">
        <f t="shared" si="8"/>
        <v>0</v>
      </c>
      <c r="AE47" s="40">
        <f t="shared" si="8"/>
        <v>0</v>
      </c>
      <c r="AF47" s="19">
        <f t="shared" si="8"/>
        <v>0</v>
      </c>
      <c r="AG47" s="19">
        <f t="shared" si="8"/>
        <v>0</v>
      </c>
      <c r="AH47" s="41">
        <f t="shared" si="8"/>
        <v>0</v>
      </c>
      <c r="AI47" s="35">
        <f t="shared" si="8"/>
        <v>39</v>
      </c>
      <c r="AJ47" s="19">
        <f t="shared" si="8"/>
        <v>20</v>
      </c>
      <c r="AK47" s="19">
        <f t="shared" si="8"/>
        <v>0</v>
      </c>
      <c r="AL47" s="19">
        <f t="shared" si="8"/>
        <v>0</v>
      </c>
      <c r="AM47" s="19">
        <f t="shared" si="8"/>
        <v>16.090909090909093</v>
      </c>
      <c r="AN47" s="19"/>
    </row>
    <row r="48" spans="1:40" ht="13.5" thickBot="1">
      <c r="F48" s="2"/>
      <c r="G48" s="2"/>
      <c r="H48" s="33" t="s">
        <v>87</v>
      </c>
      <c r="I48" s="42">
        <f>MIN(I2:I42)</f>
        <v>0</v>
      </c>
      <c r="J48" s="43">
        <f t="shared" ref="J48:AM48" si="9">MIN(J2:J42)</f>
        <v>0</v>
      </c>
      <c r="K48" s="43">
        <f t="shared" si="9"/>
        <v>0</v>
      </c>
      <c r="L48" s="43">
        <f t="shared" si="9"/>
        <v>6</v>
      </c>
      <c r="M48" s="43">
        <f t="shared" si="9"/>
        <v>0</v>
      </c>
      <c r="N48" s="43">
        <f t="shared" si="9"/>
        <v>0</v>
      </c>
      <c r="O48" s="43">
        <f t="shared" si="9"/>
        <v>0</v>
      </c>
      <c r="P48" s="43">
        <f t="shared" si="9"/>
        <v>0</v>
      </c>
      <c r="Q48" s="43">
        <f t="shared" si="9"/>
        <v>0</v>
      </c>
      <c r="R48" s="43">
        <f t="shared" si="9"/>
        <v>0</v>
      </c>
      <c r="S48" s="44">
        <f t="shared" si="9"/>
        <v>0</v>
      </c>
      <c r="T48" s="42">
        <f t="shared" si="9"/>
        <v>3</v>
      </c>
      <c r="U48" s="43">
        <f t="shared" si="9"/>
        <v>0</v>
      </c>
      <c r="V48" s="43">
        <f t="shared" si="9"/>
        <v>0</v>
      </c>
      <c r="W48" s="43">
        <f t="shared" si="9"/>
        <v>0</v>
      </c>
      <c r="X48" s="43">
        <f t="shared" si="9"/>
        <v>0</v>
      </c>
      <c r="Y48" s="43">
        <f t="shared" si="9"/>
        <v>0</v>
      </c>
      <c r="Z48" s="43">
        <f t="shared" si="9"/>
        <v>0</v>
      </c>
      <c r="AA48" s="43">
        <f t="shared" si="9"/>
        <v>0</v>
      </c>
      <c r="AB48" s="43">
        <f t="shared" si="9"/>
        <v>0</v>
      </c>
      <c r="AC48" s="43">
        <f t="shared" si="9"/>
        <v>0</v>
      </c>
      <c r="AD48" s="44">
        <f t="shared" si="9"/>
        <v>0</v>
      </c>
      <c r="AE48" s="42">
        <f t="shared" si="9"/>
        <v>0</v>
      </c>
      <c r="AF48" s="43">
        <f t="shared" si="9"/>
        <v>0</v>
      </c>
      <c r="AG48" s="43">
        <f t="shared" si="9"/>
        <v>0</v>
      </c>
      <c r="AH48" s="44">
        <f t="shared" si="9"/>
        <v>0</v>
      </c>
      <c r="AI48" s="35">
        <f t="shared" si="9"/>
        <v>0</v>
      </c>
      <c r="AJ48" s="19">
        <f t="shared" si="9"/>
        <v>0</v>
      </c>
      <c r="AK48" s="19">
        <f t="shared" si="9"/>
        <v>0</v>
      </c>
      <c r="AL48" s="19">
        <f t="shared" si="9"/>
        <v>0</v>
      </c>
      <c r="AM48" s="19">
        <f t="shared" si="9"/>
        <v>0</v>
      </c>
      <c r="AN48" s="19"/>
    </row>
  </sheetData>
  <mergeCells count="20">
    <mergeCell ref="H37:H38"/>
    <mergeCell ref="H39:H40"/>
    <mergeCell ref="H41:H42"/>
    <mergeCell ref="H16:H17"/>
    <mergeCell ref="H18:H19"/>
    <mergeCell ref="H20:H22"/>
    <mergeCell ref="H23:H24"/>
    <mergeCell ref="H25:H26"/>
    <mergeCell ref="H27:H28"/>
    <mergeCell ref="H29:H30"/>
    <mergeCell ref="H12:H13"/>
    <mergeCell ref="H14:H15"/>
    <mergeCell ref="H31:H32"/>
    <mergeCell ref="H33:H34"/>
    <mergeCell ref="H35:H36"/>
    <mergeCell ref="H2:H3"/>
    <mergeCell ref="H4:H5"/>
    <mergeCell ref="H6:H7"/>
    <mergeCell ref="H8:H9"/>
    <mergeCell ref="H10:H1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2023년도 학생명부 및 채점표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Jang</cp:lastModifiedBy>
  <dcterms:modified xsi:type="dcterms:W3CDTF">2023-04-07T04:45:14Z</dcterms:modified>
</cp:coreProperties>
</file>