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tdeegan\icl\ti-testing-pcb\"/>
    </mc:Choice>
  </mc:AlternateContent>
  <xr:revisionPtr revIDLastSave="0" documentId="13_ncr:1_{943A3A3D-2DE5-4F7C-960B-D426153C293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Voltage Calculator" sheetId="1" r:id="rId1"/>
    <sheet name="Impedance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 s="1"/>
  <c r="B17" i="2"/>
  <c r="B16" i="1"/>
  <c r="B15" i="1"/>
  <c r="B14" i="1"/>
  <c r="B13" i="1"/>
  <c r="B13" i="2" l="1"/>
  <c r="B16" i="2" s="1"/>
</calcChain>
</file>

<file path=xl/sharedStrings.xml><?xml version="1.0" encoding="utf-8"?>
<sst xmlns="http://schemas.openxmlformats.org/spreadsheetml/2006/main" count="32" uniqueCount="21">
  <si>
    <t>Inputs</t>
  </si>
  <si>
    <t>I1 (A)</t>
  </si>
  <si>
    <t>I2 (A)</t>
  </si>
  <si>
    <t>J1A (Ohms)</t>
  </si>
  <si>
    <t>J1R (Ohms)</t>
  </si>
  <si>
    <t>J2A (Ohms)</t>
  </si>
  <si>
    <t>J2R (Ohms)</t>
  </si>
  <si>
    <t>J10 (Ohms)</t>
  </si>
  <si>
    <t>J11 (Ohms)</t>
  </si>
  <si>
    <t>J12 (Ohms)</t>
  </si>
  <si>
    <t>J13 (Ohms)</t>
  </si>
  <si>
    <t>VOUT_MON1 (V)</t>
  </si>
  <si>
    <t>VOUT_MON2 (V)</t>
  </si>
  <si>
    <t>EEG_REF_GND (V)</t>
  </si>
  <si>
    <t>EEG_SIG_GND (V)</t>
  </si>
  <si>
    <t>Output Voltages (Max Amplitudes)</t>
  </si>
  <si>
    <t>Assuming J1A, J1R, J2A and J2R Shorted</t>
  </si>
  <si>
    <t>Notes</t>
  </si>
  <si>
    <t>Outputs</t>
  </si>
  <si>
    <t>Total J10+J11+J12+J13</t>
  </si>
  <si>
    <t>Larger VOUT parameter wrt. set currents will dominate Impedance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</si>
</sst>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6" xfId="0" applyFill="1" applyBorder="1"/>
    <xf numFmtId="0" fontId="1" fillId="5" borderId="9" xfId="0" applyFont="1" applyFill="1" applyBorder="1"/>
    <xf numFmtId="0" fontId="1" fillId="5" borderId="3" xfId="0" applyFont="1" applyFill="1" applyBorder="1"/>
    <xf numFmtId="0" fontId="1" fillId="5" borderId="5" xfId="0" applyFont="1" applyFill="1" applyBorder="1"/>
    <xf numFmtId="0" fontId="0" fillId="0" borderId="12" xfId="0" applyBorder="1" applyAlignment="1">
      <alignment wrapText="1"/>
    </xf>
    <xf numFmtId="0" fontId="0" fillId="0" borderId="13" xfId="0" applyBorder="1"/>
    <xf numFmtId="0" fontId="1" fillId="2" borderId="11" xfId="0" applyFont="1" applyFill="1" applyBorder="1"/>
    <xf numFmtId="0" fontId="1" fillId="6" borderId="5" xfId="0" applyFont="1" applyFill="1" applyBorder="1"/>
    <xf numFmtId="0" fontId="0" fillId="6" borderId="6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4" sqref="B4"/>
    </sheetView>
  </sheetViews>
  <sheetFormatPr defaultRowHeight="14.5" x14ac:dyDescent="0.35"/>
  <cols>
    <col min="1" max="1" width="24.90625" customWidth="1"/>
  </cols>
  <sheetData>
    <row r="1" spans="1:2" ht="15" thickBot="1" x14ac:dyDescent="0.4">
      <c r="A1" s="20" t="s">
        <v>0</v>
      </c>
      <c r="B1" s="21"/>
    </row>
    <row r="2" spans="1:2" x14ac:dyDescent="0.35">
      <c r="A2" s="1" t="s">
        <v>1</v>
      </c>
      <c r="B2" s="2">
        <v>2E-3</v>
      </c>
    </row>
    <row r="3" spans="1:2" x14ac:dyDescent="0.35">
      <c r="A3" s="3" t="s">
        <v>2</v>
      </c>
      <c r="B3" s="4">
        <v>2E-3</v>
      </c>
    </row>
    <row r="4" spans="1:2" x14ac:dyDescent="0.35">
      <c r="A4" s="5" t="s">
        <v>3</v>
      </c>
      <c r="B4" s="6">
        <v>0</v>
      </c>
    </row>
    <row r="5" spans="1:2" x14ac:dyDescent="0.35">
      <c r="A5" s="5" t="s">
        <v>4</v>
      </c>
      <c r="B5" s="6">
        <v>0</v>
      </c>
    </row>
    <row r="6" spans="1:2" x14ac:dyDescent="0.35">
      <c r="A6" s="5" t="s">
        <v>5</v>
      </c>
      <c r="B6" s="6">
        <v>0</v>
      </c>
    </row>
    <row r="7" spans="1:2" x14ac:dyDescent="0.35">
      <c r="A7" s="5" t="s">
        <v>6</v>
      </c>
      <c r="B7" s="6">
        <v>0</v>
      </c>
    </row>
    <row r="8" spans="1:2" x14ac:dyDescent="0.35">
      <c r="A8" s="5" t="s">
        <v>7</v>
      </c>
      <c r="B8" s="6">
        <v>1000</v>
      </c>
    </row>
    <row r="9" spans="1:2" x14ac:dyDescent="0.35">
      <c r="A9" s="5" t="s">
        <v>8</v>
      </c>
      <c r="B9" s="6">
        <v>45</v>
      </c>
    </row>
    <row r="10" spans="1:2" x14ac:dyDescent="0.35">
      <c r="A10" s="5" t="s">
        <v>9</v>
      </c>
      <c r="B10" s="6">
        <v>5</v>
      </c>
    </row>
    <row r="11" spans="1:2" ht="15" thickBot="1" x14ac:dyDescent="0.4">
      <c r="A11" s="7" t="s">
        <v>10</v>
      </c>
      <c r="B11" s="8">
        <v>1000</v>
      </c>
    </row>
    <row r="12" spans="1:2" ht="15" thickBot="1" x14ac:dyDescent="0.4">
      <c r="A12" s="20" t="s">
        <v>15</v>
      </c>
      <c r="B12" s="21"/>
    </row>
    <row r="13" spans="1:2" x14ac:dyDescent="0.35">
      <c r="A13" s="12" t="s">
        <v>11</v>
      </c>
      <c r="B13" s="9">
        <f>B2*(2000 + SUM(B4:B5) + SUM(B8:B11)) + B3*(SUM(B8:B11))</f>
        <v>12.2</v>
      </c>
    </row>
    <row r="14" spans="1:2" x14ac:dyDescent="0.35">
      <c r="A14" s="13" t="s">
        <v>12</v>
      </c>
      <c r="B14" s="10">
        <f>B3*(2000 + SUM(B6:B11)) + B2*(SUM(B8:B11))</f>
        <v>12.2</v>
      </c>
    </row>
    <row r="15" spans="1:2" x14ac:dyDescent="0.35">
      <c r="A15" s="13" t="s">
        <v>13</v>
      </c>
      <c r="B15" s="10">
        <f>B2*B10 + B3*B10</f>
        <v>0.02</v>
      </c>
    </row>
    <row r="16" spans="1:2" ht="15" thickBot="1" x14ac:dyDescent="0.4">
      <c r="A16" s="14" t="s">
        <v>14</v>
      </c>
      <c r="B16" s="11">
        <f>B2*(SUM(B9:B10)) + B3*(SUM(B9:B10))</f>
        <v>0.2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F8F1-6B85-4F4A-B64D-C499DBD1167B}">
  <dimension ref="A1:B17"/>
  <sheetViews>
    <sheetView tabSelected="1" workbookViewId="0">
      <selection activeCell="A4" sqref="A4"/>
    </sheetView>
  </sheetViews>
  <sheetFormatPr defaultRowHeight="14.5" x14ac:dyDescent="0.35"/>
  <cols>
    <col min="1" max="1" width="33.81640625" bestFit="1" customWidth="1"/>
  </cols>
  <sheetData>
    <row r="1" spans="1:2" ht="15" thickBot="1" x14ac:dyDescent="0.4">
      <c r="A1" s="17" t="s">
        <v>17</v>
      </c>
    </row>
    <row r="2" spans="1:2" x14ac:dyDescent="0.35">
      <c r="A2" s="16" t="s">
        <v>16</v>
      </c>
    </row>
    <row r="3" spans="1:2" ht="44" thickBot="1" x14ac:dyDescent="0.4">
      <c r="A3" s="15" t="s">
        <v>20</v>
      </c>
    </row>
    <row r="4" spans="1:2" ht="15" thickBot="1" x14ac:dyDescent="0.4"/>
    <row r="5" spans="1:2" ht="15" thickBot="1" x14ac:dyDescent="0.4">
      <c r="A5" s="22" t="s">
        <v>0</v>
      </c>
      <c r="B5" s="23"/>
    </row>
    <row r="6" spans="1:2" x14ac:dyDescent="0.35">
      <c r="A6" s="1" t="s">
        <v>1</v>
      </c>
      <c r="B6" s="2">
        <v>2E-3</v>
      </c>
    </row>
    <row r="7" spans="1:2" x14ac:dyDescent="0.35">
      <c r="A7" s="3" t="s">
        <v>2</v>
      </c>
      <c r="B7" s="4">
        <v>2E-3</v>
      </c>
    </row>
    <row r="8" spans="1:2" x14ac:dyDescent="0.35">
      <c r="A8" s="5" t="s">
        <v>11</v>
      </c>
      <c r="B8" s="6">
        <v>12.2</v>
      </c>
    </row>
    <row r="9" spans="1:2" x14ac:dyDescent="0.35">
      <c r="A9" s="5" t="s">
        <v>12</v>
      </c>
      <c r="B9" s="6">
        <v>12.2</v>
      </c>
    </row>
    <row r="10" spans="1:2" x14ac:dyDescent="0.35">
      <c r="A10" s="5" t="s">
        <v>13</v>
      </c>
      <c r="B10" s="6">
        <v>0.02</v>
      </c>
    </row>
    <row r="11" spans="1:2" ht="15" thickBot="1" x14ac:dyDescent="0.4">
      <c r="A11" s="7" t="s">
        <v>14</v>
      </c>
      <c r="B11" s="8">
        <v>0.2</v>
      </c>
    </row>
    <row r="12" spans="1:2" ht="15" thickBot="1" x14ac:dyDescent="0.4">
      <c r="A12" s="24" t="s">
        <v>18</v>
      </c>
      <c r="B12" s="25"/>
    </row>
    <row r="13" spans="1:2" x14ac:dyDescent="0.35">
      <c r="A13" s="12" t="s">
        <v>7</v>
      </c>
      <c r="B13" s="9">
        <f>(B17-B14-B15)/2</f>
        <v>1000</v>
      </c>
    </row>
    <row r="14" spans="1:2" x14ac:dyDescent="0.35">
      <c r="A14" s="13" t="s">
        <v>8</v>
      </c>
      <c r="B14" s="10">
        <f>B11/(B6+B7) - B15</f>
        <v>45</v>
      </c>
    </row>
    <row r="15" spans="1:2" x14ac:dyDescent="0.35">
      <c r="A15" s="13" t="s">
        <v>9</v>
      </c>
      <c r="B15" s="10">
        <f>B10/(B6+B7)</f>
        <v>5</v>
      </c>
    </row>
    <row r="16" spans="1:2" x14ac:dyDescent="0.35">
      <c r="A16" s="13" t="s">
        <v>10</v>
      </c>
      <c r="B16" s="10">
        <f>B13</f>
        <v>1000</v>
      </c>
    </row>
    <row r="17" spans="1:2" ht="15" thickBot="1" x14ac:dyDescent="0.4">
      <c r="A17" s="18" t="s">
        <v>19</v>
      </c>
      <c r="B17" s="19">
        <f>MAX(B8-(B6*2000), B9-(B7*2000))/(B6+B7)</f>
        <v>2050</v>
      </c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Calculator</vt:lpstr>
      <vt:lpstr>Impedance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Deegan</dc:creator>
  <cp:lastModifiedBy>Thomas Deegan</cp:lastModifiedBy>
  <dcterms:created xsi:type="dcterms:W3CDTF">2015-06-05T18:17:20Z</dcterms:created>
  <dcterms:modified xsi:type="dcterms:W3CDTF">2024-08-26T18:21:12Z</dcterms:modified>
</cp:coreProperties>
</file>