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usSumer\Downloads\"/>
    </mc:Choice>
  </mc:AlternateContent>
  <xr:revisionPtr revIDLastSave="0" documentId="13_ncr:1_{783F088E-31D6-4692-8EF5-F9780F4570E4}" xr6:coauthVersionLast="47" xr6:coauthVersionMax="47" xr10:uidLastSave="{00000000-0000-0000-0000-000000000000}"/>
  <bookViews>
    <workbookView xWindow="-108" yWindow="-108" windowWidth="23256" windowHeight="12456" activeTab="1" xr2:uid="{DECDE232-7C73-4CE7-BE87-38EF18151507}"/>
  </bookViews>
  <sheets>
    <sheet name="En İyi Senaryo" sheetId="2" r:id="rId1"/>
    <sheet name="En Kötü Senary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G9" i="3"/>
  <c r="G13" i="2"/>
  <c r="G12" i="2"/>
  <c r="G11" i="2"/>
  <c r="G10" i="2"/>
  <c r="G9" i="2"/>
  <c r="K12" i="3"/>
  <c r="L12" i="3" s="1"/>
  <c r="G13" i="3"/>
  <c r="G12" i="3"/>
  <c r="G11" i="3"/>
  <c r="G10" i="3"/>
  <c r="L14" i="3"/>
  <c r="L13" i="3"/>
  <c r="L11" i="3"/>
  <c r="L10" i="3"/>
  <c r="L9" i="3"/>
  <c r="K12" i="2"/>
  <c r="L12" i="2" s="1"/>
  <c r="L14" i="2"/>
  <c r="L13" i="2"/>
  <c r="L11" i="2"/>
  <c r="L10" i="2"/>
  <c r="G16" i="3" l="1"/>
  <c r="E5" i="3" s="1"/>
  <c r="L16" i="3"/>
  <c r="E6" i="3" s="1"/>
  <c r="G16" i="2"/>
  <c r="E5" i="2" s="1"/>
  <c r="L16" i="2"/>
  <c r="E6" i="2" s="1"/>
</calcChain>
</file>

<file path=xl/sharedStrings.xml><?xml version="1.0" encoding="utf-8"?>
<sst xmlns="http://schemas.openxmlformats.org/spreadsheetml/2006/main" count="64" uniqueCount="33">
  <si>
    <t>No:</t>
  </si>
  <si>
    <t>Başlık</t>
  </si>
  <si>
    <t>Genel Toplam :</t>
  </si>
  <si>
    <t>Abonelik Ücreti (Küçük Şirket)</t>
  </si>
  <si>
    <t>Abonelik Ücreti (Orta Şirket)</t>
  </si>
  <si>
    <t>Abonelik Ücreti (Büyük Şirket)</t>
  </si>
  <si>
    <t>İşe Alım Başına Ücret</t>
  </si>
  <si>
    <t>Eğitim ve Destek Hizmetleri</t>
  </si>
  <si>
    <r>
      <t xml:space="preserve">Piyasa ve Gider/Gelir Analizi
Ürünün Giderleri/Gelirleri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162"/>
      </rPr>
      <t xml:space="preserve">En Kötü Senaryo </t>
    </r>
    <r>
      <rPr>
        <sz val="11"/>
        <color theme="1"/>
        <rFont val="Calibri"/>
        <family val="2"/>
        <charset val="162"/>
      </rPr>
      <t xml:space="preserve">                                                                                                                                                               </t>
    </r>
  </si>
  <si>
    <t>Toplam Gider:</t>
  </si>
  <si>
    <t>Toplam Gelir:</t>
  </si>
  <si>
    <t>Sunucu ve Hosting Ücretleri</t>
  </si>
  <si>
    <t>Yazılım Geliştirme</t>
  </si>
  <si>
    <t>Pazarlama ve Reklam</t>
  </si>
  <si>
    <t>Çalışan Maaşları (10 Kişi)</t>
  </si>
  <si>
    <t>Ofis Kira ve Masrafları</t>
  </si>
  <si>
    <t>Eğitim ve Sertifikasyon</t>
  </si>
  <si>
    <t>Aylık Maliyet (TL)</t>
  </si>
  <si>
    <t>Yıllık Maliyet (TL)</t>
  </si>
  <si>
    <t>Çalışan Maaşları (6 Kişi)</t>
  </si>
  <si>
    <t>Birim Satış Fiyatı (TL)</t>
  </si>
  <si>
    <t>Total (TL)</t>
  </si>
  <si>
    <t>Genel Toplam (TL)</t>
  </si>
  <si>
    <t>İlk Sene 1000 tane Firmaya ulaşılacaktır</t>
  </si>
  <si>
    <t>İlk Sene 2000 tane Firmaya ulaşılacaktır</t>
  </si>
  <si>
    <t>İlk Sene 500 tane Firmaya ulaşılacaktır</t>
  </si>
  <si>
    <t>1 Sene Sonra Oluşan Durum ;</t>
  </si>
  <si>
    <r>
      <t xml:space="preserve">Piyasa ve Gider/Gelir Analizi
Ürünün Giderleri/Gelirleri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162"/>
      </rPr>
      <t xml:space="preserve">En İyi Senaryo </t>
    </r>
    <r>
      <rPr>
        <sz val="11"/>
        <color theme="1"/>
        <rFont val="Calibri"/>
        <family val="2"/>
        <charset val="162"/>
      </rPr>
      <t xml:space="preserve">                                                                                                                                                               </t>
    </r>
  </si>
  <si>
    <r>
      <rPr>
        <b/>
        <sz val="11"/>
        <color theme="1"/>
        <rFont val="Aptos Narrow"/>
        <family val="2"/>
        <scheme val="minor"/>
      </rPr>
      <t xml:space="preserve">Not </t>
    </r>
    <r>
      <rPr>
        <sz val="11"/>
        <color theme="1"/>
        <rFont val="Aptos Narrow"/>
        <family val="2"/>
        <charset val="162"/>
        <scheme val="minor"/>
      </rPr>
      <t>: 1 Sene içerisinde 1000 firmaya ulaşmak hedeflenmştir</t>
    </r>
  </si>
  <si>
    <t>İlk Sene 250 tane Firmaya ulaşılacaktır</t>
  </si>
  <si>
    <t>1000 Firmaya alınan ortalama 3 kişi istihdamı</t>
  </si>
  <si>
    <t>4000 Firmaya alınan ortalama 3 kişi istihdamı</t>
  </si>
  <si>
    <r>
      <rPr>
        <b/>
        <sz val="11"/>
        <color theme="1"/>
        <rFont val="Aptos Narrow"/>
        <family val="2"/>
        <scheme val="minor"/>
      </rPr>
      <t xml:space="preserve">Not </t>
    </r>
    <r>
      <rPr>
        <sz val="11"/>
        <color theme="1"/>
        <rFont val="Aptos Narrow"/>
        <family val="2"/>
        <charset val="162"/>
        <scheme val="minor"/>
      </rPr>
      <t>: 1 Sene içerisinde 4000 firmaya ulaşmak hedeflenmştir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</si>
</sst>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₺&quot;#,##0.00"/>
  </numFmts>
  <fonts count="7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0"/>
      <color rgb="FF0D0D0D"/>
      <name val="Calibri"/>
      <family val="2"/>
      <charset val="162"/>
    </font>
    <font>
      <sz val="10"/>
      <color theme="1"/>
      <name val="Calibri"/>
      <family val="2"/>
      <charset val="16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top"/>
    </xf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right" vertical="top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top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E325-45E0-4770-97AE-75DC6A1410C5}">
  <dimension ref="C2:L18"/>
  <sheetViews>
    <sheetView workbookViewId="0">
      <selection activeCell="E6" sqref="E6"/>
    </sheetView>
  </sheetViews>
  <sheetFormatPr defaultRowHeight="14.4" x14ac:dyDescent="0.3"/>
  <cols>
    <col min="4" max="4" width="25.6640625" customWidth="1"/>
    <col min="5" max="5" width="21.88671875" customWidth="1"/>
    <col min="6" max="6" width="20" customWidth="1"/>
    <col min="7" max="7" width="19.6640625" customWidth="1"/>
    <col min="9" max="9" width="8.88671875" customWidth="1"/>
    <col min="10" max="10" width="26.6640625" customWidth="1"/>
    <col min="11" max="11" width="19" customWidth="1"/>
    <col min="12" max="12" width="20.33203125" customWidth="1"/>
  </cols>
  <sheetData>
    <row r="2" spans="3:12" ht="14.4" customHeight="1" x14ac:dyDescent="0.3">
      <c r="C2" s="12" t="s">
        <v>27</v>
      </c>
      <c r="D2" s="12"/>
      <c r="E2" s="12"/>
      <c r="F2" s="12"/>
      <c r="G2" s="12"/>
    </row>
    <row r="3" spans="3:12" ht="46.8" customHeight="1" x14ac:dyDescent="0.3">
      <c r="C3" s="12"/>
      <c r="D3" s="12"/>
      <c r="E3" s="12"/>
      <c r="F3" s="12"/>
      <c r="G3" s="12"/>
    </row>
    <row r="4" spans="3:12" x14ac:dyDescent="0.3">
      <c r="C4" s="3"/>
      <c r="D4" s="3" t="s">
        <v>26</v>
      </c>
      <c r="E4" s="3"/>
      <c r="F4" s="3"/>
      <c r="G4" s="3"/>
    </row>
    <row r="5" spans="3:12" x14ac:dyDescent="0.3">
      <c r="C5" s="3"/>
      <c r="D5" s="3" t="s">
        <v>10</v>
      </c>
      <c r="E5" s="16">
        <f>G16</f>
        <v>10450000</v>
      </c>
      <c r="F5" s="3"/>
      <c r="G5" s="3"/>
    </row>
    <row r="6" spans="3:12" x14ac:dyDescent="0.3">
      <c r="C6" s="3"/>
      <c r="D6" s="3" t="s">
        <v>9</v>
      </c>
      <c r="E6" s="16">
        <f>L16</f>
        <v>3025200</v>
      </c>
      <c r="F6" s="3"/>
      <c r="G6" s="3"/>
    </row>
    <row r="7" spans="3:12" x14ac:dyDescent="0.3">
      <c r="C7" s="3"/>
      <c r="D7" s="3"/>
      <c r="E7" s="3"/>
      <c r="F7" s="3"/>
      <c r="G7" s="3"/>
    </row>
    <row r="8" spans="3:12" x14ac:dyDescent="0.3">
      <c r="C8" s="4" t="s">
        <v>0</v>
      </c>
      <c r="D8" s="4" t="s">
        <v>1</v>
      </c>
      <c r="E8" s="4" t="s">
        <v>20</v>
      </c>
      <c r="F8" s="4" t="s">
        <v>21</v>
      </c>
      <c r="G8" s="4" t="s">
        <v>22</v>
      </c>
      <c r="H8" s="1"/>
      <c r="I8" s="4" t="s">
        <v>0</v>
      </c>
      <c r="J8" s="4" t="s">
        <v>1</v>
      </c>
      <c r="K8" s="4" t="s">
        <v>17</v>
      </c>
      <c r="L8" s="4" t="s">
        <v>18</v>
      </c>
    </row>
    <row r="9" spans="3:12" ht="28.8" x14ac:dyDescent="0.3">
      <c r="C9" s="5">
        <v>1</v>
      </c>
      <c r="D9" s="6" t="s">
        <v>3</v>
      </c>
      <c r="E9" s="14">
        <v>1000</v>
      </c>
      <c r="F9" s="11" t="s">
        <v>24</v>
      </c>
      <c r="G9" s="14">
        <f>2000*E9</f>
        <v>2000000</v>
      </c>
      <c r="I9" s="5">
        <v>1</v>
      </c>
      <c r="J9" s="6" t="s">
        <v>11</v>
      </c>
      <c r="K9" s="15">
        <v>100</v>
      </c>
      <c r="L9" s="15">
        <f>12*K9</f>
        <v>1200</v>
      </c>
    </row>
    <row r="10" spans="3:12" ht="28.8" x14ac:dyDescent="0.3">
      <c r="C10" s="5">
        <v>2</v>
      </c>
      <c r="D10" s="7" t="s">
        <v>4</v>
      </c>
      <c r="E10" s="14">
        <v>2000</v>
      </c>
      <c r="F10" s="11" t="s">
        <v>23</v>
      </c>
      <c r="G10" s="14">
        <f>1000*E10</f>
        <v>2000000</v>
      </c>
      <c r="I10" s="5">
        <v>2</v>
      </c>
      <c r="J10" s="7" t="s">
        <v>12</v>
      </c>
      <c r="K10" s="15">
        <v>2000</v>
      </c>
      <c r="L10" s="15">
        <f t="shared" ref="L10:L14" si="0">12*K10</f>
        <v>24000</v>
      </c>
    </row>
    <row r="11" spans="3:12" ht="28.8" x14ac:dyDescent="0.3">
      <c r="C11" s="5">
        <v>3</v>
      </c>
      <c r="D11" s="6" t="s">
        <v>5</v>
      </c>
      <c r="E11" s="14">
        <v>5000</v>
      </c>
      <c r="F11" s="11" t="s">
        <v>23</v>
      </c>
      <c r="G11" s="14">
        <f>1000*E11</f>
        <v>5000000</v>
      </c>
      <c r="I11" s="5">
        <v>3</v>
      </c>
      <c r="J11" s="6" t="s">
        <v>13</v>
      </c>
      <c r="K11" s="15">
        <v>10000</v>
      </c>
      <c r="L11" s="15">
        <f t="shared" si="0"/>
        <v>120000</v>
      </c>
    </row>
    <row r="12" spans="3:12" ht="43.2" x14ac:dyDescent="0.3">
      <c r="C12" s="5">
        <v>4</v>
      </c>
      <c r="D12" s="7" t="s">
        <v>6</v>
      </c>
      <c r="E12" s="14">
        <v>100</v>
      </c>
      <c r="F12" s="11" t="s">
        <v>31</v>
      </c>
      <c r="G12" s="14">
        <f>12000*E12</f>
        <v>1200000</v>
      </c>
      <c r="I12" s="5">
        <v>4</v>
      </c>
      <c r="J12" s="7" t="s">
        <v>14</v>
      </c>
      <c r="K12" s="15">
        <f>10*20000</f>
        <v>200000</v>
      </c>
      <c r="L12" s="15">
        <f t="shared" si="0"/>
        <v>2400000</v>
      </c>
    </row>
    <row r="13" spans="3:12" ht="28.8" x14ac:dyDescent="0.3">
      <c r="C13" s="5">
        <v>5</v>
      </c>
      <c r="D13" s="7" t="s">
        <v>7</v>
      </c>
      <c r="E13" s="14">
        <v>500</v>
      </c>
      <c r="F13" s="11" t="s">
        <v>25</v>
      </c>
      <c r="G13" s="14">
        <f>500*E13</f>
        <v>250000</v>
      </c>
      <c r="I13" s="5">
        <v>5</v>
      </c>
      <c r="J13" s="7" t="s">
        <v>15</v>
      </c>
      <c r="K13" s="15">
        <v>30000</v>
      </c>
      <c r="L13" s="15">
        <f t="shared" si="0"/>
        <v>360000</v>
      </c>
    </row>
    <row r="14" spans="3:12" x14ac:dyDescent="0.3">
      <c r="C14" s="5">
        <v>6</v>
      </c>
      <c r="D14" s="10"/>
      <c r="E14" s="10"/>
      <c r="F14" s="10"/>
      <c r="G14" s="14"/>
      <c r="I14" s="5">
        <v>6</v>
      </c>
      <c r="J14" s="8" t="s">
        <v>16</v>
      </c>
      <c r="K14" s="15">
        <v>10000</v>
      </c>
      <c r="L14" s="15">
        <f t="shared" si="0"/>
        <v>120000</v>
      </c>
    </row>
    <row r="15" spans="3:12" x14ac:dyDescent="0.3">
      <c r="C15" s="5">
        <v>8</v>
      </c>
      <c r="D15" s="5"/>
      <c r="E15" s="5"/>
      <c r="F15" s="5"/>
      <c r="G15" s="15"/>
      <c r="I15" s="5">
        <v>8</v>
      </c>
      <c r="J15" s="5"/>
      <c r="K15" s="5"/>
      <c r="L15" s="15"/>
    </row>
    <row r="16" spans="3:12" x14ac:dyDescent="0.3">
      <c r="C16" s="13" t="s">
        <v>2</v>
      </c>
      <c r="D16" s="13"/>
      <c r="E16" s="13"/>
      <c r="F16" s="13"/>
      <c r="G16" s="15">
        <f>SUM(G9:G15)</f>
        <v>10450000</v>
      </c>
      <c r="I16" s="13" t="s">
        <v>2</v>
      </c>
      <c r="J16" s="13"/>
      <c r="K16" s="13"/>
      <c r="L16" s="15">
        <f>SUM(L9:L15)</f>
        <v>3025200</v>
      </c>
    </row>
    <row r="17" spans="3:7" x14ac:dyDescent="0.3">
      <c r="C17" s="2"/>
      <c r="D17" s="2"/>
      <c r="E17" s="2"/>
      <c r="F17" s="2"/>
      <c r="G17" s="2"/>
    </row>
    <row r="18" spans="3:7" ht="43.2" x14ac:dyDescent="0.3">
      <c r="D18" s="9" t="s">
        <v>32</v>
      </c>
    </row>
  </sheetData>
  <mergeCells count="3">
    <mergeCell ref="C2:G3"/>
    <mergeCell ref="C16:F16"/>
    <mergeCell ref="I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11FA-1362-40FB-A558-ABEC0657259A}">
  <dimension ref="C2:L18"/>
  <sheetViews>
    <sheetView tabSelected="1" topLeftCell="A3" workbookViewId="0">
      <selection activeCell="G12" sqref="G12"/>
    </sheetView>
  </sheetViews>
  <sheetFormatPr defaultRowHeight="14.4" x14ac:dyDescent="0.3"/>
  <cols>
    <col min="4" max="4" width="25.6640625" customWidth="1"/>
    <col min="5" max="5" width="21.88671875" customWidth="1"/>
    <col min="6" max="6" width="20" customWidth="1"/>
    <col min="7" max="7" width="19.6640625" customWidth="1"/>
    <col min="9" max="9" width="8.88671875" customWidth="1"/>
    <col min="10" max="10" width="26.6640625" customWidth="1"/>
    <col min="11" max="11" width="19" customWidth="1"/>
    <col min="12" max="12" width="20.33203125" customWidth="1"/>
  </cols>
  <sheetData>
    <row r="2" spans="3:12" ht="14.4" customHeight="1" x14ac:dyDescent="0.3">
      <c r="C2" s="12" t="s">
        <v>8</v>
      </c>
      <c r="D2" s="12"/>
      <c r="E2" s="12"/>
      <c r="F2" s="12"/>
      <c r="G2" s="12"/>
    </row>
    <row r="3" spans="3:12" ht="46.8" customHeight="1" x14ac:dyDescent="0.3">
      <c r="C3" s="12"/>
      <c r="D3" s="12"/>
      <c r="E3" s="12"/>
      <c r="F3" s="12"/>
      <c r="G3" s="12"/>
    </row>
    <row r="4" spans="3:12" x14ac:dyDescent="0.3">
      <c r="C4" s="3"/>
      <c r="D4" s="3" t="s">
        <v>26</v>
      </c>
      <c r="E4" s="3"/>
      <c r="F4" s="3"/>
      <c r="G4" s="3"/>
    </row>
    <row r="5" spans="3:12" x14ac:dyDescent="0.3">
      <c r="C5" s="3"/>
      <c r="D5" s="3" t="s">
        <v>10</v>
      </c>
      <c r="E5" s="16">
        <f>G16</f>
        <v>1900000</v>
      </c>
      <c r="F5" s="3"/>
      <c r="G5" s="3"/>
    </row>
    <row r="6" spans="3:12" x14ac:dyDescent="0.3">
      <c r="C6" s="3"/>
      <c r="D6" s="3" t="s">
        <v>9</v>
      </c>
      <c r="E6" s="16">
        <f>L16</f>
        <v>1704720</v>
      </c>
      <c r="F6" s="3"/>
      <c r="G6" s="3"/>
    </row>
    <row r="7" spans="3:12" x14ac:dyDescent="0.3">
      <c r="C7" s="3"/>
      <c r="D7" s="3"/>
      <c r="E7" s="3"/>
      <c r="F7" s="3"/>
      <c r="G7" s="3"/>
    </row>
    <row r="8" spans="3:12" x14ac:dyDescent="0.3">
      <c r="C8" s="4" t="s">
        <v>0</v>
      </c>
      <c r="D8" s="4" t="s">
        <v>1</v>
      </c>
      <c r="E8" s="4" t="s">
        <v>20</v>
      </c>
      <c r="F8" s="4" t="s">
        <v>21</v>
      </c>
      <c r="G8" s="4" t="s">
        <v>22</v>
      </c>
      <c r="H8" s="1"/>
      <c r="I8" s="4" t="s">
        <v>0</v>
      </c>
      <c r="J8" s="4" t="s">
        <v>1</v>
      </c>
      <c r="K8" s="4" t="s">
        <v>17</v>
      </c>
      <c r="L8" s="4" t="s">
        <v>18</v>
      </c>
    </row>
    <row r="9" spans="3:12" ht="28.8" x14ac:dyDescent="0.3">
      <c r="C9" s="5">
        <v>1</v>
      </c>
      <c r="D9" s="6" t="s">
        <v>3</v>
      </c>
      <c r="E9" s="14">
        <v>650</v>
      </c>
      <c r="F9" s="11" t="s">
        <v>25</v>
      </c>
      <c r="G9" s="14">
        <f>500*E9</f>
        <v>325000</v>
      </c>
      <c r="I9" s="5">
        <v>1</v>
      </c>
      <c r="J9" s="6" t="s">
        <v>11</v>
      </c>
      <c r="K9" s="15">
        <v>60</v>
      </c>
      <c r="L9" s="15">
        <f>12*K9</f>
        <v>720</v>
      </c>
    </row>
    <row r="10" spans="3:12" ht="28.8" x14ac:dyDescent="0.3">
      <c r="C10" s="5">
        <v>2</v>
      </c>
      <c r="D10" s="7" t="s">
        <v>4</v>
      </c>
      <c r="E10" s="14">
        <v>1600</v>
      </c>
      <c r="F10" s="11" t="s">
        <v>29</v>
      </c>
      <c r="G10" s="14">
        <f>250*E10</f>
        <v>400000</v>
      </c>
      <c r="I10" s="5">
        <v>2</v>
      </c>
      <c r="J10" s="7" t="s">
        <v>12</v>
      </c>
      <c r="K10" s="15">
        <v>2000</v>
      </c>
      <c r="L10" s="15">
        <f t="shared" ref="L10:L14" si="0">12*K10</f>
        <v>24000</v>
      </c>
    </row>
    <row r="11" spans="3:12" ht="28.8" x14ac:dyDescent="0.3">
      <c r="C11" s="5">
        <v>3</v>
      </c>
      <c r="D11" s="6" t="s">
        <v>5</v>
      </c>
      <c r="E11" s="14">
        <v>3000</v>
      </c>
      <c r="F11" s="11" t="s">
        <v>29</v>
      </c>
      <c r="G11" s="14">
        <f>250*E11</f>
        <v>750000</v>
      </c>
      <c r="I11" s="5">
        <v>3</v>
      </c>
      <c r="J11" s="6" t="s">
        <v>13</v>
      </c>
      <c r="K11" s="15">
        <v>10000</v>
      </c>
      <c r="L11" s="15">
        <f t="shared" si="0"/>
        <v>120000</v>
      </c>
    </row>
    <row r="12" spans="3:12" ht="43.2" x14ac:dyDescent="0.3">
      <c r="C12" s="5">
        <v>4</v>
      </c>
      <c r="D12" s="7" t="s">
        <v>6</v>
      </c>
      <c r="E12" s="14">
        <v>100</v>
      </c>
      <c r="F12" s="11" t="s">
        <v>30</v>
      </c>
      <c r="G12" s="14">
        <f>3000*E12</f>
        <v>300000</v>
      </c>
      <c r="I12" s="5">
        <v>4</v>
      </c>
      <c r="J12" s="7" t="s">
        <v>19</v>
      </c>
      <c r="K12" s="15">
        <f>6*20000</f>
        <v>120000</v>
      </c>
      <c r="L12" s="15">
        <f t="shared" si="0"/>
        <v>1440000</v>
      </c>
    </row>
    <row r="13" spans="3:12" ht="28.8" x14ac:dyDescent="0.3">
      <c r="C13" s="5">
        <v>5</v>
      </c>
      <c r="D13" s="7" t="s">
        <v>7</v>
      </c>
      <c r="E13" s="14">
        <v>500</v>
      </c>
      <c r="F13" s="11" t="s">
        <v>29</v>
      </c>
      <c r="G13" s="14">
        <f>250*E13</f>
        <v>125000</v>
      </c>
      <c r="I13" s="5">
        <v>5</v>
      </c>
      <c r="J13" s="7" t="s">
        <v>15</v>
      </c>
      <c r="K13" s="15">
        <v>0</v>
      </c>
      <c r="L13" s="15">
        <f t="shared" si="0"/>
        <v>0</v>
      </c>
    </row>
    <row r="14" spans="3:12" x14ac:dyDescent="0.3">
      <c r="C14" s="5">
        <v>6</v>
      </c>
      <c r="D14" s="10"/>
      <c r="E14" s="10"/>
      <c r="F14" s="10"/>
      <c r="G14" s="14"/>
      <c r="I14" s="5">
        <v>6</v>
      </c>
      <c r="J14" s="8" t="s">
        <v>16</v>
      </c>
      <c r="K14" s="15">
        <v>10000</v>
      </c>
      <c r="L14" s="15">
        <f t="shared" si="0"/>
        <v>120000</v>
      </c>
    </row>
    <row r="15" spans="3:12" x14ac:dyDescent="0.3">
      <c r="C15" s="5">
        <v>8</v>
      </c>
      <c r="D15" s="5"/>
      <c r="E15" s="5"/>
      <c r="F15" s="5"/>
      <c r="G15" s="15"/>
      <c r="I15" s="5">
        <v>8</v>
      </c>
      <c r="J15" s="5"/>
      <c r="K15" s="5"/>
      <c r="L15" s="5"/>
    </row>
    <row r="16" spans="3:12" x14ac:dyDescent="0.3">
      <c r="C16" s="13" t="s">
        <v>2</v>
      </c>
      <c r="D16" s="13"/>
      <c r="E16" s="13"/>
      <c r="F16" s="13"/>
      <c r="G16" s="15">
        <f>SUM(G9:G15)</f>
        <v>1900000</v>
      </c>
      <c r="I16" s="13" t="s">
        <v>2</v>
      </c>
      <c r="J16" s="13"/>
      <c r="K16" s="13"/>
      <c r="L16" s="15">
        <f>SUM(L9:L15)</f>
        <v>1704720</v>
      </c>
    </row>
    <row r="17" spans="3:7" x14ac:dyDescent="0.3">
      <c r="C17" s="2"/>
      <c r="D17" s="2"/>
      <c r="E17" s="2"/>
      <c r="F17" s="2"/>
      <c r="G17" s="2"/>
    </row>
    <row r="18" spans="3:7" ht="43.2" x14ac:dyDescent="0.3">
      <c r="D18" s="9" t="s">
        <v>28</v>
      </c>
    </row>
  </sheetData>
  <mergeCells count="3">
    <mergeCell ref="C2:G3"/>
    <mergeCell ref="C16:F16"/>
    <mergeCell ref="I16:K16"/>
  </mergeCells>
  <pageMargins left="0.7" right="0.7" top="0.75" bottom="0.75" header="0.3" footer="0.3"/>
  <ignoredErrors>
    <ignoredError sqref="G10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 İyi Senaryo</vt:lpstr>
      <vt:lpstr>En Kötü Senaryo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SUMER</dc:creator>
  <cp:lastModifiedBy>Yunus SUMER</cp:lastModifiedBy>
  <dcterms:created xsi:type="dcterms:W3CDTF">2024-05-22T11:27:07Z</dcterms:created>
  <dcterms:modified xsi:type="dcterms:W3CDTF">2024-05-22T13:50:24Z</dcterms:modified>
</cp:coreProperties>
</file>