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2" codeName="{7AA9133B-0738-3967-A58A-2178011A57A6}"/>
  <workbookPr codeName="EsteLivro"/>
  <mc:AlternateContent xmlns:mc="http://schemas.openxmlformats.org/markup-compatibility/2006">
    <mc:Choice Requires="x15">
      <x15ac:absPath xmlns:x15ac="http://schemas.microsoft.com/office/spreadsheetml/2010/11/ac" url="/Volumes/Linda/CLOUD/Clientes/IGJ/Documents/"/>
    </mc:Choice>
  </mc:AlternateContent>
  <xr:revisionPtr revIDLastSave="0" documentId="13_ncr:1_{A03A7502-02A0-0849-90D7-0CAD5DE39CD2}" xr6:coauthVersionLast="47" xr6:coauthVersionMax="47" xr10:uidLastSave="{00000000-0000-0000-0000-000000000000}"/>
  <bookViews>
    <workbookView xWindow="5580" yWindow="500" windowWidth="23260" windowHeight="12460" firstSheet="6" activeTab="17" xr2:uid="{00000000-000D-0000-FFFF-FFFF00000000}"/>
  </bookViews>
  <sheets>
    <sheet name="H-GL" sheetId="28" r:id="rId1"/>
    <sheet name="H-ROY" sheetId="29" r:id="rId2"/>
    <sheet name="IC" sheetId="4" r:id="rId3"/>
    <sheet name="OF" sheetId="2" r:id="rId4"/>
    <sheet name="OF-IP" sheetId="5" r:id="rId5"/>
    <sheet name="OF-IP(MÊS)" sheetId="7" r:id="rId6"/>
    <sheet name="IF-IP(ANO)" sheetId="8" r:id="rId7"/>
    <sheet name="OF-C" sheetId="1" r:id="rId8"/>
    <sheet name="OF-CF" sheetId="3" r:id="rId9"/>
    <sheet name="OF-P" sheetId="27" r:id="rId10"/>
    <sheet name="DC" sheetId="25" r:id="rId11"/>
    <sheet name="I" sheetId="24" r:id="rId12"/>
    <sheet name="I-B" sheetId="36" r:id="rId13"/>
    <sheet name="I-BM" sheetId="37" r:id="rId14"/>
    <sheet name="I-E" sheetId="30" r:id="rId15"/>
    <sheet name="I-M" sheetId="35" r:id="rId16"/>
    <sheet name="PS" sheetId="23" r:id="rId17"/>
    <sheet name="PS-A" sheetId="31" r:id="rId18"/>
    <sheet name="PS-E" sheetId="34" r:id="rId19"/>
    <sheet name="PS-PC" sheetId="40" r:id="rId20"/>
    <sheet name="PS-R" sheetId="39" r:id="rId21"/>
    <sheet name="RH" sheetId="9" r:id="rId22"/>
    <sheet name="RH-B" sheetId="10" r:id="rId23"/>
    <sheet name="RH-C" sheetId="12" r:id="rId24"/>
    <sheet name="RH-CS" sheetId="21" r:id="rId25"/>
    <sheet name="RH-D" sheetId="19" r:id="rId26"/>
    <sheet name="RH-G" sheetId="18" r:id="rId27"/>
    <sheet name="RH-L" sheetId="13" r:id="rId28"/>
    <sheet name="RH-M" sheetId="14" r:id="rId29"/>
    <sheet name="RH-RC" sheetId="15" r:id="rId30"/>
    <sheet name="RH-S" sheetId="16" r:id="rId31"/>
    <sheet name="RH-SC" sheetId="11" r:id="rId32"/>
    <sheet name="RH-T" sheetId="17" r:id="rId33"/>
    <sheet name="SP" sheetId="22" r:id="rId34"/>
    <sheet name="SP-S" sheetId="42" r:id="rId35"/>
  </sheets>
  <externalReferences>
    <externalReference r:id="rId36"/>
  </externalReferences>
  <definedNames>
    <definedName name="_xlnm._FilterDatabase" localSheetId="12" hidden="1">'I-B'!$E$8:$I$19</definedName>
    <definedName name="_xlnm._FilterDatabase" localSheetId="15" hidden="1">'I-M'!$C$8:$F$45</definedName>
    <definedName name="_xlnm._FilterDatabase" localSheetId="17" hidden="1">'PS-A'!$B$8:$S$18</definedName>
    <definedName name="_xlnm._FilterDatabase" localSheetId="25" hidden="1">'RH-D'!$A$14:$K$38</definedName>
    <definedName name="_xlnm._FilterDatabase" localSheetId="32" hidden="1">'RH-T'!$A$13:$J$13</definedName>
    <definedName name="DadosExternos_1" localSheetId="34" hidden="1">'SP-S'!$B$6:$H$17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34" l="1"/>
  <c r="I11" i="34"/>
  <c r="I12" i="34"/>
  <c r="I13" i="34"/>
  <c r="I14" i="34"/>
  <c r="I15" i="34"/>
  <c r="I16" i="34"/>
  <c r="I9" i="34"/>
  <c r="I10" i="31"/>
  <c r="I11" i="31"/>
  <c r="I9" i="31"/>
  <c r="F12" i="31" l="1"/>
  <c r="K12" i="31"/>
  <c r="O12" i="31"/>
  <c r="P12" i="31"/>
  <c r="Q12" i="31"/>
  <c r="F11" i="31"/>
  <c r="Q9" i="31"/>
  <c r="P9" i="31"/>
  <c r="O9" i="31"/>
  <c r="K9" i="31"/>
  <c r="F9" i="31"/>
  <c r="H28" i="37" l="1"/>
  <c r="G12" i="1"/>
  <c r="K12" i="1"/>
  <c r="J12" i="1"/>
  <c r="I12" i="1"/>
  <c r="H12" i="1"/>
  <c r="D27" i="16" l="1"/>
  <c r="Q9" i="39"/>
  <c r="K9" i="39"/>
  <c r="K9" i="40"/>
  <c r="O9" i="40"/>
  <c r="Q17" i="40"/>
  <c r="P17" i="40"/>
  <c r="O17" i="40"/>
  <c r="F17" i="40"/>
  <c r="Q16" i="40"/>
  <c r="P16" i="40"/>
  <c r="O16" i="40"/>
  <c r="F16" i="40"/>
  <c r="Q15" i="40"/>
  <c r="P15" i="40"/>
  <c r="O15" i="40"/>
  <c r="F15" i="40"/>
  <c r="Q14" i="40"/>
  <c r="P14" i="40"/>
  <c r="O14" i="40"/>
  <c r="F14" i="40"/>
  <c r="Q13" i="40"/>
  <c r="P13" i="40"/>
  <c r="O13" i="40"/>
  <c r="F13" i="40"/>
  <c r="Q12" i="40"/>
  <c r="P12" i="40"/>
  <c r="O12" i="40"/>
  <c r="F12" i="40"/>
  <c r="Q11" i="40"/>
  <c r="P11" i="40"/>
  <c r="O11" i="40"/>
  <c r="F11" i="40"/>
  <c r="Q10" i="40"/>
  <c r="P10" i="40"/>
  <c r="O10" i="40"/>
  <c r="F10" i="40"/>
  <c r="Q9" i="40"/>
  <c r="P9" i="40"/>
  <c r="F9" i="40"/>
  <c r="Q17" i="39"/>
  <c r="P17" i="39"/>
  <c r="O17" i="39"/>
  <c r="F17" i="39"/>
  <c r="Q16" i="39"/>
  <c r="P16" i="39"/>
  <c r="O16" i="39"/>
  <c r="F16" i="39"/>
  <c r="Q15" i="39"/>
  <c r="P15" i="39"/>
  <c r="O15" i="39"/>
  <c r="F15" i="39"/>
  <c r="Q14" i="39"/>
  <c r="P14" i="39"/>
  <c r="O14" i="39"/>
  <c r="F14" i="39"/>
  <c r="Q13" i="39"/>
  <c r="P13" i="39"/>
  <c r="O13" i="39"/>
  <c r="F13" i="39"/>
  <c r="Q12" i="39"/>
  <c r="P12" i="39"/>
  <c r="O12" i="39"/>
  <c r="F12" i="39"/>
  <c r="Q11" i="39"/>
  <c r="P11" i="39"/>
  <c r="O11" i="39"/>
  <c r="F11" i="39"/>
  <c r="Q10" i="39"/>
  <c r="P10" i="39"/>
  <c r="O10" i="39"/>
  <c r="F10" i="39"/>
  <c r="P9" i="39"/>
  <c r="O9" i="39"/>
  <c r="F9" i="39"/>
  <c r="K10" i="31" l="1"/>
  <c r="Q17" i="34"/>
  <c r="P17" i="34"/>
  <c r="O17" i="34"/>
  <c r="F17" i="34"/>
  <c r="Q16" i="34"/>
  <c r="P16" i="34"/>
  <c r="O16" i="34"/>
  <c r="F16" i="34"/>
  <c r="Q15" i="34"/>
  <c r="P15" i="34"/>
  <c r="O15" i="34"/>
  <c r="F15" i="34"/>
  <c r="Q14" i="34"/>
  <c r="P14" i="34"/>
  <c r="O14" i="34"/>
  <c r="F14" i="34"/>
  <c r="Q13" i="34"/>
  <c r="P13" i="34"/>
  <c r="O13" i="34"/>
  <c r="F13" i="34"/>
  <c r="Q12" i="34"/>
  <c r="P12" i="34"/>
  <c r="O12" i="34"/>
  <c r="F12" i="34"/>
  <c r="Q11" i="34"/>
  <c r="P11" i="34"/>
  <c r="O11" i="34"/>
  <c r="F11" i="34"/>
  <c r="Q10" i="34"/>
  <c r="P10" i="34"/>
  <c r="O10" i="34"/>
  <c r="F10" i="34"/>
  <c r="Q9" i="34"/>
  <c r="P9" i="34"/>
  <c r="O9" i="34"/>
  <c r="F9" i="34"/>
  <c r="K11" i="31" l="1"/>
  <c r="O11" i="31"/>
  <c r="P11" i="31"/>
  <c r="Q11" i="31"/>
  <c r="F13" i="31"/>
  <c r="K13" i="31"/>
  <c r="O13" i="31"/>
  <c r="P13" i="31"/>
  <c r="Q13" i="31"/>
  <c r="F14" i="31"/>
  <c r="K14" i="31"/>
  <c r="O14" i="31"/>
  <c r="P14" i="31"/>
  <c r="Q14" i="31"/>
  <c r="F15" i="31"/>
  <c r="K15" i="31"/>
  <c r="O15" i="31"/>
  <c r="P15" i="31"/>
  <c r="Q15" i="31"/>
  <c r="F16" i="31"/>
  <c r="K16" i="31"/>
  <c r="O16" i="31"/>
  <c r="P16" i="31"/>
  <c r="Q16" i="31"/>
  <c r="F17" i="31"/>
  <c r="K17" i="31"/>
  <c r="O17" i="31"/>
  <c r="P17" i="31"/>
  <c r="Q17" i="31"/>
  <c r="F18" i="31"/>
  <c r="K18" i="31"/>
  <c r="O18" i="31"/>
  <c r="P18" i="31"/>
  <c r="Q18" i="31"/>
  <c r="Q10" i="31"/>
  <c r="P10" i="31"/>
  <c r="O10" i="31"/>
  <c r="F10" i="31"/>
  <c r="G14" i="3" l="1"/>
  <c r="J14" i="3"/>
  <c r="K14" i="3"/>
  <c r="I14" i="3"/>
  <c r="H14" i="3"/>
  <c r="G60" i="30"/>
  <c r="E29" i="11" l="1"/>
  <c r="D21" i="9" l="1"/>
  <c r="H11" i="8" l="1"/>
  <c r="G11" i="8"/>
  <c r="H12" i="8" l="1"/>
  <c r="G87" i="7"/>
  <c r="F87" i="7"/>
  <c r="G86" i="7"/>
  <c r="G85" i="7"/>
  <c r="G84" i="7"/>
  <c r="G83" i="7"/>
  <c r="G82" i="7"/>
  <c r="G81" i="7"/>
  <c r="G80" i="7"/>
  <c r="G79" i="7"/>
  <c r="G78" i="7"/>
  <c r="G77" i="7"/>
  <c r="J76" i="7"/>
  <c r="J77" i="7" s="1"/>
  <c r="I76" i="7"/>
  <c r="I77" i="7" s="1"/>
  <c r="I78" i="7" s="1"/>
  <c r="I79" i="7" s="1"/>
  <c r="I80" i="7" s="1"/>
  <c r="I81" i="7" s="1"/>
  <c r="I82" i="7" s="1"/>
  <c r="I83" i="7" s="1"/>
  <c r="I84" i="7" s="1"/>
  <c r="I85" i="7" s="1"/>
  <c r="I86" i="7" s="1"/>
  <c r="I87" i="7" s="1"/>
  <c r="H76" i="7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C11" i="8" s="1"/>
  <c r="G76" i="7"/>
  <c r="G50" i="7"/>
  <c r="F50" i="7"/>
  <c r="G49" i="7"/>
  <c r="F49" i="7"/>
  <c r="G48" i="7"/>
  <c r="F48" i="7"/>
  <c r="G47" i="7"/>
  <c r="F47" i="7"/>
  <c r="G46" i="7"/>
  <c r="F46" i="7"/>
  <c r="G45" i="7"/>
  <c r="F45" i="7"/>
  <c r="G44" i="7"/>
  <c r="F44" i="7"/>
  <c r="G43" i="7"/>
  <c r="F43" i="7"/>
  <c r="G42" i="7"/>
  <c r="F42" i="7"/>
  <c r="G41" i="7"/>
  <c r="F41" i="7"/>
  <c r="G40" i="7"/>
  <c r="F40" i="7"/>
  <c r="J39" i="7"/>
  <c r="J40" i="7" s="1"/>
  <c r="I39" i="7"/>
  <c r="I40" i="7" s="1"/>
  <c r="I41" i="7" s="1"/>
  <c r="H39" i="7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G39" i="7"/>
  <c r="F39" i="7"/>
  <c r="J12" i="7"/>
  <c r="J13" i="7" s="1"/>
  <c r="J14" i="7" s="1"/>
  <c r="J15" i="7" s="1"/>
  <c r="J16" i="7" s="1"/>
  <c r="J17" i="7" s="1"/>
  <c r="J18" i="7" s="1"/>
  <c r="J19" i="7" s="1"/>
  <c r="J20" i="7" s="1"/>
  <c r="J21" i="7" s="1"/>
  <c r="J22" i="7" s="1"/>
  <c r="J23" i="7" s="1"/>
  <c r="I12" i="7"/>
  <c r="I13" i="7" s="1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H12" i="7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L39" i="7" l="1"/>
  <c r="K87" i="7"/>
  <c r="D11" i="8"/>
  <c r="D12" i="8" s="1"/>
  <c r="K39" i="7"/>
  <c r="J78" i="7"/>
  <c r="L77" i="7"/>
  <c r="L76" i="7"/>
  <c r="J41" i="7"/>
  <c r="L40" i="7"/>
  <c r="K41" i="7"/>
  <c r="I42" i="7"/>
  <c r="K40" i="7"/>
  <c r="J79" i="7" l="1"/>
  <c r="L78" i="7"/>
  <c r="J42" i="7"/>
  <c r="L41" i="7"/>
  <c r="I43" i="7"/>
  <c r="K42" i="7"/>
  <c r="J80" i="7" l="1"/>
  <c r="L79" i="7"/>
  <c r="K43" i="7"/>
  <c r="I44" i="7"/>
  <c r="L42" i="7"/>
  <c r="J43" i="7"/>
  <c r="J81" i="7" l="1"/>
  <c r="L80" i="7"/>
  <c r="J44" i="7"/>
  <c r="L43" i="7"/>
  <c r="I45" i="7"/>
  <c r="K44" i="7"/>
  <c r="J82" i="7" l="1"/>
  <c r="L81" i="7"/>
  <c r="K45" i="7"/>
  <c r="I46" i="7"/>
  <c r="J45" i="7"/>
  <c r="L44" i="7"/>
  <c r="J83" i="7" l="1"/>
  <c r="L82" i="7"/>
  <c r="J46" i="7"/>
  <c r="L45" i="7"/>
  <c r="I47" i="7"/>
  <c r="K46" i="7"/>
  <c r="J84" i="7" l="1"/>
  <c r="L83" i="7"/>
  <c r="L46" i="7"/>
  <c r="J47" i="7"/>
  <c r="I48" i="7"/>
  <c r="K47" i="7"/>
  <c r="J85" i="7" l="1"/>
  <c r="L84" i="7"/>
  <c r="J48" i="7"/>
  <c r="L47" i="7"/>
  <c r="I49" i="7"/>
  <c r="K48" i="7"/>
  <c r="L85" i="7" l="1"/>
  <c r="J86" i="7"/>
  <c r="J49" i="7"/>
  <c r="L48" i="7"/>
  <c r="K49" i="7"/>
  <c r="I50" i="7"/>
  <c r="K50" i="7" s="1"/>
  <c r="J87" i="7" l="1"/>
  <c r="L86" i="7"/>
  <c r="J50" i="7"/>
  <c r="L49" i="7"/>
  <c r="L50" i="7" l="1"/>
  <c r="F11" i="8"/>
  <c r="L87" i="7"/>
  <c r="E11" i="8"/>
  <c r="E12" i="8" s="1"/>
  <c r="F12" i="8" l="1"/>
  <c r="G1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Consulta3" description="Ligação à consulta 'Consulta3' no livro." type="5" refreshedVersion="6" background="1" saveData="1">
    <dbPr connection="Provider=Microsoft.Mashup.OleDb.1;Data Source=$Workbook$;Location=Consulta3;Extended Properties=&quot;&quot;" command="SELECT * FROM [Consulta3]"/>
  </connection>
</connections>
</file>

<file path=xl/sharedStrings.xml><?xml version="1.0" encoding="utf-8"?>
<sst xmlns="http://schemas.openxmlformats.org/spreadsheetml/2006/main" count="1173" uniqueCount="499">
  <si>
    <t>RECEITA BRUTA DE TODOS OS JOGOS DO CASINO ROYAL 2019-2021</t>
  </si>
  <si>
    <t>(EUROS)</t>
  </si>
  <si>
    <t>Realizada</t>
  </si>
  <si>
    <t xml:space="preserve">     (%) </t>
  </si>
  <si>
    <t>Acumulada</t>
  </si>
  <si>
    <t>Mês</t>
  </si>
  <si>
    <t>JAN</t>
  </si>
  <si>
    <t>FEV</t>
  </si>
  <si>
    <t>MAR</t>
  </si>
  <si>
    <t>ABR</t>
  </si>
  <si>
    <t>MAI</t>
  </si>
  <si>
    <t>JUN</t>
  </si>
  <si>
    <t>JUL</t>
  </si>
  <si>
    <t>AUG</t>
  </si>
  <si>
    <t>SET</t>
  </si>
  <si>
    <t>OCT</t>
  </si>
  <si>
    <t>NOV</t>
  </si>
  <si>
    <t>DEZ</t>
  </si>
  <si>
    <t>RECEITA BRUTA DE TODOS OS JOGOS DO CASINO ROYAL 2017-2019</t>
  </si>
  <si>
    <t xml:space="preserve">     (%) 17/18 </t>
  </si>
  <si>
    <t xml:space="preserve">     (%) 18/19  </t>
  </si>
  <si>
    <t xml:space="preserve">     (%) 18/19 </t>
  </si>
  <si>
    <t>RECEITA BRUTA DE TODOS OS JOGO DO CASINO ROYAL  2016-2018</t>
  </si>
  <si>
    <t xml:space="preserve">     (%) 16/17 </t>
  </si>
  <si>
    <t xml:space="preserve">     (%) 17/18</t>
  </si>
  <si>
    <t>RECEITA BRUTA DE TODOS OS JOGOS DO CASINO ROYAL 2016-2021</t>
  </si>
  <si>
    <t>ANO</t>
  </si>
  <si>
    <t xml:space="preserve">RECEITA BRUTA </t>
  </si>
  <si>
    <t xml:space="preserve">Posição </t>
  </si>
  <si>
    <t xml:space="preserve">Turno </t>
  </si>
  <si>
    <t xml:space="preserve">Tarde </t>
  </si>
  <si>
    <t xml:space="preserve">Noite </t>
  </si>
  <si>
    <t xml:space="preserve">Bartender </t>
  </si>
  <si>
    <t xml:space="preserve">Caixa </t>
  </si>
  <si>
    <t xml:space="preserve">Limpeza </t>
  </si>
  <si>
    <t>Manutenção</t>
  </si>
  <si>
    <t>Segurança</t>
  </si>
  <si>
    <t xml:space="preserve">Técnico </t>
  </si>
  <si>
    <t xml:space="preserve">Garçom </t>
  </si>
  <si>
    <t>Dealers</t>
  </si>
  <si>
    <t xml:space="preserve">Total </t>
  </si>
  <si>
    <t>subtotal</t>
  </si>
  <si>
    <t>Recepção</t>
  </si>
  <si>
    <t>Serviço ao cliente</t>
  </si>
  <si>
    <t>Ano</t>
  </si>
  <si>
    <t xml:space="preserve">turno </t>
  </si>
  <si>
    <t>Tarde</t>
  </si>
  <si>
    <t>Noite</t>
  </si>
  <si>
    <t>Dados dos funcionários</t>
  </si>
  <si>
    <t>Nome</t>
  </si>
  <si>
    <t>Posição</t>
  </si>
  <si>
    <t>Idade</t>
  </si>
  <si>
    <t>Nivel da Lingua Inglesa</t>
  </si>
  <si>
    <t>Obs</t>
  </si>
  <si>
    <t>Educação</t>
  </si>
  <si>
    <t>Telefone</t>
  </si>
  <si>
    <t>Date de Inicio</t>
  </si>
  <si>
    <t>Morada</t>
  </si>
  <si>
    <t>Bartender</t>
  </si>
  <si>
    <t>Ibrahim Diouf</t>
  </si>
  <si>
    <t>Sal- Santa Maria</t>
  </si>
  <si>
    <t>Basico</t>
  </si>
  <si>
    <t>29 anos</t>
  </si>
  <si>
    <t>Ensino Secundário</t>
  </si>
  <si>
    <t>Alexandre Gomes</t>
  </si>
  <si>
    <t>32 anos</t>
  </si>
  <si>
    <t xml:space="preserve">Médio </t>
  </si>
  <si>
    <t>******</t>
  </si>
  <si>
    <t>Rosaweo Delgado</t>
  </si>
  <si>
    <t>Médio</t>
  </si>
  <si>
    <t>Sal-Espargos</t>
  </si>
  <si>
    <t>Valdira Segredo</t>
  </si>
  <si>
    <t>27 anos</t>
  </si>
  <si>
    <t>*****</t>
  </si>
  <si>
    <t xml:space="preserve">Leina Leite </t>
  </si>
  <si>
    <t xml:space="preserve">Serviço ao cliente </t>
  </si>
  <si>
    <t>25 anos</t>
  </si>
  <si>
    <t xml:space="preserve">Sal- Santa Maria </t>
  </si>
  <si>
    <t xml:space="preserve">Universitário </t>
  </si>
  <si>
    <t xml:space="preserve">Nivel de Frances médio </t>
  </si>
  <si>
    <t>Nerita Almeida</t>
  </si>
  <si>
    <t>Sal- Espargos</t>
  </si>
  <si>
    <t>Nivel de Italiano médio</t>
  </si>
  <si>
    <t>Josefina Mota</t>
  </si>
  <si>
    <t>Caixa</t>
  </si>
  <si>
    <t>22 anos</t>
  </si>
  <si>
    <t>Básico</t>
  </si>
  <si>
    <t xml:space="preserve">Patricia Barros Brito </t>
  </si>
  <si>
    <t xml:space="preserve">Sal- Espargos </t>
  </si>
  <si>
    <t xml:space="preserve">Daisy Morais </t>
  </si>
  <si>
    <t>25anos</t>
  </si>
  <si>
    <t>Nerina Santana</t>
  </si>
  <si>
    <t xml:space="preserve">Limpadora </t>
  </si>
  <si>
    <t>43 anos</t>
  </si>
  <si>
    <t>Ensino secundário</t>
  </si>
  <si>
    <t>Dpris Lima Mosso</t>
  </si>
  <si>
    <t>42 anos</t>
  </si>
  <si>
    <t xml:space="preserve">Christopher Monteiro </t>
  </si>
  <si>
    <t xml:space="preserve">Limpador </t>
  </si>
  <si>
    <t>18 anos</t>
  </si>
  <si>
    <t>10º ano</t>
  </si>
  <si>
    <t>Vania Silva</t>
  </si>
  <si>
    <t>30 anos</t>
  </si>
  <si>
    <t>11º ano</t>
  </si>
  <si>
    <t>Flávio</t>
  </si>
  <si>
    <t>Universitário</t>
  </si>
  <si>
    <t>Frio/ Canalizção/ Tratamento suferpecios</t>
  </si>
  <si>
    <t xml:space="preserve">Wilvan Gomes </t>
  </si>
  <si>
    <t>23 anos</t>
  </si>
  <si>
    <t>****</t>
  </si>
  <si>
    <t>Frio/ Eletricidaade/ Tratamento superpecios</t>
  </si>
  <si>
    <t xml:space="preserve">Paula Teixeira </t>
  </si>
  <si>
    <t xml:space="preserve">Recepcionista </t>
  </si>
  <si>
    <t>31 anos</t>
  </si>
  <si>
    <t>Bom</t>
  </si>
  <si>
    <t>Nivel de Francês eEspanol: Médio</t>
  </si>
  <si>
    <t xml:space="preserve">Gracilena Dias </t>
  </si>
  <si>
    <t>Nivel de Francês: Básico e Espanol: Bom</t>
  </si>
  <si>
    <t>Vera Lopes</t>
  </si>
  <si>
    <t>Nivel de Francês e Italiano: Básico</t>
  </si>
  <si>
    <t xml:space="preserve">Osvaldino Mendes </t>
  </si>
  <si>
    <t xml:space="preserve">Segurança </t>
  </si>
  <si>
    <t xml:space="preserve">Eraldo Paulo Martins </t>
  </si>
  <si>
    <t xml:space="preserve">Ivanildo Gonçalves </t>
  </si>
  <si>
    <t>28 anos</t>
  </si>
  <si>
    <t>Dezembro</t>
  </si>
  <si>
    <t>Pedro Évora</t>
  </si>
  <si>
    <t>26 anos</t>
  </si>
  <si>
    <t xml:space="preserve">Honiciano Dos Reis </t>
  </si>
  <si>
    <t>Anildo Andrade</t>
  </si>
  <si>
    <t>Diniz Fernandes</t>
  </si>
  <si>
    <t xml:space="preserve">28 anos </t>
  </si>
  <si>
    <t>Joselene Ramos</t>
  </si>
  <si>
    <t>6º ano</t>
  </si>
  <si>
    <t xml:space="preserve">David Jorge Dias </t>
  </si>
  <si>
    <t>Tecnico</t>
  </si>
  <si>
    <t xml:space="preserve">Sidnei Soares Silva </t>
  </si>
  <si>
    <t xml:space="preserve">Cristiano Andrade </t>
  </si>
  <si>
    <t xml:space="preserve">Quiara Santos Lopes </t>
  </si>
  <si>
    <t>Garçonete</t>
  </si>
  <si>
    <t xml:space="preserve">37 anos </t>
  </si>
  <si>
    <t>Méio</t>
  </si>
  <si>
    <t xml:space="preserve">Suely Gomes </t>
  </si>
  <si>
    <t xml:space="preserve">Ironice Ferreira </t>
  </si>
  <si>
    <t xml:space="preserve">Elizabeth Silva </t>
  </si>
  <si>
    <t>37 anos</t>
  </si>
  <si>
    <t>Ariana Flor</t>
  </si>
  <si>
    <t xml:space="preserve">22 anos </t>
  </si>
  <si>
    <t>Andreia Vaz</t>
  </si>
  <si>
    <t>Dealer</t>
  </si>
  <si>
    <t>Andreia Neves</t>
  </si>
  <si>
    <t>20 anos</t>
  </si>
  <si>
    <t>Claudine Yara</t>
  </si>
  <si>
    <t>21 anos</t>
  </si>
  <si>
    <t>Dulcineia Gomes</t>
  </si>
  <si>
    <t>Janice Silva</t>
  </si>
  <si>
    <t xml:space="preserve">Larissa Dos Reis </t>
  </si>
  <si>
    <t>19 anos</t>
  </si>
  <si>
    <t>Marbel Rodrigues</t>
  </si>
  <si>
    <t>24 anos</t>
  </si>
  <si>
    <t>Marrilene Dos Santos</t>
  </si>
  <si>
    <t xml:space="preserve">Vanisia Almeida </t>
  </si>
  <si>
    <t xml:space="preserve">24 anos </t>
  </si>
  <si>
    <t xml:space="preserve">Adele Andrade </t>
  </si>
  <si>
    <t>Deizy Monteiro</t>
  </si>
  <si>
    <t xml:space="preserve">Jeizy Ferreira </t>
  </si>
  <si>
    <t>Sal- Palmeira</t>
  </si>
  <si>
    <t>Maria Martins</t>
  </si>
  <si>
    <t>Stefani Medina</t>
  </si>
  <si>
    <t>Sal-Murdeira</t>
  </si>
  <si>
    <t>Stefany do Rosário</t>
  </si>
  <si>
    <t>Ludania Dias</t>
  </si>
  <si>
    <t>17 anos</t>
  </si>
  <si>
    <t xml:space="preserve">Lenice dos Reis </t>
  </si>
  <si>
    <t xml:space="preserve">Aline de Pina </t>
  </si>
  <si>
    <t>Felino Dias</t>
  </si>
  <si>
    <t>Gariany Gomes Lima</t>
  </si>
  <si>
    <t>Idelano Lima</t>
  </si>
  <si>
    <t>Lenine Gomes</t>
  </si>
  <si>
    <t>Marcelo Mauricio</t>
  </si>
  <si>
    <t>Miguel Brito Duarte</t>
  </si>
  <si>
    <t>36 anos</t>
  </si>
  <si>
    <t>Lista dos artigos/ equipamentos administrativos</t>
  </si>
  <si>
    <t>Descrição</t>
  </si>
  <si>
    <t>Quantidade</t>
  </si>
  <si>
    <t>Classificação</t>
  </si>
  <si>
    <t xml:space="preserve">Referência </t>
  </si>
  <si>
    <t xml:space="preserve">Preços </t>
  </si>
  <si>
    <t>Aparelho de Ar Condicionado</t>
  </si>
  <si>
    <t>whirlpool</t>
  </si>
  <si>
    <t>……..</t>
  </si>
  <si>
    <t>Westpoint</t>
  </si>
  <si>
    <t>Split de 12000 BTU</t>
  </si>
  <si>
    <t>Bebedouro- WFC- 3509</t>
  </si>
  <si>
    <t>Westpoint UP 3509</t>
  </si>
  <si>
    <t>Nº01540351</t>
  </si>
  <si>
    <t xml:space="preserve">Cadeiras </t>
  </si>
  <si>
    <t>Azul Metal</t>
  </si>
  <si>
    <t>Cadeiras Maple</t>
  </si>
  <si>
    <t xml:space="preserve">Pele Preto </t>
  </si>
  <si>
    <t>Cadeinor M700 1 lugar</t>
  </si>
  <si>
    <t>Secretária</t>
  </si>
  <si>
    <t>Castanho</t>
  </si>
  <si>
    <t>Madeira</t>
  </si>
  <si>
    <t xml:space="preserve">Armários </t>
  </si>
  <si>
    <t>Castanho Escuro</t>
  </si>
  <si>
    <t>4ilhas - Mesa Conjunto</t>
  </si>
  <si>
    <t>Cinza/Azul</t>
  </si>
  <si>
    <t>Nº15 - 11</t>
  </si>
  <si>
    <t xml:space="preserve">Conjunto  de secretaria/ Bloco/ Cadeira </t>
  </si>
  <si>
    <t>Econ Perreira</t>
  </si>
  <si>
    <t>Castanhos</t>
  </si>
  <si>
    <t>Conjunto de sofá escritório (1 e 3 lugar)</t>
  </si>
  <si>
    <t>Verde/ Metal</t>
  </si>
  <si>
    <t xml:space="preserve">Gaveteiro Escritório Arq. Ofic 4 CACI </t>
  </si>
  <si>
    <t>Cinza</t>
  </si>
  <si>
    <t>4 CACI 1320*620*470/CZ</t>
  </si>
  <si>
    <t>Microondas</t>
  </si>
  <si>
    <t xml:space="preserve">Westpoint </t>
  </si>
  <si>
    <t>NºWMG249EGSS 10060158</t>
  </si>
  <si>
    <t>Aparador Preto</t>
  </si>
  <si>
    <t>IM.C80</t>
  </si>
  <si>
    <t>IM.C80.AP007</t>
  </si>
  <si>
    <t>Cavalete Aro + Simples</t>
  </si>
  <si>
    <t>Simplex BO</t>
  </si>
  <si>
    <t>X1 105X70</t>
  </si>
  <si>
    <t xml:space="preserve">Tela projector Logotipo  IGJ/ corredor </t>
  </si>
  <si>
    <t>Role UP</t>
  </si>
  <si>
    <t xml:space="preserve">Tela Triple 180X180 c/ Moldura p/ Video Projecto </t>
  </si>
  <si>
    <t>Metal Branco</t>
  </si>
  <si>
    <t>TELNAPT180</t>
  </si>
  <si>
    <t>Maquina Cáfe</t>
  </si>
  <si>
    <t>Metal</t>
  </si>
  <si>
    <t>Televisor LED CROWN 46"</t>
  </si>
  <si>
    <t>LED CROWN</t>
  </si>
  <si>
    <t>ALED 46C 2000</t>
  </si>
  <si>
    <t xml:space="preserve">Listas dos Equipamentos Informáticos - Hardware/ Software </t>
  </si>
  <si>
    <t>Número</t>
  </si>
  <si>
    <t xml:space="preserve">Impressoras de Cartões Fargo </t>
  </si>
  <si>
    <t>HD95000</t>
  </si>
  <si>
    <t>Impressoras HP laserjet Pro P1102</t>
  </si>
  <si>
    <t>Laserjet Pro P1102</t>
  </si>
  <si>
    <t>Laserjet Pro P1606DN</t>
  </si>
  <si>
    <t>HP LaserJet Pro P1606N</t>
  </si>
  <si>
    <t>Impressora</t>
  </si>
  <si>
    <t>HP officejet 6000 series CB 051A S/N 802-01</t>
  </si>
  <si>
    <t>HP Deskject 6540 S/N My46C2R29S</t>
  </si>
  <si>
    <t xml:space="preserve">Máquina Multifunções </t>
  </si>
  <si>
    <t>HP Color Laser Jet CM2320Onf MFP</t>
  </si>
  <si>
    <t>Impressora Brother MFC- 9330CDW</t>
  </si>
  <si>
    <t xml:space="preserve">Multifunções C/Fax Laser Cor </t>
  </si>
  <si>
    <t>Impressora Brother 6520DW</t>
  </si>
  <si>
    <t>Multifunções impressão A3</t>
  </si>
  <si>
    <t>Scanner Fujitsu Fi-7160</t>
  </si>
  <si>
    <t>PA03670-B051, A4, 60ppm/120ipm, ADF 80</t>
  </si>
  <si>
    <t>Data Show/ Video Projector Samsung  BP44-01000SA Portatil</t>
  </si>
  <si>
    <t>Nº SAD06314-UV/P240HVDZ500535</t>
  </si>
  <si>
    <t>PCs / Monitor Lenovo Edge 72</t>
  </si>
  <si>
    <t>RCCL4PG</t>
  </si>
  <si>
    <t>PC D510 320GB 2GB WIFI</t>
  </si>
  <si>
    <t>Giada</t>
  </si>
  <si>
    <t xml:space="preserve">PCs / Monitor </t>
  </si>
  <si>
    <t>Dell Vostro</t>
  </si>
  <si>
    <t>HPw1907s- S/N- CNN 73122KF</t>
  </si>
  <si>
    <t xml:space="preserve">Portatil </t>
  </si>
  <si>
    <t xml:space="preserve">HP </t>
  </si>
  <si>
    <t>HP 620 Cinza P6570 2.10GHz- NBHP620WK3</t>
  </si>
  <si>
    <t>Mac</t>
  </si>
  <si>
    <t xml:space="preserve">MacBook Air </t>
  </si>
  <si>
    <t xml:space="preserve">Telefones Cisco </t>
  </si>
  <si>
    <t>Cisco IP 7962 S/N - FCH 150390MX</t>
  </si>
  <si>
    <t xml:space="preserve">Leitor CD </t>
  </si>
  <si>
    <t>Tohsiba S/N - 5A012371DD</t>
  </si>
  <si>
    <t xml:space="preserve">Link Rádio Proxim </t>
  </si>
  <si>
    <t>BSU and SU 5054</t>
  </si>
  <si>
    <t>Switch Bastidor / Router 9U 600X600</t>
  </si>
  <si>
    <t>Catalyst 2960 2410/100 PoE+ 2T/SFP LAN Lite</t>
  </si>
  <si>
    <t xml:space="preserve">SIGIC </t>
  </si>
  <si>
    <t>Express x36SO M4, Xeon 6C Es 2620</t>
  </si>
  <si>
    <t xml:space="preserve">Software </t>
  </si>
  <si>
    <t xml:space="preserve">Aplicacional de SIGIC </t>
  </si>
  <si>
    <t xml:space="preserve">Hardware </t>
  </si>
  <si>
    <t xml:space="preserve">Bens de equipamentos do SIGIC </t>
  </si>
  <si>
    <t>Storage IBM VJ700</t>
  </si>
  <si>
    <t>Unidade de Tape IBM TSUoo</t>
  </si>
  <si>
    <t>T53100 Tape Ltbrary Mede! L2U Oriv,*u</t>
  </si>
  <si>
    <t xml:space="preserve">Bastidor </t>
  </si>
  <si>
    <t>IBM 3000VA LCO 3U H.tclt UPS</t>
  </si>
  <si>
    <t xml:space="preserve">Firewall / switch </t>
  </si>
  <si>
    <t>XTM330</t>
  </si>
  <si>
    <t xml:space="preserve">Telefone Ridis </t>
  </si>
  <si>
    <t>Alcatel 0054049</t>
  </si>
  <si>
    <t>Cisco SB ROUTER 1921 2GE, SEC LICENSE /SB 1P/ SMART SERIAL</t>
  </si>
  <si>
    <t>BioStation EM ()</t>
  </si>
  <si>
    <t xml:space="preserve">Botoneira e retentor (magneto) de porta </t>
  </si>
  <si>
    <t xml:space="preserve">Central de detenção de incêndio </t>
  </si>
  <si>
    <t>Detector óptico de fumos endereçavel</t>
  </si>
  <si>
    <t xml:space="preserve">Sirene de alarme </t>
  </si>
  <si>
    <t xml:space="preserve">Desurmficador 360W DHM-16PLUS </t>
  </si>
  <si>
    <t xml:space="preserve">360W DHUM-16PLUS </t>
  </si>
  <si>
    <t>Console Computer</t>
  </si>
  <si>
    <t xml:space="preserve">26P Monitor CCTV </t>
  </si>
  <si>
    <t>Câmaras de vigilâncias</t>
  </si>
  <si>
    <t>CORE</t>
  </si>
  <si>
    <t>POE OUTPUT 15,4/1PMP</t>
  </si>
  <si>
    <t>POWER SUPPLY BATTERY</t>
  </si>
  <si>
    <t xml:space="preserve">APC </t>
  </si>
  <si>
    <t xml:space="preserve">Extensões </t>
  </si>
  <si>
    <t xml:space="preserve">Monitores </t>
  </si>
  <si>
    <t>Samsung</t>
  </si>
  <si>
    <t xml:space="preserve">Rato </t>
  </si>
  <si>
    <t>DELL/ HP</t>
  </si>
  <si>
    <t>Teclados</t>
  </si>
  <si>
    <t>DELL</t>
  </si>
  <si>
    <t xml:space="preserve">Toneres </t>
  </si>
  <si>
    <t>HP laserjet  78A/85A</t>
  </si>
  <si>
    <t>Telefones Cisco CP-6921-C-K9=-GR3</t>
  </si>
  <si>
    <t>CP-6921-C-K9</t>
  </si>
  <si>
    <t xml:space="preserve">Destruidora Papel </t>
  </si>
  <si>
    <t>CONECT KF15543</t>
  </si>
  <si>
    <t xml:space="preserve">Flipchart Magnetico c/hastes </t>
  </si>
  <si>
    <t>49K5100AWXXC</t>
  </si>
  <si>
    <t xml:space="preserve">Televisor LED Samsung </t>
  </si>
  <si>
    <t>Total</t>
  </si>
  <si>
    <t>Receitas da IGJ em termos de contribuição para o seu funcionamento</t>
  </si>
  <si>
    <t>Contribuição Funcionamento IGJ</t>
  </si>
  <si>
    <t>Anos</t>
  </si>
  <si>
    <t xml:space="preserve">Casino Royal </t>
  </si>
  <si>
    <t>MDL Casino Djeu</t>
  </si>
  <si>
    <t xml:space="preserve">Receita bruta jogo online </t>
  </si>
  <si>
    <t>NR. DO PROCESSO</t>
  </si>
  <si>
    <t>DESCRIÇÃO</t>
  </si>
  <si>
    <t>DATA DE ENTRADA</t>
  </si>
  <si>
    <t>STATUS</t>
  </si>
  <si>
    <t>QUEM DEU ENTRADA</t>
  </si>
  <si>
    <t>LOCAL DE ENTRADA</t>
  </si>
  <si>
    <t>INSTRUTOR DO PROCESSO</t>
  </si>
  <si>
    <t xml:space="preserve">DATA DO PARECER </t>
  </si>
  <si>
    <t>SITUAÇÃO</t>
  </si>
  <si>
    <t>PERÍODO DE EXCLUSÃO</t>
  </si>
  <si>
    <t>DATA DE INÍCIO</t>
  </si>
  <si>
    <t>DATA DE TÉRMINO</t>
  </si>
  <si>
    <t>DIAS A VENCER</t>
  </si>
  <si>
    <t>SITUAÇÃO DA EXCLUÇÃO</t>
  </si>
  <si>
    <t>SITUAÇÃO DO PROCESSO</t>
  </si>
  <si>
    <t>LOCALIZAÇÃO FÍSICA</t>
  </si>
  <si>
    <t>PROCESSO DIGITAL</t>
  </si>
  <si>
    <t xml:space="preserve">LOCALIZAÇÃO FÍSICA </t>
  </si>
  <si>
    <t>MÁQUINA</t>
  </si>
  <si>
    <t>Nº DE SÉRIE</t>
  </si>
  <si>
    <t>FUNCIONAMENTO</t>
  </si>
  <si>
    <t>Nº</t>
  </si>
  <si>
    <t>Ativo</t>
  </si>
  <si>
    <t>Amatic - PGA2 - 02510-03791</t>
  </si>
  <si>
    <t>Amatic - PGA2 - 02510-03800</t>
  </si>
  <si>
    <t>Amatic - PGA2 - 02510-03816</t>
  </si>
  <si>
    <t>Amatic - PGA2 - 02510-03817</t>
  </si>
  <si>
    <t>Amatic - PGA2 - 02510-03820</t>
  </si>
  <si>
    <t>Amatic - Grand Jeu - 12408-00430</t>
  </si>
  <si>
    <t>Novatic - Novastar II - 180773</t>
  </si>
  <si>
    <t>Novatic - Novastar II - 180788</t>
  </si>
  <si>
    <t>Novatic - Novastar II - 182310</t>
  </si>
  <si>
    <t>Novatic - Novastar II - 182711</t>
  </si>
  <si>
    <t>Novatic - Novastar II - 201332</t>
  </si>
  <si>
    <t>Novatic - Novastar II - 255260</t>
  </si>
  <si>
    <t>EGT - P27/27 ST - 122791</t>
  </si>
  <si>
    <t>EGT - P27/27 ST - 122794</t>
  </si>
  <si>
    <t>EGT - P27/27 ST - 122796</t>
  </si>
  <si>
    <t>EGT - P27/27 ST - 122797</t>
  </si>
  <si>
    <t>EGT - P27/27 ST - 122799</t>
  </si>
  <si>
    <t>EGT - P27/27 ST - 122800</t>
  </si>
  <si>
    <t>EGT - P27/27 ST - 122802</t>
  </si>
  <si>
    <t>EGT - P27/27 ST - 122804</t>
  </si>
  <si>
    <t>EGT - P27/27 ST - 122805</t>
  </si>
  <si>
    <t>EGT - P27/27 ST - 122807</t>
  </si>
  <si>
    <t>EGT - P27/27 ST - 122810</t>
  </si>
  <si>
    <t>EGT - P27/27 ST - 122811</t>
  </si>
  <si>
    <t>EGT- P27/27 ST - 122812</t>
  </si>
  <si>
    <t>EGT- P27/27 ST - 122814</t>
  </si>
  <si>
    <t>EGT - P27/27 ST - 122815</t>
  </si>
  <si>
    <t>EGT - P27/27 ST - 122818</t>
  </si>
  <si>
    <t>EGT - P27/27 ST - 122819</t>
  </si>
  <si>
    <t>Amatic - X3000 - 02478</t>
  </si>
  <si>
    <t>Amatic - X3000 - 02525</t>
  </si>
  <si>
    <t>Amatic - X3000 - 03351</t>
  </si>
  <si>
    <t>Amatic - X3000 - 03352</t>
  </si>
  <si>
    <t>03352</t>
  </si>
  <si>
    <t>03351</t>
  </si>
  <si>
    <t>02525</t>
  </si>
  <si>
    <t>02478</t>
  </si>
  <si>
    <t>122819</t>
  </si>
  <si>
    <t>122818</t>
  </si>
  <si>
    <t>122815</t>
  </si>
  <si>
    <t>122814</t>
  </si>
  <si>
    <t>122182</t>
  </si>
  <si>
    <t>122811</t>
  </si>
  <si>
    <t>122810</t>
  </si>
  <si>
    <t>122807</t>
  </si>
  <si>
    <t>122805</t>
  </si>
  <si>
    <t>122804</t>
  </si>
  <si>
    <t>122802</t>
  </si>
  <si>
    <t>122800</t>
  </si>
  <si>
    <t>122799</t>
  </si>
  <si>
    <t>122797</t>
  </si>
  <si>
    <t>122796</t>
  </si>
  <si>
    <t>122794</t>
  </si>
  <si>
    <t>122791</t>
  </si>
  <si>
    <t>255260</t>
  </si>
  <si>
    <t>201332</t>
  </si>
  <si>
    <t>182711</t>
  </si>
  <si>
    <t>182310</t>
  </si>
  <si>
    <t>180788</t>
  </si>
  <si>
    <t>180773</t>
  </si>
  <si>
    <t>12408-00430</t>
  </si>
  <si>
    <t>02510-03820</t>
  </si>
  <si>
    <t>02510-03817</t>
  </si>
  <si>
    <t>02510-03816</t>
  </si>
  <si>
    <t>02510-03807</t>
  </si>
  <si>
    <t>02510-03800</t>
  </si>
  <si>
    <t>02510-03791</t>
  </si>
  <si>
    <t>PGA2</t>
  </si>
  <si>
    <t>Grand Jeu</t>
  </si>
  <si>
    <t>Novastar II</t>
  </si>
  <si>
    <t>P27/27 ST</t>
  </si>
  <si>
    <t>X3000</t>
  </si>
  <si>
    <t xml:space="preserve">PGA2 </t>
  </si>
  <si>
    <t>Amatic - PGA2 - 02510-03807</t>
  </si>
  <si>
    <t>02510-03805</t>
  </si>
  <si>
    <t>GRUPO DE MÁQUINA</t>
  </si>
  <si>
    <t>Amatic - PGA2 - 02510-03805</t>
  </si>
  <si>
    <t>BANCA</t>
  </si>
  <si>
    <t>BLACKJACK</t>
  </si>
  <si>
    <t>1</t>
  </si>
  <si>
    <t>2</t>
  </si>
  <si>
    <t>3</t>
  </si>
  <si>
    <t>4</t>
  </si>
  <si>
    <t>ROLETA</t>
  </si>
  <si>
    <t>POKER</t>
  </si>
  <si>
    <t>AR1</t>
  </si>
  <si>
    <t>AR2</t>
  </si>
  <si>
    <t>AR3</t>
  </si>
  <si>
    <t>BJ1</t>
  </si>
  <si>
    <t>BJ2</t>
  </si>
  <si>
    <t>BJ3</t>
  </si>
  <si>
    <t>PK1</t>
  </si>
  <si>
    <t>PK2</t>
  </si>
  <si>
    <t>Inativo</t>
  </si>
  <si>
    <t>AR4</t>
  </si>
  <si>
    <t>BJ4</t>
  </si>
  <si>
    <t>GRUPO DA BANCA</t>
  </si>
  <si>
    <t>Despacho nº 01/2020</t>
  </si>
  <si>
    <t>Antónia Lima</t>
  </si>
  <si>
    <t>Casino</t>
  </si>
  <si>
    <t>1 Ano</t>
  </si>
  <si>
    <t>Auto-exclusão</t>
  </si>
  <si>
    <t>Sala do Inspetor Geral</t>
  </si>
  <si>
    <t>Despacho nº 01/2021</t>
  </si>
  <si>
    <t>Despacho nº 02/2020</t>
  </si>
  <si>
    <t>Gabinete do IGJ</t>
  </si>
  <si>
    <t>2 Anos</t>
  </si>
  <si>
    <t>3 Anos</t>
  </si>
  <si>
    <t>Despacho nº2/2018</t>
  </si>
  <si>
    <t xml:space="preserve">Exclusão </t>
  </si>
  <si>
    <t>Pessoal do Casino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</si>
  <si>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</si>
  <si>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Content</t>
  </si>
  <si>
    <t>Constituição da República de Cabo Verde.pdf</t>
  </si>
  <si>
    <t>.pdf</t>
  </si>
  <si>
    <t>C:\Users\Ana.S.Monteiro\Documents\Trabalhos\Outros\</t>
  </si>
  <si>
    <t>Estágio.docx</t>
  </si>
  <si>
    <t>.docx</t>
  </si>
  <si>
    <t>Indice Legislaçao IGJ 2019.docx</t>
  </si>
  <si>
    <t>Lei-nº-77-VI-2005_Estabelece-o-Regime-Jurídico-da-Exploração-de-Jogos-de-Fortuna-ou-Azar-convertido.docx</t>
  </si>
  <si>
    <t>MANUAL DE PROCEDIMENTOS 08.09.2020 - Versão final Para capeamento.pdf</t>
  </si>
  <si>
    <t>Ministerio-Turismo-450x270.jpg</t>
  </si>
  <si>
    <t>.jpg</t>
  </si>
  <si>
    <t>News.docx</t>
  </si>
  <si>
    <t>Portaria-nº-1-2017_1-Estabelece-e-Aprova-as-Regras-Básicas-de-Execução-dos-Jogos-e-Apostas-de-Fortuna-ou-Azar-convertido.docx</t>
  </si>
  <si>
    <t>Relatório do Estágio.docx</t>
  </si>
  <si>
    <t>Slot machine 1.pdf</t>
  </si>
  <si>
    <t>slot Machine.PDF</t>
  </si>
  <si>
    <t>.PDF</t>
  </si>
  <si>
    <t>NOME</t>
  </si>
  <si>
    <t>DATA ACEDIDA</t>
  </si>
  <si>
    <t>DATA MODIFICADA</t>
  </si>
  <si>
    <t>DATA CRIADA</t>
  </si>
  <si>
    <t>LOCALIZAÇÃO DO FICHEIRO</t>
  </si>
  <si>
    <t>TIPOLOGIA</t>
  </si>
  <si>
    <t>Situação</t>
  </si>
  <si>
    <t>OBS</t>
  </si>
  <si>
    <t xml:space="preserve"> </t>
  </si>
  <si>
    <t>TOTAL</t>
  </si>
  <si>
    <t xml:space="preserve">     (%) 19/20</t>
  </si>
  <si>
    <t xml:space="preserve">     (%) 20/21 </t>
  </si>
  <si>
    <t xml:space="preserve">     (%) 19/20 </t>
  </si>
  <si>
    <t xml:space="preserve">     (%)  20/21 </t>
  </si>
  <si>
    <t>Nivel da Língua Inglesa</t>
  </si>
  <si>
    <t>Rececionista no momento</t>
  </si>
  <si>
    <t>Cashier no momento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</si>
</sst>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0.0%"/>
    <numFmt numFmtId="167" formatCode="#,##0.00\ [$ECV]"/>
    <numFmt numFmtId="168" formatCode="#,##0\ [$CVE]"/>
    <numFmt numFmtId="169" formatCode="_-* #,##0.00\ [$ECV]_-;\-* #,##0.00\ [$ECV]_-;_-* &quot;-&quot;??\ [$ECV]_-;_-@_-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2"/>
      <color theme="1"/>
      <name val="Arial Unicode MS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b/>
      <sz val="11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6"/>
      <color theme="0"/>
      <name val="Times New Roman"/>
      <family val="1"/>
    </font>
    <font>
      <b/>
      <sz val="13"/>
      <color theme="0"/>
      <name val="Times New Roman"/>
      <family val="1"/>
    </font>
    <font>
      <b/>
      <sz val="13"/>
      <name val="Times New Roman"/>
      <family val="1"/>
    </font>
    <font>
      <b/>
      <u/>
      <sz val="13"/>
      <name val="Times New Roman"/>
      <family val="1"/>
    </font>
    <font>
      <b/>
      <sz val="13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b/>
      <sz val="12"/>
      <name val="Times New Roman"/>
      <family val="1"/>
    </font>
    <font>
      <b/>
      <sz val="14"/>
      <color theme="0"/>
      <name val="Calibri"/>
      <family val="2"/>
      <scheme val="minor"/>
    </font>
    <font>
      <b/>
      <sz val="14"/>
      <color theme="0"/>
      <name val="Times New Roman"/>
      <family val="1"/>
    </font>
    <font>
      <b/>
      <sz val="16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b/>
      <sz val="11"/>
      <name val="Times New Roman"/>
      <family val="1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Tim"/>
    </font>
    <font>
      <sz val="16"/>
      <color theme="1"/>
      <name val="Calibri"/>
      <family val="2"/>
      <scheme val="minor"/>
    </font>
    <font>
      <sz val="16"/>
      <color theme="1"/>
      <name val="Times New Roman"/>
      <family val="1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3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0759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8585"/>
        <bgColor indexed="64"/>
      </patternFill>
    </fill>
    <fill>
      <patternFill patternType="solid">
        <fgColor rgb="FFE2AC00"/>
        <bgColor indexed="64"/>
      </patternFill>
    </fill>
  </fills>
  <borders count="1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7" tint="-0.24994659260841701"/>
      </left>
      <right style="double">
        <color theme="7" tint="-0.24994659260841701"/>
      </right>
      <top style="medium">
        <color theme="7" tint="-0.24994659260841701"/>
      </top>
      <bottom style="thin">
        <color theme="7" tint="-0.24994659260841701"/>
      </bottom>
      <diagonal/>
    </border>
    <border>
      <left style="double">
        <color theme="7" tint="-0.24994659260841701"/>
      </left>
      <right style="double">
        <color theme="7" tint="-0.24994659260841701"/>
      </right>
      <top style="medium">
        <color theme="7" tint="-0.24994659260841701"/>
      </top>
      <bottom style="thin">
        <color theme="7" tint="-0.24994659260841701"/>
      </bottom>
      <diagonal/>
    </border>
    <border>
      <left style="double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thin">
        <color theme="7" tint="-0.24994659260841701"/>
      </bottom>
      <diagonal/>
    </border>
    <border>
      <left style="medium">
        <color theme="7" tint="-0.24994659260841701"/>
      </left>
      <right style="double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double">
        <color theme="7" tint="-0.24994659260841701"/>
      </left>
      <right style="double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double">
        <color theme="7" tint="-0.24994659260841701"/>
      </left>
      <right style="medium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medium">
        <color theme="4" tint="0.39994506668294322"/>
      </left>
      <right style="double">
        <color theme="4" tint="0.39994506668294322"/>
      </right>
      <top style="medium">
        <color theme="4" tint="0.39994506668294322"/>
      </top>
      <bottom style="thin">
        <color theme="4" tint="0.39994506668294322"/>
      </bottom>
      <diagonal/>
    </border>
    <border>
      <left style="double">
        <color theme="4" tint="0.39994506668294322"/>
      </left>
      <right style="double">
        <color theme="4" tint="0.39994506668294322"/>
      </right>
      <top style="medium">
        <color theme="4" tint="0.39994506668294322"/>
      </top>
      <bottom style="thin">
        <color theme="4" tint="0.39994506668294322"/>
      </bottom>
      <diagonal/>
    </border>
    <border>
      <left style="double">
        <color theme="4" tint="0.39994506668294322"/>
      </left>
      <right style="medium">
        <color theme="4" tint="0.39994506668294322"/>
      </right>
      <top style="medium">
        <color theme="4" tint="0.39994506668294322"/>
      </top>
      <bottom style="thin">
        <color theme="4" tint="0.39994506668294322"/>
      </bottom>
      <diagonal/>
    </border>
    <border>
      <left style="medium">
        <color theme="4" tint="0.39994506668294322"/>
      </left>
      <right style="double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double">
        <color theme="4" tint="0.39994506668294322"/>
      </left>
      <right style="double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double">
        <color theme="4" tint="0.39994506668294322"/>
      </left>
      <right style="medium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4" tint="0.39994506668294322"/>
      </left>
      <right style="double">
        <color theme="4" tint="0.39994506668294322"/>
      </right>
      <top style="thin">
        <color theme="4" tint="0.39994506668294322"/>
      </top>
      <bottom style="medium">
        <color theme="4" tint="0.39994506668294322"/>
      </bottom>
      <diagonal/>
    </border>
    <border>
      <left style="double">
        <color theme="4" tint="0.39994506668294322"/>
      </left>
      <right style="double">
        <color theme="4" tint="0.39994506668294322"/>
      </right>
      <top style="thin">
        <color theme="4" tint="0.39994506668294322"/>
      </top>
      <bottom style="medium">
        <color theme="4" tint="0.39994506668294322"/>
      </bottom>
      <diagonal/>
    </border>
    <border>
      <left style="double">
        <color theme="4" tint="0.39994506668294322"/>
      </left>
      <right style="medium">
        <color theme="4" tint="0.39994506668294322"/>
      </right>
      <top style="thin">
        <color theme="4" tint="0.39994506668294322"/>
      </top>
      <bottom style="medium">
        <color theme="4" tint="0.39994506668294322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medium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theme="7" tint="-0.249977111117893"/>
      </left>
      <right style="medium">
        <color auto="1"/>
      </right>
      <top style="thin">
        <color theme="7" tint="-0.249977111117893"/>
      </top>
      <bottom style="thin">
        <color theme="7" tint="-0.249977111117893"/>
      </bottom>
      <diagonal/>
    </border>
    <border>
      <left style="medium">
        <color auto="1"/>
      </left>
      <right style="medium">
        <color auto="1"/>
      </right>
      <top style="thin">
        <color theme="7" tint="-0.249977111117893"/>
      </top>
      <bottom style="thin">
        <color theme="7" tint="-0.249977111117893"/>
      </bottom>
      <diagonal/>
    </border>
    <border>
      <left/>
      <right/>
      <top/>
      <bottom style="thin">
        <color theme="7" tint="-0.249977111117893"/>
      </bottom>
      <diagonal/>
    </border>
    <border>
      <left style="medium">
        <color auto="1"/>
      </left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/>
      <right style="thin">
        <color theme="7" tint="-0.249977111117893"/>
      </right>
      <top/>
      <bottom/>
      <diagonal/>
    </border>
    <border>
      <left/>
      <right style="thin">
        <color theme="7" tint="-0.249977111117893"/>
      </right>
      <top/>
      <bottom style="double">
        <color auto="1"/>
      </bottom>
      <diagonal/>
    </border>
    <border>
      <left/>
      <right style="thin">
        <color theme="7" tint="-0.249977111117893"/>
      </right>
      <top style="double">
        <color auto="1"/>
      </top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7" tint="-0.249977111117893"/>
      </right>
      <top style="thin">
        <color theme="7" tint="-0.249977111117893"/>
      </top>
      <bottom style="medium">
        <color theme="7" tint="-0.249977111117893"/>
      </bottom>
      <diagonal/>
    </border>
    <border>
      <left style="thin">
        <color theme="7" tint="-0.249977111117893"/>
      </left>
      <right style="medium">
        <color theme="7" tint="-0.249977111117893"/>
      </right>
      <top style="thin">
        <color theme="7" tint="-0.249977111117893"/>
      </top>
      <bottom style="medium">
        <color theme="7" tint="-0.249977111117893"/>
      </bottom>
      <diagonal/>
    </border>
    <border>
      <left/>
      <right style="thin">
        <color theme="7" tint="-0.249977111117893"/>
      </right>
      <top style="thin">
        <color theme="7" tint="-0.249977111117893"/>
      </top>
      <bottom style="medium">
        <color theme="7" tint="-0.249977111117893"/>
      </bottom>
      <diagonal/>
    </border>
    <border>
      <left style="medium">
        <color theme="7" tint="-0.249977111117893"/>
      </left>
      <right style="medium">
        <color theme="7" tint="-0.249977111117893"/>
      </right>
      <top style="medium">
        <color theme="7" tint="-0.249977111117893"/>
      </top>
      <bottom style="medium">
        <color theme="7" tint="-0.249977111117893"/>
      </bottom>
      <diagonal/>
    </border>
    <border>
      <left/>
      <right style="medium">
        <color theme="7" tint="-0.249977111117893"/>
      </right>
      <top style="medium">
        <color theme="7" tint="-0.249977111117893"/>
      </top>
      <bottom/>
      <diagonal/>
    </border>
    <border>
      <left/>
      <right style="medium">
        <color theme="7" tint="-0.249977111117893"/>
      </right>
      <top style="medium">
        <color theme="7" tint="-0.249977111117893"/>
      </top>
      <bottom style="medium">
        <color theme="7" tint="-0.249977111117893"/>
      </bottom>
      <diagonal/>
    </border>
    <border>
      <left style="medium">
        <color theme="7" tint="-0.249977111117893"/>
      </left>
      <right style="medium">
        <color theme="7" tint="-0.249977111117893"/>
      </right>
      <top/>
      <bottom style="medium">
        <color theme="7" tint="-0.249977111117893"/>
      </bottom>
      <diagonal/>
    </border>
    <border>
      <left/>
      <right style="medium">
        <color theme="7" tint="-0.249977111117893"/>
      </right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theme="7" tint="-0.24994659260841701"/>
      </left>
      <right style="double">
        <color theme="7" tint="-0.24994659260841701"/>
      </right>
      <top style="thin">
        <color theme="7" tint="-0.24994659260841701"/>
      </top>
      <bottom/>
      <diagonal/>
    </border>
    <border>
      <left style="double">
        <color theme="7" tint="-0.24994659260841701"/>
      </left>
      <right style="medium">
        <color theme="7" tint="-0.24994659260841701"/>
      </right>
      <top style="thin">
        <color theme="7" tint="-0.24994659260841701"/>
      </top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rgb="FFE2AC00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rgb="FFE2AC00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E2AC00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rgb="FFE2AC00"/>
      </right>
      <top style="thin">
        <color indexed="64"/>
      </top>
      <bottom style="double">
        <color indexed="64"/>
      </bottom>
      <diagonal/>
    </border>
    <border>
      <left style="double">
        <color rgb="FFE2AC00"/>
      </left>
      <right style="medium">
        <color rgb="FFE2AC00"/>
      </right>
      <top style="thin">
        <color rgb="FFE2AC00"/>
      </top>
      <bottom style="medium">
        <color rgb="FFE2AC00"/>
      </bottom>
      <diagonal/>
    </border>
    <border>
      <left style="double">
        <color rgb="FFE2AC00"/>
      </left>
      <right style="double">
        <color rgb="FFE2AC00"/>
      </right>
      <top style="thin">
        <color rgb="FFE2AC00"/>
      </top>
      <bottom style="medium">
        <color rgb="FFE2AC00"/>
      </bottom>
      <diagonal/>
    </border>
    <border>
      <left/>
      <right/>
      <top style="medium">
        <color rgb="FFE2AC00"/>
      </top>
      <bottom/>
      <diagonal/>
    </border>
    <border>
      <left style="medium">
        <color theme="7" tint="-0.24994659260841701"/>
      </left>
      <right style="double">
        <color rgb="FFE2AC00"/>
      </right>
      <top style="thin">
        <color rgb="FFE2AC00"/>
      </top>
      <bottom style="medium">
        <color theme="7" tint="-0.24994659260841701"/>
      </bottom>
      <diagonal/>
    </border>
    <border>
      <left style="medium">
        <color theme="7" tint="-0.24994659260841701"/>
      </left>
      <right style="double">
        <color theme="7" tint="-0.24994659260841701"/>
      </right>
      <top style="thin">
        <color theme="7" tint="-0.24994659260841701"/>
      </top>
      <bottom/>
      <diagonal/>
    </border>
    <border>
      <left style="medium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</borders>
  <cellStyleXfs count="8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33" fillId="0" borderId="0" applyNumberFormat="0" applyFill="0" applyBorder="0" applyAlignment="0" applyProtection="0"/>
  </cellStyleXfs>
  <cellXfs count="343">
    <xf numFmtId="0" fontId="0" fillId="0" borderId="0" xfId="0"/>
    <xf numFmtId="0" fontId="4" fillId="4" borderId="2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 wrapText="1"/>
    </xf>
    <xf numFmtId="0" fontId="0" fillId="0" borderId="2" xfId="0" applyBorder="1"/>
    <xf numFmtId="4" fontId="5" fillId="0" borderId="2" xfId="1" applyNumberFormat="1" applyFont="1" applyBorder="1" applyAlignment="1">
      <alignment horizontal="right"/>
    </xf>
    <xf numFmtId="165" fontId="5" fillId="0" borderId="2" xfId="1" applyFont="1" applyBorder="1" applyAlignment="1"/>
    <xf numFmtId="10" fontId="5" fillId="0" borderId="2" xfId="3" applyNumberFormat="1" applyFont="1" applyBorder="1"/>
    <xf numFmtId="4" fontId="5" fillId="0" borderId="2" xfId="2" applyNumberFormat="1" applyFont="1" applyBorder="1" applyAlignment="1">
      <alignment horizontal="right"/>
    </xf>
    <xf numFmtId="166" fontId="5" fillId="0" borderId="2" xfId="3" applyNumberFormat="1" applyFont="1" applyBorder="1"/>
    <xf numFmtId="4" fontId="0" fillId="0" borderId="2" xfId="2" applyNumberFormat="1" applyFont="1" applyBorder="1" applyAlignment="1">
      <alignment horizontal="right"/>
    </xf>
    <xf numFmtId="4" fontId="5" fillId="0" borderId="2" xfId="1" applyNumberFormat="1" applyFont="1" applyBorder="1" applyAlignment="1">
      <alignment horizontal="right" vertical="center"/>
    </xf>
    <xf numFmtId="166" fontId="5" fillId="0" borderId="2" xfId="3" applyNumberFormat="1" applyFont="1" applyBorder="1" applyAlignment="1">
      <alignment horizontal="right"/>
    </xf>
    <xf numFmtId="165" fontId="0" fillId="0" borderId="0" xfId="1" applyFont="1"/>
    <xf numFmtId="0" fontId="7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9" fontId="5" fillId="0" borderId="2" xfId="3" applyFont="1" applyBorder="1" applyAlignment="1">
      <alignment horizontal="right"/>
    </xf>
    <xf numFmtId="0" fontId="14" fillId="0" borderId="0" xfId="0" applyFont="1"/>
    <xf numFmtId="0" fontId="8" fillId="0" borderId="2" xfId="0" applyFont="1" applyBorder="1" applyAlignment="1">
      <alignment horizontal="left"/>
    </xf>
    <xf numFmtId="0" fontId="10" fillId="0" borderId="0" xfId="0" applyFont="1"/>
    <xf numFmtId="0" fontId="8" fillId="0" borderId="11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0" fillId="0" borderId="12" xfId="0" applyBorder="1"/>
    <xf numFmtId="0" fontId="8" fillId="0" borderId="13" xfId="0" applyFont="1" applyBorder="1" applyAlignment="1">
      <alignment horizontal="left"/>
    </xf>
    <xf numFmtId="0" fontId="0" fillId="0" borderId="13" xfId="0" applyBorder="1"/>
    <xf numFmtId="16" fontId="0" fillId="0" borderId="12" xfId="0" applyNumberFormat="1" applyBorder="1"/>
    <xf numFmtId="0" fontId="6" fillId="0" borderId="11" xfId="0" applyFont="1" applyBorder="1"/>
    <xf numFmtId="0" fontId="0" fillId="0" borderId="12" xfId="0" applyBorder="1" applyAlignment="1">
      <alignment horizontal="left"/>
    </xf>
    <xf numFmtId="0" fontId="8" fillId="9" borderId="11" xfId="0" applyFont="1" applyFill="1" applyBorder="1" applyAlignment="1">
      <alignment horizontal="left"/>
    </xf>
    <xf numFmtId="0" fontId="8" fillId="9" borderId="12" xfId="0" applyFont="1" applyFill="1" applyBorder="1" applyAlignment="1">
      <alignment horizontal="left"/>
    </xf>
    <xf numFmtId="0" fontId="8" fillId="9" borderId="13" xfId="0" applyFont="1" applyFill="1" applyBorder="1" applyAlignment="1">
      <alignment horizontal="left"/>
    </xf>
    <xf numFmtId="0" fontId="0" fillId="0" borderId="13" xfId="0" applyBorder="1" applyAlignment="1">
      <alignment wrapText="1"/>
    </xf>
    <xf numFmtId="0" fontId="10" fillId="8" borderId="0" xfId="0" applyFont="1" applyFill="1" applyAlignment="1">
      <alignment vertical="center"/>
    </xf>
    <xf numFmtId="0" fontId="14" fillId="8" borderId="0" xfId="0" applyFont="1" applyFill="1"/>
    <xf numFmtId="0" fontId="6" fillId="0" borderId="2" xfId="0" applyFont="1" applyBorder="1"/>
    <xf numFmtId="0" fontId="0" fillId="0" borderId="2" xfId="0" applyBorder="1" applyAlignment="1">
      <alignment horizontal="left"/>
    </xf>
    <xf numFmtId="16" fontId="0" fillId="0" borderId="2" xfId="0" applyNumberFormat="1" applyBorder="1"/>
    <xf numFmtId="0" fontId="0" fillId="0" borderId="2" xfId="0" applyBorder="1" applyAlignment="1">
      <alignment wrapText="1"/>
    </xf>
    <xf numFmtId="0" fontId="0" fillId="0" borderId="0" xfId="0" applyAlignment="1">
      <alignment horizontal="center"/>
    </xf>
    <xf numFmtId="0" fontId="8" fillId="0" borderId="14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0" fillId="0" borderId="17" xfId="0" applyBorder="1"/>
    <xf numFmtId="0" fontId="8" fillId="0" borderId="9" xfId="0" applyFont="1" applyBorder="1" applyAlignment="1">
      <alignment horizontal="left"/>
    </xf>
    <xf numFmtId="0" fontId="0" fillId="0" borderId="10" xfId="0" applyBorder="1"/>
    <xf numFmtId="0" fontId="0" fillId="0" borderId="18" xfId="0" applyBorder="1"/>
    <xf numFmtId="0" fontId="6" fillId="0" borderId="15" xfId="0" applyFont="1" applyBorder="1"/>
    <xf numFmtId="0" fontId="8" fillId="0" borderId="2" xfId="0" applyFont="1" applyBorder="1" applyAlignment="1">
      <alignment horizontal="left" wrapText="1"/>
    </xf>
    <xf numFmtId="0" fontId="8" fillId="0" borderId="7" xfId="0" applyFont="1" applyBorder="1" applyAlignment="1">
      <alignment horizontal="left"/>
    </xf>
    <xf numFmtId="0" fontId="8" fillId="0" borderId="7" xfId="0" applyFont="1" applyBorder="1" applyAlignment="1">
      <alignment horizontal="center" wrapText="1"/>
    </xf>
    <xf numFmtId="0" fontId="0" fillId="0" borderId="19" xfId="0" applyBorder="1"/>
    <xf numFmtId="0" fontId="0" fillId="0" borderId="20" xfId="0" applyBorder="1"/>
    <xf numFmtId="0" fontId="0" fillId="0" borderId="20" xfId="0" applyBorder="1" applyAlignment="1">
      <alignment horizontal="center" wrapText="1"/>
    </xf>
    <xf numFmtId="16" fontId="0" fillId="0" borderId="20" xfId="0" applyNumberForma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3" xfId="0" applyBorder="1" applyAlignment="1">
      <alignment horizontal="right"/>
    </xf>
    <xf numFmtId="0" fontId="0" fillId="0" borderId="23" xfId="0" applyBorder="1" applyAlignment="1">
      <alignment horizontal="center" wrapText="1"/>
    </xf>
    <xf numFmtId="16" fontId="0" fillId="0" borderId="23" xfId="0" applyNumberFormat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6" fillId="0" borderId="16" xfId="0" applyFont="1" applyBorder="1"/>
    <xf numFmtId="0" fontId="0" fillId="0" borderId="17" xfId="0" applyBorder="1" applyAlignment="1">
      <alignment horizontal="left"/>
    </xf>
    <xf numFmtId="0" fontId="0" fillId="0" borderId="10" xfId="0" applyBorder="1" applyAlignment="1">
      <alignment wrapText="1"/>
    </xf>
    <xf numFmtId="0" fontId="6" fillId="0" borderId="19" xfId="0" applyFont="1" applyBorder="1"/>
    <xf numFmtId="0" fontId="6" fillId="0" borderId="22" xfId="0" applyFont="1" applyBorder="1"/>
    <xf numFmtId="0" fontId="6" fillId="0" borderId="25" xfId="0" applyFont="1" applyBorder="1"/>
    <xf numFmtId="0" fontId="6" fillId="0" borderId="0" xfId="0" applyFont="1"/>
    <xf numFmtId="0" fontId="8" fillId="0" borderId="7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6" xfId="0" applyBorder="1" applyAlignment="1">
      <alignment horizontal="center"/>
    </xf>
    <xf numFmtId="16" fontId="0" fillId="0" borderId="20" xfId="0" applyNumberFormat="1" applyBorder="1" applyAlignment="1">
      <alignment horizontal="center"/>
    </xf>
    <xf numFmtId="16" fontId="0" fillId="0" borderId="23" xfId="0" applyNumberFormat="1" applyBorder="1" applyAlignment="1">
      <alignment horizontal="center"/>
    </xf>
    <xf numFmtId="0" fontId="0" fillId="0" borderId="30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6" borderId="36" xfId="0" applyFill="1" applyBorder="1"/>
    <xf numFmtId="0" fontId="0" fillId="6" borderId="35" xfId="0" applyFill="1" applyBorder="1"/>
    <xf numFmtId="0" fontId="0" fillId="0" borderId="41" xfId="0" applyBorder="1"/>
    <xf numFmtId="0" fontId="15" fillId="4" borderId="44" xfId="0" applyFont="1" applyFill="1" applyBorder="1"/>
    <xf numFmtId="0" fontId="15" fillId="4" borderId="45" xfId="0" applyFont="1" applyFill="1" applyBorder="1"/>
    <xf numFmtId="0" fontId="0" fillId="4" borderId="0" xfId="0" applyFill="1"/>
    <xf numFmtId="0" fontId="0" fillId="4" borderId="47" xfId="0" applyFill="1" applyBorder="1"/>
    <xf numFmtId="0" fontId="0" fillId="4" borderId="49" xfId="0" applyFill="1" applyBorder="1"/>
    <xf numFmtId="0" fontId="0" fillId="4" borderId="50" xfId="0" applyFill="1" applyBorder="1"/>
    <xf numFmtId="0" fontId="0" fillId="4" borderId="46" xfId="0" applyFill="1" applyBorder="1"/>
    <xf numFmtId="0" fontId="0" fillId="4" borderId="51" xfId="0" applyFill="1" applyBorder="1"/>
    <xf numFmtId="0" fontId="0" fillId="4" borderId="52" xfId="0" applyFill="1" applyBorder="1"/>
    <xf numFmtId="0" fontId="15" fillId="11" borderId="45" xfId="0" applyFont="1" applyFill="1" applyBorder="1"/>
    <xf numFmtId="0" fontId="0" fillId="11" borderId="30" xfId="0" applyFill="1" applyBorder="1"/>
    <xf numFmtId="0" fontId="0" fillId="11" borderId="49" xfId="0" applyFill="1" applyBorder="1"/>
    <xf numFmtId="0" fontId="0" fillId="11" borderId="50" xfId="0" applyFill="1" applyBorder="1"/>
    <xf numFmtId="0" fontId="15" fillId="11" borderId="44" xfId="0" applyFont="1" applyFill="1" applyBorder="1"/>
    <xf numFmtId="0" fontId="0" fillId="11" borderId="53" xfId="0" applyFill="1" applyBorder="1"/>
    <xf numFmtId="0" fontId="0" fillId="11" borderId="52" xfId="0" applyFill="1" applyBorder="1"/>
    <xf numFmtId="0" fontId="0" fillId="11" borderId="54" xfId="0" applyFill="1" applyBorder="1"/>
    <xf numFmtId="0" fontId="0" fillId="4" borderId="30" xfId="0" applyFill="1" applyBorder="1"/>
    <xf numFmtId="0" fontId="0" fillId="4" borderId="53" xfId="0" applyFill="1" applyBorder="1"/>
    <xf numFmtId="0" fontId="0" fillId="4" borderId="54" xfId="0" applyFill="1" applyBorder="1"/>
    <xf numFmtId="0" fontId="15" fillId="4" borderId="55" xfId="0" applyFont="1" applyFill="1" applyBorder="1"/>
    <xf numFmtId="0" fontId="0" fillId="4" borderId="56" xfId="0" applyFill="1" applyBorder="1"/>
    <xf numFmtId="0" fontId="0" fillId="4" borderId="57" xfId="0" applyFill="1" applyBorder="1"/>
    <xf numFmtId="0" fontId="15" fillId="4" borderId="46" xfId="0" applyFont="1" applyFill="1" applyBorder="1"/>
    <xf numFmtId="0" fontId="0" fillId="4" borderId="58" xfId="0" applyFill="1" applyBorder="1"/>
    <xf numFmtId="0" fontId="0" fillId="11" borderId="48" xfId="0" applyFill="1" applyBorder="1"/>
    <xf numFmtId="0" fontId="0" fillId="11" borderId="60" xfId="0" applyFill="1" applyBorder="1"/>
    <xf numFmtId="0" fontId="15" fillId="11" borderId="59" xfId="0" applyFont="1" applyFill="1" applyBorder="1"/>
    <xf numFmtId="0" fontId="0" fillId="11" borderId="58" xfId="0" applyFill="1" applyBorder="1"/>
    <xf numFmtId="0" fontId="0" fillId="11" borderId="46" xfId="0" applyFill="1" applyBorder="1"/>
    <xf numFmtId="0" fontId="0" fillId="11" borderId="51" xfId="0" applyFill="1" applyBorder="1"/>
    <xf numFmtId="0" fontId="16" fillId="7" borderId="51" xfId="0" applyFont="1" applyFill="1" applyBorder="1" applyAlignment="1">
      <alignment wrapText="1"/>
    </xf>
    <xf numFmtId="0" fontId="16" fillId="7" borderId="57" xfId="0" applyFont="1" applyFill="1" applyBorder="1"/>
    <xf numFmtId="0" fontId="16" fillId="7" borderId="51" xfId="0" applyFont="1" applyFill="1" applyBorder="1"/>
    <xf numFmtId="0" fontId="16" fillId="7" borderId="46" xfId="0" applyFont="1" applyFill="1" applyBorder="1"/>
    <xf numFmtId="0" fontId="16" fillId="7" borderId="56" xfId="0" applyFont="1" applyFill="1" applyBorder="1"/>
    <xf numFmtId="0" fontId="11" fillId="7" borderId="61" xfId="0" applyFont="1" applyFill="1" applyBorder="1"/>
    <xf numFmtId="0" fontId="12" fillId="7" borderId="0" xfId="0" applyFont="1" applyFill="1"/>
    <xf numFmtId="0" fontId="13" fillId="7" borderId="51" xfId="0" applyFont="1" applyFill="1" applyBorder="1"/>
    <xf numFmtId="0" fontId="13" fillId="7" borderId="46" xfId="0" applyFont="1" applyFill="1" applyBorder="1"/>
    <xf numFmtId="0" fontId="17" fillId="7" borderId="56" xfId="0" applyFont="1" applyFill="1" applyBorder="1"/>
    <xf numFmtId="0" fontId="17" fillId="7" borderId="46" xfId="0" applyFont="1" applyFill="1" applyBorder="1"/>
    <xf numFmtId="0" fontId="8" fillId="8" borderId="62" xfId="0" applyFont="1" applyFill="1" applyBorder="1" applyAlignment="1">
      <alignment horizontal="left"/>
    </xf>
    <xf numFmtId="0" fontId="6" fillId="8" borderId="63" xfId="0" applyFont="1" applyFill="1" applyBorder="1"/>
    <xf numFmtId="0" fontId="6" fillId="8" borderId="64" xfId="0" applyFont="1" applyFill="1" applyBorder="1"/>
    <xf numFmtId="0" fontId="8" fillId="8" borderId="65" xfId="0" applyFont="1" applyFill="1" applyBorder="1" applyAlignment="1">
      <alignment horizontal="left"/>
    </xf>
    <xf numFmtId="0" fontId="0" fillId="8" borderId="66" xfId="0" applyFill="1" applyBorder="1"/>
    <xf numFmtId="0" fontId="0" fillId="8" borderId="67" xfId="0" applyFill="1" applyBorder="1"/>
    <xf numFmtId="0" fontId="0" fillId="8" borderId="66" xfId="0" applyFill="1" applyBorder="1" applyAlignment="1">
      <alignment horizontal="left"/>
    </xf>
    <xf numFmtId="0" fontId="8" fillId="0" borderId="68" xfId="0" applyFont="1" applyBorder="1" applyAlignment="1">
      <alignment horizontal="left"/>
    </xf>
    <xf numFmtId="0" fontId="6" fillId="0" borderId="69" xfId="0" applyFont="1" applyBorder="1"/>
    <xf numFmtId="0" fontId="0" fillId="0" borderId="69" xfId="0" applyBorder="1"/>
    <xf numFmtId="0" fontId="0" fillId="0" borderId="70" xfId="0" applyBorder="1"/>
    <xf numFmtId="0" fontId="8" fillId="0" borderId="71" xfId="0" applyFont="1" applyBorder="1" applyAlignment="1">
      <alignment horizontal="left"/>
    </xf>
    <xf numFmtId="0" fontId="0" fillId="0" borderId="72" xfId="0" applyBorder="1"/>
    <xf numFmtId="0" fontId="0" fillId="0" borderId="73" xfId="0" applyBorder="1"/>
    <xf numFmtId="0" fontId="0" fillId="0" borderId="72" xfId="0" applyBorder="1" applyAlignment="1">
      <alignment horizontal="left"/>
    </xf>
    <xf numFmtId="16" fontId="0" fillId="0" borderId="72" xfId="0" applyNumberFormat="1" applyBorder="1"/>
    <xf numFmtId="0" fontId="8" fillId="0" borderId="74" xfId="0" applyFont="1" applyBorder="1" applyAlignment="1">
      <alignment horizontal="left"/>
    </xf>
    <xf numFmtId="0" fontId="0" fillId="0" borderId="75" xfId="0" applyBorder="1"/>
    <xf numFmtId="0" fontId="0" fillId="0" borderId="76" xfId="0" applyBorder="1"/>
    <xf numFmtId="0" fontId="0" fillId="0" borderId="28" xfId="0" applyBorder="1"/>
    <xf numFmtId="0" fontId="0" fillId="0" borderId="28" xfId="0" applyBorder="1" applyAlignment="1">
      <alignment horizontal="center"/>
    </xf>
    <xf numFmtId="0" fontId="0" fillId="0" borderId="0" xfId="0" quotePrefix="1"/>
    <xf numFmtId="0" fontId="0" fillId="0" borderId="77" xfId="0" applyBorder="1"/>
    <xf numFmtId="0" fontId="6" fillId="0" borderId="80" xfId="0" applyFont="1" applyBorder="1" applyAlignment="1">
      <alignment horizontal="center"/>
    </xf>
    <xf numFmtId="0" fontId="0" fillId="0" borderId="81" xfId="0" applyBorder="1"/>
    <xf numFmtId="0" fontId="6" fillId="0" borderId="83" xfId="0" applyFont="1" applyBorder="1" applyAlignment="1">
      <alignment horizontal="center"/>
    </xf>
    <xf numFmtId="0" fontId="0" fillId="0" borderId="84" xfId="0" applyBorder="1"/>
    <xf numFmtId="0" fontId="0" fillId="0" borderId="81" xfId="0" applyBorder="1" applyAlignment="1">
      <alignment horizontal="center"/>
    </xf>
    <xf numFmtId="0" fontId="0" fillId="0" borderId="84" xfId="0" applyBorder="1" applyAlignment="1">
      <alignment horizontal="center"/>
    </xf>
    <xf numFmtId="0" fontId="6" fillId="0" borderId="78" xfId="0" applyFont="1" applyBorder="1"/>
    <xf numFmtId="0" fontId="6" fillId="0" borderId="78" xfId="0" applyFont="1" applyBorder="1" applyAlignment="1">
      <alignment horizontal="center"/>
    </xf>
    <xf numFmtId="0" fontId="6" fillId="0" borderId="78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6" fillId="0" borderId="79" xfId="0" applyFont="1" applyBorder="1" applyAlignment="1">
      <alignment horizontal="right"/>
    </xf>
    <xf numFmtId="0" fontId="6" fillId="0" borderId="77" xfId="0" applyFont="1" applyBorder="1"/>
    <xf numFmtId="0" fontId="0" fillId="0" borderId="80" xfId="0" applyBorder="1"/>
    <xf numFmtId="0" fontId="20" fillId="0" borderId="0" xfId="0" applyFont="1" applyAlignment="1">
      <alignment vertical="center"/>
    </xf>
    <xf numFmtId="0" fontId="6" fillId="0" borderId="78" xfId="0" applyFont="1" applyBorder="1" applyAlignment="1">
      <alignment horizontal="left"/>
    </xf>
    <xf numFmtId="0" fontId="0" fillId="0" borderId="81" xfId="0" applyBorder="1" applyAlignment="1">
      <alignment horizontal="left"/>
    </xf>
    <xf numFmtId="0" fontId="0" fillId="0" borderId="84" xfId="0" applyBorder="1" applyAlignment="1">
      <alignment horizontal="left"/>
    </xf>
    <xf numFmtId="2" fontId="0" fillId="0" borderId="81" xfId="0" applyNumberFormat="1" applyBorder="1" applyAlignment="1">
      <alignment horizontal="right"/>
    </xf>
    <xf numFmtId="0" fontId="0" fillId="7" borderId="81" xfId="0" applyFill="1" applyBorder="1"/>
    <xf numFmtId="167" fontId="0" fillId="0" borderId="82" xfId="0" applyNumberFormat="1" applyBorder="1" applyAlignment="1">
      <alignment horizontal="right"/>
    </xf>
    <xf numFmtId="167" fontId="0" fillId="0" borderId="85" xfId="0" applyNumberFormat="1" applyBorder="1" applyAlignment="1">
      <alignment horizontal="right"/>
    </xf>
    <xf numFmtId="0" fontId="0" fillId="0" borderId="86" xfId="0" applyBorder="1"/>
    <xf numFmtId="0" fontId="0" fillId="0" borderId="87" xfId="0" applyBorder="1"/>
    <xf numFmtId="0" fontId="0" fillId="0" borderId="87" xfId="0" applyBorder="1" applyAlignment="1">
      <alignment horizontal="center"/>
    </xf>
    <xf numFmtId="167" fontId="0" fillId="0" borderId="88" xfId="0" applyNumberFormat="1" applyBorder="1" applyAlignment="1">
      <alignment horizontal="right"/>
    </xf>
    <xf numFmtId="167" fontId="21" fillId="0" borderId="91" xfId="0" applyNumberFormat="1" applyFont="1" applyBorder="1" applyAlignment="1">
      <alignment horizontal="right"/>
    </xf>
    <xf numFmtId="0" fontId="20" fillId="0" borderId="0" xfId="0" applyFont="1" applyAlignment="1">
      <alignment horizontal="center"/>
    </xf>
    <xf numFmtId="0" fontId="20" fillId="0" borderId="95" xfId="0" applyFont="1" applyBorder="1" applyAlignment="1">
      <alignment horizontal="center"/>
    </xf>
    <xf numFmtId="0" fontId="0" fillId="0" borderId="97" xfId="0" applyBorder="1"/>
    <xf numFmtId="0" fontId="0" fillId="0" borderId="100" xfId="0" applyBorder="1"/>
    <xf numFmtId="0" fontId="0" fillId="0" borderId="109" xfId="0" applyBorder="1"/>
    <xf numFmtId="0" fontId="23" fillId="0" borderId="105" xfId="0" applyFont="1" applyBorder="1"/>
    <xf numFmtId="168" fontId="23" fillId="0" borderId="100" xfId="0" applyNumberFormat="1" applyFont="1" applyBorder="1"/>
    <xf numFmtId="168" fontId="23" fillId="0" borderId="97" xfId="0" applyNumberFormat="1" applyFont="1" applyBorder="1"/>
    <xf numFmtId="0" fontId="23" fillId="0" borderId="104" xfId="0" applyFont="1" applyBorder="1"/>
    <xf numFmtId="168" fontId="23" fillId="0" borderId="106" xfId="0" applyNumberFormat="1" applyFont="1" applyBorder="1"/>
    <xf numFmtId="0" fontId="23" fillId="0" borderId="104" xfId="0" applyFont="1" applyBorder="1" applyAlignment="1">
      <alignment wrapText="1"/>
    </xf>
    <xf numFmtId="0" fontId="8" fillId="0" borderId="107" xfId="0" applyFont="1" applyBorder="1"/>
    <xf numFmtId="168" fontId="23" fillId="0" borderId="108" xfId="0" applyNumberFormat="1" applyFont="1" applyBorder="1"/>
    <xf numFmtId="168" fontId="24" fillId="0" borderId="108" xfId="0" applyNumberFormat="1" applyFont="1" applyBorder="1"/>
    <xf numFmtId="0" fontId="25" fillId="14" borderId="102" xfId="0" applyFont="1" applyFill="1" applyBorder="1"/>
    <xf numFmtId="0" fontId="25" fillId="14" borderId="101" xfId="0" applyFont="1" applyFill="1" applyBorder="1"/>
    <xf numFmtId="0" fontId="25" fillId="14" borderId="103" xfId="0" applyFont="1" applyFill="1" applyBorder="1"/>
    <xf numFmtId="0" fontId="26" fillId="17" borderId="89" xfId="6" applyFont="1" applyFill="1" applyBorder="1" applyAlignment="1">
      <alignment horizontal="center" vertical="center" wrapText="1"/>
    </xf>
    <xf numFmtId="0" fontId="26" fillId="17" borderId="110" xfId="5" applyFont="1" applyFill="1" applyBorder="1" applyAlignment="1">
      <alignment horizontal="center" vertical="center" wrapText="1"/>
    </xf>
    <xf numFmtId="0" fontId="26" fillId="5" borderId="110" xfId="5" applyFont="1" applyFill="1" applyBorder="1" applyAlignment="1">
      <alignment horizontal="center" vertical="center" wrapText="1"/>
    </xf>
    <xf numFmtId="0" fontId="26" fillId="17" borderId="111" xfId="6" applyFont="1" applyFill="1" applyBorder="1" applyAlignment="1">
      <alignment horizontal="center" vertical="center" wrapText="1"/>
    </xf>
    <xf numFmtId="0" fontId="26" fillId="5" borderId="111" xfId="6" applyFont="1" applyFill="1" applyBorder="1" applyAlignment="1">
      <alignment horizontal="center" vertical="center" wrapText="1"/>
    </xf>
    <xf numFmtId="0" fontId="26" fillId="17" borderId="111" xfId="5" applyFont="1" applyFill="1" applyBorder="1" applyAlignment="1">
      <alignment horizontal="center" vertical="center" wrapText="1"/>
    </xf>
    <xf numFmtId="0" fontId="26" fillId="5" borderId="111" xfId="5" applyFont="1" applyFill="1" applyBorder="1" applyAlignment="1">
      <alignment horizontal="center" vertical="center" wrapText="1"/>
    </xf>
    <xf numFmtId="0" fontId="26" fillId="18" borderId="111" xfId="6" applyFont="1" applyFill="1" applyBorder="1" applyAlignment="1">
      <alignment horizontal="center" vertical="center"/>
    </xf>
    <xf numFmtId="0" fontId="27" fillId="5" borderId="111" xfId="0" applyFont="1" applyFill="1" applyBorder="1" applyAlignment="1">
      <alignment horizontal="center" vertical="center" wrapText="1"/>
    </xf>
    <xf numFmtId="0" fontId="26" fillId="17" borderId="112" xfId="6" applyFont="1" applyFill="1" applyBorder="1" applyAlignment="1">
      <alignment horizontal="center" vertical="center" wrapText="1"/>
    </xf>
    <xf numFmtId="0" fontId="26" fillId="5" borderId="112" xfId="5" applyFont="1" applyFill="1" applyBorder="1" applyAlignment="1">
      <alignment horizontal="center" vertical="center" wrapText="1"/>
    </xf>
    <xf numFmtId="0" fontId="26" fillId="18" borderId="111" xfId="6" applyFont="1" applyFill="1" applyBorder="1" applyAlignment="1">
      <alignment horizontal="center" vertical="center" wrapText="1"/>
    </xf>
    <xf numFmtId="0" fontId="26" fillId="5" borderId="112" xfId="6" applyFont="1" applyFill="1" applyBorder="1" applyAlignment="1">
      <alignment horizontal="center" vertical="center" wrapText="1"/>
    </xf>
    <xf numFmtId="0" fontId="0" fillId="0" borderId="89" xfId="0" applyBorder="1" applyAlignment="1">
      <alignment horizontal="center" vertical="center" wrapText="1"/>
    </xf>
    <xf numFmtId="0" fontId="0" fillId="0" borderId="111" xfId="0" applyBorder="1" applyAlignment="1">
      <alignment horizontal="center" vertical="center" wrapText="1"/>
    </xf>
    <xf numFmtId="14" fontId="0" fillId="0" borderId="110" xfId="0" applyNumberFormat="1" applyBorder="1" applyAlignment="1">
      <alignment horizontal="left" vertical="center"/>
    </xf>
    <xf numFmtId="0" fontId="6" fillId="8" borderId="110" xfId="0" applyFont="1" applyFill="1" applyBorder="1" applyAlignment="1">
      <alignment horizontal="center" vertical="center"/>
    </xf>
    <xf numFmtId="14" fontId="0" fillId="0" borderId="111" xfId="0" applyNumberFormat="1" applyBorder="1" applyAlignment="1">
      <alignment horizontal="center" vertical="center" wrapText="1"/>
    </xf>
    <xf numFmtId="14" fontId="0" fillId="0" borderId="111" xfId="0" applyNumberFormat="1" applyBorder="1" applyAlignment="1">
      <alignment horizontal="left" vertical="center"/>
    </xf>
    <xf numFmtId="0" fontId="0" fillId="0" borderId="111" xfId="0" quotePrefix="1" applyBorder="1" applyAlignment="1">
      <alignment horizontal="center" vertical="center"/>
    </xf>
    <xf numFmtId="14" fontId="6" fillId="0" borderId="89" xfId="0" applyNumberFormat="1" applyFont="1" applyBorder="1" applyAlignment="1">
      <alignment horizontal="center" vertical="center"/>
    </xf>
    <xf numFmtId="1" fontId="6" fillId="0" borderId="111" xfId="0" quotePrefix="1" applyNumberFormat="1" applyFont="1" applyBorder="1" applyAlignment="1">
      <alignment horizontal="center" vertical="center"/>
    </xf>
    <xf numFmtId="0" fontId="6" fillId="19" borderId="110" xfId="0" applyFont="1" applyFill="1" applyBorder="1" applyAlignment="1">
      <alignment horizontal="center" vertical="center"/>
    </xf>
    <xf numFmtId="0" fontId="6" fillId="19" borderId="90" xfId="0" applyFont="1" applyFill="1" applyBorder="1" applyAlignment="1">
      <alignment horizontal="center" vertical="center"/>
    </xf>
    <xf numFmtId="0" fontId="0" fillId="0" borderId="111" xfId="0" applyBorder="1" applyAlignment="1">
      <alignment horizontal="center" wrapText="1"/>
    </xf>
    <xf numFmtId="0" fontId="0" fillId="0" borderId="111" xfId="0" applyBorder="1"/>
    <xf numFmtId="0" fontId="0" fillId="0" borderId="111" xfId="0" applyBorder="1" applyAlignment="1">
      <alignment wrapText="1"/>
    </xf>
    <xf numFmtId="14" fontId="0" fillId="0" borderId="110" xfId="0" applyNumberFormat="1" applyBorder="1" applyAlignment="1">
      <alignment horizontal="center" vertical="center"/>
    </xf>
    <xf numFmtId="14" fontId="0" fillId="0" borderId="111" xfId="0" applyNumberFormat="1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8" xfId="0" applyBorder="1"/>
    <xf numFmtId="0" fontId="0" fillId="0" borderId="119" xfId="0" applyBorder="1"/>
    <xf numFmtId="0" fontId="0" fillId="0" borderId="122" xfId="0" applyBorder="1"/>
    <xf numFmtId="0" fontId="0" fillId="0" borderId="123" xfId="0" applyBorder="1"/>
    <xf numFmtId="0" fontId="6" fillId="0" borderId="118" xfId="0" applyFont="1" applyBorder="1" applyAlignment="1">
      <alignment horizontal="center" vertical="center"/>
    </xf>
    <xf numFmtId="0" fontId="29" fillId="0" borderId="119" xfId="0" applyFont="1" applyBorder="1" applyAlignment="1">
      <alignment horizontal="center" vertical="center"/>
    </xf>
    <xf numFmtId="0" fontId="29" fillId="0" borderId="118" xfId="0" applyFont="1" applyBorder="1" applyAlignment="1">
      <alignment vertical="center"/>
    </xf>
    <xf numFmtId="0" fontId="29" fillId="0" borderId="122" xfId="0" applyFont="1" applyBorder="1" applyAlignment="1">
      <alignment vertical="center"/>
    </xf>
    <xf numFmtId="0" fontId="30" fillId="0" borderId="118" xfId="0" applyFont="1" applyBorder="1" applyAlignment="1">
      <alignment horizontal="left" vertical="center"/>
    </xf>
    <xf numFmtId="0" fontId="30" fillId="0" borderId="123" xfId="0" applyFont="1" applyBorder="1" applyAlignment="1">
      <alignment horizontal="left" vertical="center"/>
    </xf>
    <xf numFmtId="0" fontId="30" fillId="0" borderId="122" xfId="0" applyFont="1" applyBorder="1" applyAlignment="1">
      <alignment horizontal="left" vertical="center"/>
    </xf>
    <xf numFmtId="49" fontId="29" fillId="0" borderId="121" xfId="0" applyNumberFormat="1" applyFont="1" applyBorder="1" applyAlignment="1">
      <alignment vertical="center"/>
    </xf>
    <xf numFmtId="0" fontId="28" fillId="17" borderId="118" xfId="0" applyFont="1" applyFill="1" applyBorder="1" applyAlignment="1">
      <alignment horizontal="center" vertical="center"/>
    </xf>
    <xf numFmtId="0" fontId="28" fillId="17" borderId="120" xfId="0" applyFont="1" applyFill="1" applyBorder="1" applyAlignment="1">
      <alignment horizontal="center" vertical="center"/>
    </xf>
    <xf numFmtId="0" fontId="28" fillId="17" borderId="119" xfId="0" applyFont="1" applyFill="1" applyBorder="1" applyAlignment="1">
      <alignment horizontal="center" vertical="center"/>
    </xf>
    <xf numFmtId="0" fontId="0" fillId="17" borderId="119" xfId="0" applyFill="1" applyBorder="1"/>
    <xf numFmtId="49" fontId="29" fillId="0" borderId="12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22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31" fillId="20" borderId="0" xfId="0" applyFont="1" applyFill="1" applyAlignment="1">
      <alignment horizontal="center" vertical="center" wrapText="1"/>
    </xf>
    <xf numFmtId="0" fontId="8" fillId="0" borderId="124" xfId="0" applyFont="1" applyBorder="1" applyAlignment="1">
      <alignment horizontal="left"/>
    </xf>
    <xf numFmtId="0" fontId="0" fillId="0" borderId="125" xfId="0" applyBorder="1"/>
    <xf numFmtId="0" fontId="0" fillId="8" borderId="126" xfId="0" applyFill="1" applyBorder="1"/>
    <xf numFmtId="0" fontId="0" fillId="8" borderId="127" xfId="0" applyFill="1" applyBorder="1"/>
    <xf numFmtId="0" fontId="32" fillId="0" borderId="111" xfId="0" applyFont="1" applyBorder="1" applyAlignment="1">
      <alignment horizontal="center" vertical="center"/>
    </xf>
    <xf numFmtId="16" fontId="0" fillId="0" borderId="128" xfId="0" applyNumberFormat="1" applyBorder="1" applyAlignment="1">
      <alignment horizontal="center"/>
    </xf>
    <xf numFmtId="0" fontId="0" fillId="0" borderId="129" xfId="0" applyBorder="1" applyAlignment="1">
      <alignment horizontal="center"/>
    </xf>
    <xf numFmtId="0" fontId="0" fillId="0" borderId="128" xfId="0" applyBorder="1" applyAlignment="1">
      <alignment horizontal="center"/>
    </xf>
    <xf numFmtId="16" fontId="0" fillId="0" borderId="130" xfId="0" applyNumberFormat="1" applyBorder="1" applyAlignment="1">
      <alignment horizontal="center"/>
    </xf>
    <xf numFmtId="16" fontId="0" fillId="0" borderId="131" xfId="0" applyNumberFormat="1" applyBorder="1" applyAlignment="1">
      <alignment horizontal="center"/>
    </xf>
    <xf numFmtId="16" fontId="0" fillId="0" borderId="133" xfId="0" applyNumberFormat="1" applyBorder="1" applyAlignment="1">
      <alignment horizontal="center"/>
    </xf>
    <xf numFmtId="16" fontId="0" fillId="0" borderId="134" xfId="0" applyNumberFormat="1" applyBorder="1" applyAlignment="1">
      <alignment horizontal="center"/>
    </xf>
    <xf numFmtId="0" fontId="0" fillId="0" borderId="1" xfId="0" applyBorder="1"/>
    <xf numFmtId="0" fontId="8" fillId="0" borderId="10" xfId="0" applyFont="1" applyBorder="1" applyAlignment="1">
      <alignment horizontal="center"/>
    </xf>
    <xf numFmtId="0" fontId="32" fillId="20" borderId="142" xfId="0" applyFont="1" applyFill="1" applyBorder="1" applyAlignment="1">
      <alignment horizontal="center" vertical="center"/>
    </xf>
    <xf numFmtId="0" fontId="32" fillId="20" borderId="141" xfId="0" applyFont="1" applyFill="1" applyBorder="1" applyAlignment="1">
      <alignment horizontal="center" vertical="center"/>
    </xf>
    <xf numFmtId="0" fontId="0" fillId="0" borderId="143" xfId="0" applyBorder="1"/>
    <xf numFmtId="0" fontId="8" fillId="8" borderId="145" xfId="0" applyFont="1" applyFill="1" applyBorder="1" applyAlignment="1">
      <alignment horizontal="left"/>
    </xf>
    <xf numFmtId="0" fontId="8" fillId="8" borderId="144" xfId="0" applyFont="1" applyFill="1" applyBorder="1" applyAlignment="1">
      <alignment horizontal="left"/>
    </xf>
    <xf numFmtId="16" fontId="0" fillId="8" borderId="66" xfId="0" applyNumberFormat="1" applyFill="1" applyBorder="1" applyAlignment="1">
      <alignment horizontal="left"/>
    </xf>
    <xf numFmtId="16" fontId="0" fillId="8" borderId="67" xfId="0" applyNumberFormat="1" applyFill="1" applyBorder="1" applyAlignment="1">
      <alignment horizontal="left"/>
    </xf>
    <xf numFmtId="16" fontId="0" fillId="0" borderId="12" xfId="0" applyNumberFormat="1" applyBorder="1" applyAlignment="1">
      <alignment horizontal="left"/>
    </xf>
    <xf numFmtId="169" fontId="0" fillId="0" borderId="82" xfId="0" applyNumberFormat="1" applyBorder="1" applyAlignment="1">
      <alignment horizontal="right"/>
    </xf>
    <xf numFmtId="169" fontId="0" fillId="0" borderId="85" xfId="0" applyNumberFormat="1" applyBorder="1" applyAlignment="1">
      <alignment horizontal="right"/>
    </xf>
    <xf numFmtId="169" fontId="6" fillId="0" borderId="85" xfId="0" applyNumberFormat="1" applyFont="1" applyBorder="1" applyAlignment="1">
      <alignment horizontal="right"/>
    </xf>
    <xf numFmtId="0" fontId="33" fillId="0" borderId="89" xfId="7" applyBorder="1" applyAlignment="1">
      <alignment horizontal="center" vertical="center" wrapText="1"/>
    </xf>
    <xf numFmtId="0" fontId="33" fillId="0" borderId="0" xfId="7" applyNumberFormat="1" applyAlignment="1">
      <alignment horizontal="left" vertical="center" wrapText="1"/>
    </xf>
    <xf numFmtId="0" fontId="26" fillId="18" borderId="111" xfId="5" applyFont="1" applyFill="1" applyBorder="1" applyAlignment="1">
      <alignment horizontal="center" vertical="center" wrapText="1"/>
    </xf>
    <xf numFmtId="0" fontId="0" fillId="0" borderId="20" xfId="0" applyBorder="1" applyAlignment="1">
      <alignment horizontal="right"/>
    </xf>
    <xf numFmtId="16" fontId="0" fillId="0" borderId="23" xfId="0" applyNumberFormat="1" applyBorder="1" applyAlignment="1">
      <alignment horizontal="left" wrapText="1"/>
    </xf>
    <xf numFmtId="16" fontId="0" fillId="0" borderId="20" xfId="0" applyNumberFormat="1" applyBorder="1" applyAlignment="1">
      <alignment horizontal="left" wrapText="1"/>
    </xf>
    <xf numFmtId="16" fontId="0" fillId="0" borderId="134" xfId="0" applyNumberFormat="1" applyBorder="1" applyAlignment="1">
      <alignment horizontal="left" wrapText="1"/>
    </xf>
    <xf numFmtId="16" fontId="0" fillId="0" borderId="139" xfId="0" applyNumberFormat="1" applyBorder="1" applyAlignment="1">
      <alignment horizontal="left" wrapText="1"/>
    </xf>
    <xf numFmtId="0" fontId="0" fillId="0" borderId="26" xfId="0" applyBorder="1" applyAlignment="1">
      <alignment horizontal="left" wrapText="1"/>
    </xf>
    <xf numFmtId="16" fontId="0" fillId="0" borderId="20" xfId="0" applyNumberFormat="1" applyBorder="1" applyAlignment="1">
      <alignment horizontal="left" vertical="center" wrapText="1"/>
    </xf>
    <xf numFmtId="16" fontId="0" fillId="0" borderId="20" xfId="0" applyNumberFormat="1" applyBorder="1" applyAlignment="1">
      <alignment horizontal="left" vertical="top" wrapText="1"/>
    </xf>
    <xf numFmtId="16" fontId="0" fillId="0" borderId="23" xfId="0" applyNumberFormat="1" applyBorder="1" applyAlignment="1">
      <alignment horizontal="left" vertical="center" wrapText="1"/>
    </xf>
    <xf numFmtId="0" fontId="3" fillId="3" borderId="1" xfId="4" applyFont="1" applyFill="1" applyBorder="1" applyAlignment="1">
      <alignment horizontal="center"/>
    </xf>
    <xf numFmtId="0" fontId="3" fillId="3" borderId="1" xfId="4" applyFont="1" applyFill="1" applyBorder="1" applyAlignment="1">
      <alignment horizontal="right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wrapText="1"/>
    </xf>
    <xf numFmtId="0" fontId="4" fillId="4" borderId="6" xfId="0" applyFont="1" applyFill="1" applyBorder="1" applyAlignment="1">
      <alignment horizontal="center" wrapText="1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22" fillId="13" borderId="98" xfId="0" applyFont="1" applyFill="1" applyBorder="1" applyAlignment="1">
      <alignment horizontal="center" wrapText="1"/>
    </xf>
    <xf numFmtId="0" fontId="22" fillId="13" borderId="99" xfId="0" applyFont="1" applyFill="1" applyBorder="1" applyAlignment="1">
      <alignment horizontal="center" wrapText="1"/>
    </xf>
    <xf numFmtId="0" fontId="19" fillId="13" borderId="93" xfId="0" applyFont="1" applyFill="1" applyBorder="1" applyAlignment="1">
      <alignment horizontal="center"/>
    </xf>
    <xf numFmtId="0" fontId="19" fillId="13" borderId="94" xfId="0" applyFont="1" applyFill="1" applyBorder="1" applyAlignment="1">
      <alignment horizontal="center"/>
    </xf>
    <xf numFmtId="0" fontId="19" fillId="13" borderId="96" xfId="0" applyFont="1" applyFill="1" applyBorder="1" applyAlignment="1">
      <alignment horizontal="center"/>
    </xf>
    <xf numFmtId="0" fontId="20" fillId="12" borderId="0" xfId="0" applyFont="1" applyFill="1" applyAlignment="1">
      <alignment horizontal="center"/>
    </xf>
    <xf numFmtId="0" fontId="10" fillId="4" borderId="0" xfId="0" applyFont="1" applyFill="1" applyAlignment="1">
      <alignment horizontal="center" vertical="center"/>
    </xf>
    <xf numFmtId="0" fontId="6" fillId="0" borderId="146" xfId="0" applyFont="1" applyBorder="1" applyAlignment="1">
      <alignment horizontal="right"/>
    </xf>
    <xf numFmtId="0" fontId="6" fillId="0" borderId="135" xfId="0" applyFont="1" applyBorder="1" applyAlignment="1">
      <alignment horizontal="right"/>
    </xf>
    <xf numFmtId="0" fontId="6" fillId="0" borderId="147" xfId="0" applyFont="1" applyBorder="1" applyAlignment="1">
      <alignment horizontal="right"/>
    </xf>
    <xf numFmtId="0" fontId="20" fillId="13" borderId="0" xfId="0" applyFont="1" applyFill="1" applyAlignment="1">
      <alignment horizontal="center" vertical="center"/>
    </xf>
    <xf numFmtId="0" fontId="9" fillId="0" borderId="89" xfId="0" applyFont="1" applyBorder="1" applyAlignment="1">
      <alignment horizontal="right"/>
    </xf>
    <xf numFmtId="0" fontId="9" fillId="0" borderId="90" xfId="0" applyFont="1" applyBorder="1" applyAlignment="1">
      <alignment horizontal="right"/>
    </xf>
    <xf numFmtId="0" fontId="9" fillId="0" borderId="92" xfId="0" applyFont="1" applyBorder="1" applyAlignment="1">
      <alignment horizontal="right"/>
    </xf>
    <xf numFmtId="0" fontId="0" fillId="0" borderId="111" xfId="0" applyBorder="1" applyAlignment="1">
      <alignment horizontal="center" vertical="center" wrapText="1"/>
    </xf>
    <xf numFmtId="0" fontId="26" fillId="16" borderId="113" xfId="6" applyFont="1" applyBorder="1" applyAlignment="1">
      <alignment horizontal="center" vertical="center" wrapText="1"/>
    </xf>
    <xf numFmtId="0" fontId="26" fillId="16" borderId="114" xfId="6" applyFont="1" applyBorder="1" applyAlignment="1">
      <alignment horizontal="center" vertical="center" wrapText="1"/>
    </xf>
    <xf numFmtId="0" fontId="6" fillId="0" borderId="116" xfId="0" applyFont="1" applyBorder="1" applyAlignment="1">
      <alignment horizontal="left" vertical="center"/>
    </xf>
    <xf numFmtId="0" fontId="6" fillId="0" borderId="117" xfId="0" applyFont="1" applyBorder="1" applyAlignment="1">
      <alignment horizontal="left" vertical="center"/>
    </xf>
    <xf numFmtId="0" fontId="0" fillId="0" borderId="116" xfId="0" applyBorder="1" applyAlignment="1">
      <alignment horizontal="center" vertical="center"/>
    </xf>
    <xf numFmtId="0" fontId="0" fillId="0" borderId="117" xfId="0" applyBorder="1" applyAlignment="1">
      <alignment horizontal="center" vertical="center"/>
    </xf>
    <xf numFmtId="0" fontId="0" fillId="0" borderId="115" xfId="0" applyBorder="1" applyAlignment="1">
      <alignment horizontal="center" vertical="center" wrapText="1"/>
    </xf>
    <xf numFmtId="0" fontId="9" fillId="6" borderId="36" xfId="0" applyFont="1" applyFill="1" applyBorder="1" applyAlignment="1">
      <alignment horizontal="center" vertical="center"/>
    </xf>
    <xf numFmtId="0" fontId="9" fillId="6" borderId="34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/>
    </xf>
    <xf numFmtId="0" fontId="9" fillId="6" borderId="38" xfId="0" applyFont="1" applyFill="1" applyBorder="1" applyAlignment="1">
      <alignment horizontal="center"/>
    </xf>
    <xf numFmtId="0" fontId="18" fillId="11" borderId="32" xfId="0" applyFont="1" applyFill="1" applyBorder="1" applyAlignment="1">
      <alignment horizontal="center"/>
    </xf>
    <xf numFmtId="0" fontId="10" fillId="10" borderId="43" xfId="0" applyFont="1" applyFill="1" applyBorder="1" applyAlignment="1">
      <alignment horizontal="center"/>
    </xf>
    <xf numFmtId="0" fontId="10" fillId="10" borderId="29" xfId="0" applyFont="1" applyFill="1" applyBorder="1" applyAlignment="1">
      <alignment horizontal="center"/>
    </xf>
    <xf numFmtId="0" fontId="10" fillId="10" borderId="42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9" xfId="0" applyBorder="1" applyAlignment="1">
      <alignment horizontal="center"/>
    </xf>
    <xf numFmtId="0" fontId="18" fillId="4" borderId="31" xfId="0" applyFont="1" applyFill="1" applyBorder="1" applyAlignment="1">
      <alignment horizontal="center"/>
    </xf>
    <xf numFmtId="0" fontId="18" fillId="4" borderId="38" xfId="0" applyFont="1" applyFill="1" applyBorder="1" applyAlignment="1">
      <alignment horizontal="center"/>
    </xf>
    <xf numFmtId="0" fontId="18" fillId="11" borderId="33" xfId="0" applyFont="1" applyFill="1" applyBorder="1" applyAlignment="1">
      <alignment horizontal="center"/>
    </xf>
    <xf numFmtId="0" fontId="18" fillId="11" borderId="39" xfId="0" applyFont="1" applyFill="1" applyBorder="1" applyAlignment="1">
      <alignment horizontal="center"/>
    </xf>
    <xf numFmtId="0" fontId="18" fillId="4" borderId="33" xfId="0" applyFont="1" applyFill="1" applyBorder="1" applyAlignment="1">
      <alignment horizontal="center"/>
    </xf>
    <xf numFmtId="0" fontId="18" fillId="4" borderId="39" xfId="0" applyFont="1" applyFill="1" applyBorder="1" applyAlignment="1">
      <alignment horizontal="center"/>
    </xf>
    <xf numFmtId="0" fontId="18" fillId="4" borderId="0" xfId="0" applyFont="1" applyFill="1" applyAlignment="1">
      <alignment horizontal="center"/>
    </xf>
    <xf numFmtId="0" fontId="18" fillId="11" borderId="37" xfId="0" applyFont="1" applyFill="1" applyBorder="1" applyAlignment="1">
      <alignment horizontal="center"/>
    </xf>
    <xf numFmtId="0" fontId="18" fillId="11" borderId="38" xfId="0" applyFont="1" applyFill="1" applyBorder="1" applyAlignment="1">
      <alignment horizontal="center"/>
    </xf>
    <xf numFmtId="0" fontId="11" fillId="4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0" fillId="0" borderId="135" xfId="0" applyBorder="1" applyAlignment="1">
      <alignment horizontal="center"/>
    </xf>
    <xf numFmtId="0" fontId="0" fillId="0" borderId="138" xfId="0" applyBorder="1" applyAlignment="1">
      <alignment horizontal="center"/>
    </xf>
    <xf numFmtId="0" fontId="34" fillId="0" borderId="132" xfId="0" applyFont="1" applyBorder="1" applyAlignment="1">
      <alignment horizontal="center" vertical="center"/>
    </xf>
    <xf numFmtId="0" fontId="34" fillId="0" borderId="137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/>
    </xf>
    <xf numFmtId="0" fontId="8" fillId="0" borderId="136" xfId="0" applyFont="1" applyBorder="1" applyAlignment="1">
      <alignment horizontal="center"/>
    </xf>
    <xf numFmtId="0" fontId="14" fillId="6" borderId="0" xfId="0" applyFont="1" applyFill="1" applyAlignment="1">
      <alignment horizontal="center" vertical="center" wrapText="1"/>
    </xf>
  </cellXfs>
  <cellStyles count="8">
    <cellStyle name="60% - Accent2" xfId="5" builtinId="36"/>
    <cellStyle name="60% - Accent5" xfId="6" builtinId="48"/>
    <cellStyle name="Accent6" xfId="4" builtinId="49"/>
    <cellStyle name="Comma" xfId="1" builtinId="3"/>
    <cellStyle name="Currency" xfId="2" builtinId="4"/>
    <cellStyle name="Hyperlink" xfId="7" builtinId="8"/>
    <cellStyle name="Normal" xfId="0" builtinId="0"/>
    <cellStyle name="Percent" xfId="3" builtinId="5"/>
  </cellStyles>
  <dxfs count="85">
    <dxf>
      <numFmt numFmtId="0" formatCode="General"/>
      <alignment horizontal="left" vertical="center" textRotation="0" wrapText="1" indent="0" justifyLastLine="0" shrinkToFit="0" readingOrder="0"/>
    </dxf>
    <dxf>
      <numFmt numFmtId="170" formatCode="m/d/yyyy\ h:mm"/>
      <alignment horizontal="left" vertical="center" textRotation="0" wrapText="1" indent="0" justifyLastLine="0" shrinkToFit="0" readingOrder="0"/>
    </dxf>
    <dxf>
      <numFmt numFmtId="170" formatCode="m/d/yyyy\ h:mm"/>
      <alignment horizontal="left" vertical="center" textRotation="0" wrapText="1" indent="0" justifyLastLine="0" shrinkToFit="0" readingOrder="0"/>
    </dxf>
    <dxf>
      <numFmt numFmtId="170" formatCode="m/d/yyyy\ h:mm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2AC00"/>
        </patternFill>
      </fill>
      <alignment horizontal="center" vertical="center" textRotation="0" wrapText="1" indent="0" justifyLastLine="0" shrinkToFit="0" readingOrder="0"/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C9F9C3"/>
        </patternFill>
      </fill>
    </dxf>
    <dxf>
      <fill>
        <patternFill>
          <bgColor rgb="FFFFABAB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AAF6A4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9FEFAE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ont>
        <b/>
        <i val="0"/>
      </font>
      <fill>
        <patternFill>
          <bgColor rgb="FFCCFF99"/>
        </patternFill>
      </fill>
    </dxf>
    <dxf>
      <fill>
        <patternFill>
          <bgColor rgb="FFAAF6A4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9FEFAE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ont>
        <b/>
        <i val="0"/>
      </font>
      <fill>
        <patternFill>
          <bgColor rgb="FFCCFF99"/>
        </patternFill>
      </fill>
    </dxf>
    <dxf>
      <fill>
        <patternFill>
          <bgColor rgb="FFAAF6A4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9FEFAE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ont>
        <b/>
        <i val="0"/>
      </font>
      <fill>
        <patternFill>
          <bgColor rgb="FFCCFF99"/>
        </patternFill>
      </fill>
    </dxf>
    <dxf>
      <fill>
        <patternFill>
          <bgColor rgb="FFAAF6A4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9FEFAE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ont>
        <b/>
        <i val="0"/>
      </font>
      <fill>
        <patternFill>
          <bgColor rgb="FFCCFF99"/>
        </patternFill>
      </fill>
    </dxf>
    <dxf>
      <fill>
        <patternFill>
          <bgColor rgb="FFAAF6A4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9FEFAE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ont>
        <b/>
        <i val="0"/>
      </font>
      <fill>
        <patternFill>
          <bgColor rgb="FFCCFF99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</dxfs>
  <tableStyles count="0" defaultTableStyle="TableStyleMedium2" defaultPivotStyle="PivotStyleLight16"/>
  <colors>
    <mruColors>
      <color rgb="FFE2AC00"/>
      <color rgb="FFDAA600"/>
      <color rgb="FFFFABAB"/>
      <color rgb="FFC9F9C3"/>
      <color rgb="FFD2ECB6"/>
      <color rgb="FFBEF3B7"/>
      <color rgb="FFFFCC29"/>
      <color rgb="FFC0F6D6"/>
      <color rgb="FFFFC5C5"/>
      <color rgb="FF75EB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/>
              <a:t>RECEITA BRUTA DE TODOS OS JOGOS DO CASINO ROYAL 2019-2021_REALIZADA</a:t>
            </a:r>
          </a:p>
        </c:rich>
      </c:tx>
      <c:layout>
        <c:manualLayout>
          <c:xMode val="edge"/>
          <c:yMode val="edge"/>
          <c:x val="0.11772444612088159"/>
          <c:y val="1.3692766661239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'OF-IP(MÊS)'!$C$10:$C$11</c:f>
              <c:strCache>
                <c:ptCount val="2"/>
                <c:pt idx="0">
                  <c:v>Realizada</c:v>
                </c:pt>
                <c:pt idx="1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'OF-IP(MÊS)'!$C$12:$C$23</c:f>
              <c:numCache>
                <c:formatCode>#,##0.00</c:formatCode>
                <c:ptCount val="12"/>
                <c:pt idx="0">
                  <c:v>217770.05</c:v>
                </c:pt>
                <c:pt idx="1">
                  <c:v>144168.53</c:v>
                </c:pt>
                <c:pt idx="2">
                  <c:v>149391.51999999999</c:v>
                </c:pt>
                <c:pt idx="3">
                  <c:v>124900.05</c:v>
                </c:pt>
                <c:pt idx="4">
                  <c:v>135305.85</c:v>
                </c:pt>
                <c:pt idx="5">
                  <c:v>91308.31</c:v>
                </c:pt>
                <c:pt idx="6">
                  <c:v>72849.17</c:v>
                </c:pt>
                <c:pt idx="7">
                  <c:v>104573.82</c:v>
                </c:pt>
                <c:pt idx="8">
                  <c:v>106069.58</c:v>
                </c:pt>
                <c:pt idx="9">
                  <c:v>77818.990000000005</c:v>
                </c:pt>
                <c:pt idx="10">
                  <c:v>81429.08</c:v>
                </c:pt>
                <c:pt idx="11">
                  <c:v>162613.67000000001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9C-436B-8A0D-146553A2E176}"/>
            </c:ext>
          </c:extLst>
        </c:ser>
        <c:ser>
          <c:idx val="1"/>
          <c:order val="1"/>
          <c:tx>
            <c:strRef>
              <c:f>'OF-IP(MÊS)'!$D$10:$D$11</c:f>
              <c:strCache>
                <c:ptCount val="2"/>
                <c:pt idx="0">
                  <c:v>Realizada</c:v>
                </c:pt>
                <c:pt idx="1">
                  <c:v>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'OF-IP(MÊS)'!$D$12:$D$23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9C-436B-8A0D-146553A2E176}"/>
            </c:ext>
          </c:extLst>
        </c:ser>
        <c:ser>
          <c:idx val="2"/>
          <c:order val="2"/>
          <c:tx>
            <c:strRef>
              <c:f>'OF-IP(MÊS)'!$E$10:$E$11</c:f>
              <c:strCache>
                <c:ptCount val="2"/>
                <c:pt idx="0">
                  <c:v>Realizada</c:v>
                </c:pt>
                <c:pt idx="1">
                  <c:v>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'OF-IP(MÊS)'!$E$12:$E$23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9C-436B-8A0D-146553A2E1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8312623"/>
        <c:axId val="228315535"/>
      </c:barChart>
      <c:catAx>
        <c:axId val="228312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V"/>
          </a:p>
        </c:txPr>
        <c:crossAx val="228315535"/>
        <c:crosses val="autoZero"/>
        <c:auto val="1"/>
        <c:lblAlgn val="ctr"/>
        <c:lblOffset val="100"/>
        <c:noMultiLvlLbl val="0"/>
      </c:catAx>
      <c:valAx>
        <c:axId val="228315535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228312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V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cap="all" baseline="0">
                <a:effectLst/>
              </a:rPr>
              <a:t>RECEITA BRUTA DE TODOS OS JOGOS DO CASINO ROYAL 2019-2021_acumulaDA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'OF-IP(MÊS)'!$H$10:$H$11</c:f>
              <c:strCache>
                <c:ptCount val="2"/>
                <c:pt idx="0">
                  <c:v>Acumulada</c:v>
                </c:pt>
                <c:pt idx="1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'OF-IP(MÊS)'!$H$12:$H$23</c:f>
              <c:numCache>
                <c:formatCode>#,##0.00</c:formatCode>
                <c:ptCount val="12"/>
                <c:pt idx="0">
                  <c:v>217770.05</c:v>
                </c:pt>
                <c:pt idx="1">
                  <c:v>361938.57999999996</c:v>
                </c:pt>
                <c:pt idx="2">
                  <c:v>511330.1</c:v>
                </c:pt>
                <c:pt idx="3">
                  <c:v>636230.15</c:v>
                </c:pt>
                <c:pt idx="4">
                  <c:v>771536</c:v>
                </c:pt>
                <c:pt idx="5">
                  <c:v>862844.31</c:v>
                </c:pt>
                <c:pt idx="6">
                  <c:v>935693.4800000001</c:v>
                </c:pt>
                <c:pt idx="7">
                  <c:v>1040267.3</c:v>
                </c:pt>
                <c:pt idx="8">
                  <c:v>1146336.8800000001</c:v>
                </c:pt>
                <c:pt idx="9">
                  <c:v>1224155.8700000001</c:v>
                </c:pt>
                <c:pt idx="10">
                  <c:v>1305584.9500000002</c:v>
                </c:pt>
                <c:pt idx="11">
                  <c:v>1468198.62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40-4649-BD0F-F418F4261569}"/>
            </c:ext>
          </c:extLst>
        </c:ser>
        <c:ser>
          <c:idx val="1"/>
          <c:order val="1"/>
          <c:tx>
            <c:strRef>
              <c:f>'OF-IP(MÊS)'!$I$10:$I$11</c:f>
              <c:strCache>
                <c:ptCount val="2"/>
                <c:pt idx="0">
                  <c:v>Acumulada</c:v>
                </c:pt>
                <c:pt idx="1">
                  <c:v>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'OF-IP(MÊS)'!$I$12:$I$23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40-4649-BD0F-F418F4261569}"/>
            </c:ext>
          </c:extLst>
        </c:ser>
        <c:ser>
          <c:idx val="2"/>
          <c:order val="2"/>
          <c:tx>
            <c:strRef>
              <c:f>'OF-IP(MÊS)'!$J$10:$J$11</c:f>
              <c:strCache>
                <c:ptCount val="2"/>
                <c:pt idx="0">
                  <c:v>Acumulada</c:v>
                </c:pt>
                <c:pt idx="1">
                  <c:v>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'OF-IP(MÊS)'!$J$12:$J$23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40-4649-BD0F-F418F42615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766159711"/>
        <c:axId val="1766160543"/>
      </c:barChart>
      <c:catAx>
        <c:axId val="176615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V"/>
          </a:p>
        </c:txPr>
        <c:crossAx val="1766160543"/>
        <c:crosses val="autoZero"/>
        <c:auto val="1"/>
        <c:lblAlgn val="ctr"/>
        <c:lblOffset val="100"/>
        <c:noMultiLvlLbl val="0"/>
      </c:catAx>
      <c:valAx>
        <c:axId val="1766160543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1766159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V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/>
              <a:t>RECEITA BRUTA DE TODOS OS JOGOS DO CASINO ROYAL 2017-2019_REALIZADA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'OF-IP(MÊS)'!$C$37:$C$38</c:f>
              <c:strCache>
                <c:ptCount val="2"/>
                <c:pt idx="0">
                  <c:v>Realizada</c:v>
                </c:pt>
                <c:pt idx="1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'OF-IP(MÊS)'!$C$39:$C$50</c:f>
              <c:numCache>
                <c:formatCode>#,##0.00</c:formatCode>
                <c:ptCount val="12"/>
                <c:pt idx="0">
                  <c:v>92841.67</c:v>
                </c:pt>
                <c:pt idx="1">
                  <c:v>107511.49</c:v>
                </c:pt>
                <c:pt idx="2">
                  <c:v>75997.440000000002</c:v>
                </c:pt>
                <c:pt idx="3">
                  <c:v>86616.41</c:v>
                </c:pt>
                <c:pt idx="4">
                  <c:v>125475.69</c:v>
                </c:pt>
                <c:pt idx="5">
                  <c:v>45158.25</c:v>
                </c:pt>
                <c:pt idx="6">
                  <c:v>109129.26</c:v>
                </c:pt>
                <c:pt idx="7">
                  <c:v>110176.57</c:v>
                </c:pt>
                <c:pt idx="8">
                  <c:v>81161.19</c:v>
                </c:pt>
                <c:pt idx="9">
                  <c:v>51870.05</c:v>
                </c:pt>
                <c:pt idx="10">
                  <c:v>117822.13</c:v>
                </c:pt>
                <c:pt idx="11">
                  <c:v>120051.75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A3-4CC6-85E2-02D28A99E616}"/>
            </c:ext>
          </c:extLst>
        </c:ser>
        <c:ser>
          <c:idx val="1"/>
          <c:order val="1"/>
          <c:tx>
            <c:strRef>
              <c:f>'OF-IP(MÊS)'!$D$37:$D$38</c:f>
              <c:strCache>
                <c:ptCount val="2"/>
                <c:pt idx="0">
                  <c:v>Realizada</c:v>
                </c:pt>
                <c:pt idx="1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'OF-IP(MÊS)'!$D$39:$D$50</c:f>
              <c:numCache>
                <c:formatCode>#,##0.00</c:formatCode>
                <c:ptCount val="12"/>
                <c:pt idx="0">
                  <c:v>120406.24</c:v>
                </c:pt>
                <c:pt idx="1">
                  <c:v>63936.68</c:v>
                </c:pt>
                <c:pt idx="2">
                  <c:v>140082.71</c:v>
                </c:pt>
                <c:pt idx="3">
                  <c:v>111471.34</c:v>
                </c:pt>
                <c:pt idx="4">
                  <c:v>71719.7</c:v>
                </c:pt>
                <c:pt idx="5">
                  <c:v>79901.14</c:v>
                </c:pt>
                <c:pt idx="6">
                  <c:v>74502.3</c:v>
                </c:pt>
                <c:pt idx="7">
                  <c:v>109231.37</c:v>
                </c:pt>
                <c:pt idx="8">
                  <c:v>67007.95</c:v>
                </c:pt>
                <c:pt idx="9">
                  <c:v>115943.93</c:v>
                </c:pt>
                <c:pt idx="10">
                  <c:v>106782.71</c:v>
                </c:pt>
                <c:pt idx="11">
                  <c:v>70293.09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A3-4CC6-85E2-02D28A99E616}"/>
            </c:ext>
          </c:extLst>
        </c:ser>
        <c:ser>
          <c:idx val="2"/>
          <c:order val="2"/>
          <c:tx>
            <c:strRef>
              <c:f>'OF-IP(MÊS)'!$E$37:$E$38</c:f>
              <c:strCache>
                <c:ptCount val="2"/>
                <c:pt idx="0">
                  <c:v>Realizada</c:v>
                </c:pt>
                <c:pt idx="1">
                  <c:v>2019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'OF-IP(MÊS)'!$E$39:$E$50</c:f>
              <c:numCache>
                <c:formatCode>#,##0.00</c:formatCode>
                <c:ptCount val="12"/>
                <c:pt idx="0">
                  <c:v>217770.05</c:v>
                </c:pt>
                <c:pt idx="1">
                  <c:v>144168.53</c:v>
                </c:pt>
                <c:pt idx="2">
                  <c:v>149391.51999999999</c:v>
                </c:pt>
                <c:pt idx="3">
                  <c:v>124900.05</c:v>
                </c:pt>
                <c:pt idx="4">
                  <c:v>135305.85</c:v>
                </c:pt>
                <c:pt idx="5">
                  <c:v>91308.31</c:v>
                </c:pt>
                <c:pt idx="6">
                  <c:v>72849.17</c:v>
                </c:pt>
                <c:pt idx="7">
                  <c:v>104573.82</c:v>
                </c:pt>
                <c:pt idx="8">
                  <c:v>106069.58</c:v>
                </c:pt>
                <c:pt idx="9">
                  <c:v>77818.990000000005</c:v>
                </c:pt>
                <c:pt idx="10">
                  <c:v>81429.08</c:v>
                </c:pt>
                <c:pt idx="11">
                  <c:v>162613.67000000001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A3-4CC6-85E2-02D28A99E6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22968063"/>
        <c:axId val="322968895"/>
      </c:barChart>
      <c:catAx>
        <c:axId val="322968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V"/>
          </a:p>
        </c:txPr>
        <c:crossAx val="322968895"/>
        <c:crosses val="autoZero"/>
        <c:auto val="1"/>
        <c:lblAlgn val="ctr"/>
        <c:lblOffset val="100"/>
        <c:noMultiLvlLbl val="0"/>
      </c:catAx>
      <c:valAx>
        <c:axId val="322968895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2296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V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cap="all" baseline="0">
                <a:effectLst/>
              </a:rPr>
              <a:t>RECEITA BRUTA DE TODOS OS JOGOS DO CASINO ROYAL 2017-2019_REALIZADA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'OF-IP(MÊS)'!$H$37:$H$38</c:f>
              <c:strCache>
                <c:ptCount val="2"/>
                <c:pt idx="0">
                  <c:v>Acumulada</c:v>
                </c:pt>
                <c:pt idx="1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'OF-IP(MÊS)'!$H$39:$H$50</c:f>
              <c:numCache>
                <c:formatCode>#,##0.00</c:formatCode>
                <c:ptCount val="12"/>
                <c:pt idx="0">
                  <c:v>92841.67</c:v>
                </c:pt>
                <c:pt idx="1">
                  <c:v>200353.16</c:v>
                </c:pt>
                <c:pt idx="2">
                  <c:v>276350.59999999998</c:v>
                </c:pt>
                <c:pt idx="3">
                  <c:v>362967.01</c:v>
                </c:pt>
                <c:pt idx="4">
                  <c:v>488442.7</c:v>
                </c:pt>
                <c:pt idx="5">
                  <c:v>533600.94999999995</c:v>
                </c:pt>
                <c:pt idx="6">
                  <c:v>642730.21</c:v>
                </c:pt>
                <c:pt idx="7">
                  <c:v>752906.78</c:v>
                </c:pt>
                <c:pt idx="8">
                  <c:v>834067.97</c:v>
                </c:pt>
                <c:pt idx="9">
                  <c:v>885938.02</c:v>
                </c:pt>
                <c:pt idx="10">
                  <c:v>1003760.15</c:v>
                </c:pt>
                <c:pt idx="11">
                  <c:v>1123811.8999999999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0-4440-A312-57C87D59B227}"/>
            </c:ext>
          </c:extLst>
        </c:ser>
        <c:ser>
          <c:idx val="1"/>
          <c:order val="1"/>
          <c:tx>
            <c:strRef>
              <c:f>'OF-IP(MÊS)'!$I$37:$I$38</c:f>
              <c:strCache>
                <c:ptCount val="2"/>
                <c:pt idx="0">
                  <c:v>Acumulada</c:v>
                </c:pt>
                <c:pt idx="1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'OF-IP(MÊS)'!$I$39:$I$50</c:f>
              <c:numCache>
                <c:formatCode>#,##0.00</c:formatCode>
                <c:ptCount val="12"/>
                <c:pt idx="0">
                  <c:v>120406.24</c:v>
                </c:pt>
                <c:pt idx="1">
                  <c:v>184342.92</c:v>
                </c:pt>
                <c:pt idx="2">
                  <c:v>324425.63</c:v>
                </c:pt>
                <c:pt idx="3">
                  <c:v>435896.97</c:v>
                </c:pt>
                <c:pt idx="4">
                  <c:v>507616.67</c:v>
                </c:pt>
                <c:pt idx="5">
                  <c:v>587517.80999999994</c:v>
                </c:pt>
                <c:pt idx="6">
                  <c:v>662020.11</c:v>
                </c:pt>
                <c:pt idx="7">
                  <c:v>771251.48</c:v>
                </c:pt>
                <c:pt idx="8">
                  <c:v>838259.42999999993</c:v>
                </c:pt>
                <c:pt idx="9">
                  <c:v>954203.35999999987</c:v>
                </c:pt>
                <c:pt idx="10">
                  <c:v>1060986.0699999998</c:v>
                </c:pt>
                <c:pt idx="11">
                  <c:v>1131279.1599999999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0-4440-A312-57C87D59B227}"/>
            </c:ext>
          </c:extLst>
        </c:ser>
        <c:ser>
          <c:idx val="2"/>
          <c:order val="2"/>
          <c:tx>
            <c:strRef>
              <c:f>'OF-IP(MÊS)'!$J$37:$J$38</c:f>
              <c:strCache>
                <c:ptCount val="2"/>
                <c:pt idx="0">
                  <c:v>Acumulada</c:v>
                </c:pt>
                <c:pt idx="1">
                  <c:v>2019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'OF-IP(MÊS)'!$J$39:$J$50</c:f>
              <c:numCache>
                <c:formatCode>#,##0.00</c:formatCode>
                <c:ptCount val="12"/>
                <c:pt idx="0">
                  <c:v>217770.05</c:v>
                </c:pt>
                <c:pt idx="1">
                  <c:v>361938.57999999996</c:v>
                </c:pt>
                <c:pt idx="2">
                  <c:v>511330.1</c:v>
                </c:pt>
                <c:pt idx="3">
                  <c:v>636230.15</c:v>
                </c:pt>
                <c:pt idx="4">
                  <c:v>771536</c:v>
                </c:pt>
                <c:pt idx="5">
                  <c:v>862844.31</c:v>
                </c:pt>
                <c:pt idx="6">
                  <c:v>935693.4800000001</c:v>
                </c:pt>
                <c:pt idx="7">
                  <c:v>1040267.3</c:v>
                </c:pt>
                <c:pt idx="8">
                  <c:v>1146336.8800000001</c:v>
                </c:pt>
                <c:pt idx="9">
                  <c:v>1224155.8700000001</c:v>
                </c:pt>
                <c:pt idx="10">
                  <c:v>1305584.9500000002</c:v>
                </c:pt>
                <c:pt idx="11">
                  <c:v>1468198.62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0-4440-A312-57C87D59B2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23742783"/>
        <c:axId val="323741951"/>
      </c:barChart>
      <c:catAx>
        <c:axId val="32374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V"/>
          </a:p>
        </c:txPr>
        <c:crossAx val="323741951"/>
        <c:crosses val="autoZero"/>
        <c:auto val="1"/>
        <c:lblAlgn val="ctr"/>
        <c:lblOffset val="100"/>
        <c:noMultiLvlLbl val="0"/>
      </c:catAx>
      <c:valAx>
        <c:axId val="323741951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2374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V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cap="all" baseline="0">
                <a:effectLst/>
              </a:rPr>
              <a:t>RECEITA BRUTA DE TODOS OS JOGOS DO CASINO ROYAL 2017-2019_%REALIZADA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title>
    <c:autoTitleDeleted val="0"/>
    <c:plotArea>
      <c:layout>
        <c:manualLayout>
          <c:layoutTarget val="inner"/>
          <c:xMode val="edge"/>
          <c:yMode val="edge"/>
          <c:x val="3.3726812816188868E-2"/>
          <c:y val="0.16434335052904395"/>
          <c:w val="0.94828555368184375"/>
          <c:h val="0.818229948908248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'OF-IP(MÊS)'!$F$37:$F$38</c:f>
              <c:strCache>
                <c:ptCount val="2"/>
                <c:pt idx="0">
                  <c:v>     (%) 17/18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-8.9938167509837803E-3"/>
                  <c:y val="-5.719393924382407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4C-46AA-9933-12F13C5CA4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'OF-IP(MÊS)'!$F$39:$F$50</c:f>
              <c:numCache>
                <c:formatCode>0\.0%</c:formatCode>
                <c:ptCount val="12"/>
                <c:pt idx="0">
                  <c:v>0.29689868784135398</c:v>
                </c:pt>
                <c:pt idx="1">
                  <c:v>-0.40530374939459957</c:v>
                </c:pt>
                <c:pt idx="2">
                  <c:v>0.84325564124265218</c:v>
                </c:pt>
                <c:pt idx="3">
                  <c:v>0.28695405408744135</c:v>
                </c:pt>
                <c:pt idx="4">
                  <c:v>-0.42841756837519684</c:v>
                </c:pt>
                <c:pt idx="5">
                  <c:v>0.76935864432301959</c:v>
                </c:pt>
                <c:pt idx="6">
                  <c:v>-0.31730225239317111</c:v>
                </c:pt>
                <c:pt idx="7">
                  <c:v>-8.5789564877543079E-3</c:v>
                </c:pt>
                <c:pt idx="8">
                  <c:v>-0.17438433320162017</c:v>
                </c:pt>
                <c:pt idx="9">
                  <c:v>1.2352770047455128</c:v>
                </c:pt>
                <c:pt idx="10">
                  <c:v>-9.3695641048078149E-2</c:v>
                </c:pt>
                <c:pt idx="11">
                  <c:v>-0.41447675689858754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4C-46AA-9933-12F13C5CA4F3}"/>
            </c:ext>
          </c:extLst>
        </c:ser>
        <c:ser>
          <c:idx val="1"/>
          <c:order val="1"/>
          <c:tx>
            <c:strRef>
              <c:f>'OF-IP(MÊS)'!$G$37:$G$38</c:f>
              <c:strCache>
                <c:ptCount val="2"/>
                <c:pt idx="0">
                  <c:v>     (%) 18/19 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-3.217159082465103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14C-46AA-9933-12F13C5CA4F3}"/>
                </c:ext>
              </c:extLst>
            </c:dLbl>
            <c:dLbl>
              <c:idx val="7"/>
              <c:layout>
                <c:manualLayout>
                  <c:x val="6.7453625632376913E-3"/>
                  <c:y val="-7.506676379128265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4C-46AA-9933-12F13C5CA4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'OF-IP(MÊS)'!$G$39:$G$50</c:f>
              <c:numCache>
                <c:formatCode>0\.0%</c:formatCode>
                <c:ptCount val="12"/>
                <c:pt idx="0">
                  <c:v>0.80862760933320388</c:v>
                </c:pt>
                <c:pt idx="1">
                  <c:v>1.2548641875055133</c:v>
                </c:pt>
                <c:pt idx="2">
                  <c:v>6.6452240965355402E-2</c:v>
                </c:pt>
                <c:pt idx="3">
                  <c:v>0.12046782607977979</c:v>
                </c:pt>
                <c:pt idx="4">
                  <c:v>0.88659252618178841</c:v>
                </c:pt>
                <c:pt idx="5">
                  <c:v>0.14276604814399385</c:v>
                </c:pt>
                <c:pt idx="6">
                  <c:v>-2.2188979400636022E-2</c:v>
                </c:pt>
                <c:pt idx="7">
                  <c:v>-4.2639307737328491E-2</c:v>
                </c:pt>
                <c:pt idx="8">
                  <c:v>0.58294023321113397</c:v>
                </c:pt>
                <c:pt idx="9">
                  <c:v>-0.32882221604874007</c:v>
                </c:pt>
                <c:pt idx="10">
                  <c:v>-0.23743197751770861</c:v>
                </c:pt>
                <c:pt idx="11">
                  <c:v>1.3133663636070065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4C-46AA-9933-12F13C5CA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71738431"/>
        <c:axId val="323267823"/>
      </c:barChart>
      <c:catAx>
        <c:axId val="17173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V"/>
          </a:p>
        </c:txPr>
        <c:crossAx val="323267823"/>
        <c:crosses val="autoZero"/>
        <c:auto val="1"/>
        <c:lblAlgn val="ctr"/>
        <c:lblOffset val="100"/>
        <c:noMultiLvlLbl val="0"/>
      </c:catAx>
      <c:valAx>
        <c:axId val="323267823"/>
        <c:scaling>
          <c:orientation val="minMax"/>
        </c:scaling>
        <c:delete val="1"/>
        <c:axPos val="l"/>
        <c:numFmt formatCode="0\.0%" sourceLinked="1"/>
        <c:majorTickMark val="none"/>
        <c:minorTickMark val="none"/>
        <c:tickLblPos val="nextTo"/>
        <c:crossAx val="17173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V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cap="all" baseline="0">
                <a:effectLst/>
              </a:rPr>
              <a:t>RECEITA BRUTA DE TODOS OS JOGOS DO CASINO ROYAL 2017-2019_%acumulaDA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'OF-IP(MÊS)'!$K$37:$K$38</c:f>
              <c:strCache>
                <c:ptCount val="2"/>
                <c:pt idx="0">
                  <c:v>     (%) 17/18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'OF-IP(MÊS)'!$K$39:$K$50</c:f>
              <c:numCache>
                <c:formatCode>0\.0%</c:formatCode>
                <c:ptCount val="12"/>
                <c:pt idx="0">
                  <c:v>0.29689868784135398</c:v>
                </c:pt>
                <c:pt idx="1">
                  <c:v>-7.9910094754682137E-2</c:v>
                </c:pt>
                <c:pt idx="2">
                  <c:v>0.1739639067184946</c:v>
                </c:pt>
                <c:pt idx="3">
                  <c:v>0.20092724129391248</c:v>
                </c:pt>
                <c:pt idx="4">
                  <c:v>3.9255310807183585E-2</c:v>
                </c:pt>
                <c:pt idx="5">
                  <c:v>0.10104341081101897</c:v>
                </c:pt>
                <c:pt idx="6">
                  <c:v>3.0012437100163769E-2</c:v>
                </c:pt>
                <c:pt idx="7">
                  <c:v>2.4365167756890127E-2</c:v>
                </c:pt>
                <c:pt idx="8">
                  <c:v>5.0253218571623126E-3</c:v>
                </c:pt>
                <c:pt idx="9">
                  <c:v>7.7054306801281447E-2</c:v>
                </c:pt>
                <c:pt idx="10">
                  <c:v>5.7011548027683601E-2</c:v>
                </c:pt>
                <c:pt idx="11">
                  <c:v>6.6445817133633511E-3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4-4086-8E07-043DEFA80D95}"/>
            </c:ext>
          </c:extLst>
        </c:ser>
        <c:ser>
          <c:idx val="1"/>
          <c:order val="1"/>
          <c:tx>
            <c:strRef>
              <c:f>'OF-IP(MÊS)'!$L$37:$L$38</c:f>
              <c:strCache>
                <c:ptCount val="2"/>
                <c:pt idx="0">
                  <c:v>     (%) 18/19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'OF-IP(MÊS)'!$L$39:$L$50</c:f>
              <c:numCache>
                <c:formatCode>0\.0%</c:formatCode>
                <c:ptCount val="12"/>
                <c:pt idx="0">
                  <c:v>0.80862760933320388</c:v>
                </c:pt>
                <c:pt idx="1">
                  <c:v>0.96339832308178663</c:v>
                </c:pt>
                <c:pt idx="2">
                  <c:v>0.57610882962606857</c:v>
                </c:pt>
                <c:pt idx="3">
                  <c:v>0.45958837474828074</c:v>
                </c:pt>
                <c:pt idx="4">
                  <c:v>0.51991856374614343</c:v>
                </c:pt>
                <c:pt idx="5">
                  <c:v>0.46862664469695003</c:v>
                </c:pt>
                <c:pt idx="6">
                  <c:v>0.41339132432094861</c:v>
                </c:pt>
                <c:pt idx="7">
                  <c:v>0.3488042836559615</c:v>
                </c:pt>
                <c:pt idx="8">
                  <c:v>0.36752041071580921</c:v>
                </c:pt>
                <c:pt idx="9">
                  <c:v>0.28290878162491517</c:v>
                </c:pt>
                <c:pt idx="10">
                  <c:v>0.23053920019892482</c:v>
                </c:pt>
                <c:pt idx="11">
                  <c:v>0.29782168001751241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14-4086-8E07-043DEFA80D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25638431"/>
        <c:axId val="336737679"/>
      </c:barChart>
      <c:catAx>
        <c:axId val="32563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V"/>
          </a:p>
        </c:txPr>
        <c:crossAx val="336737679"/>
        <c:crosses val="autoZero"/>
        <c:auto val="1"/>
        <c:lblAlgn val="ctr"/>
        <c:lblOffset val="100"/>
        <c:noMultiLvlLbl val="0"/>
      </c:catAx>
      <c:valAx>
        <c:axId val="336737679"/>
        <c:scaling>
          <c:orientation val="minMax"/>
        </c:scaling>
        <c:delete val="1"/>
        <c:axPos val="l"/>
        <c:numFmt formatCode="0\.0%" sourceLinked="1"/>
        <c:majorTickMark val="none"/>
        <c:minorTickMark val="none"/>
        <c:tickLblPos val="nextTo"/>
        <c:crossAx val="32563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V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RECEITA BRUTA DE TODOS OS JOGOS DO CASINO ROYAL 2016-2018_REALIZADA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'OF-IP(MÊS)'!$C$74:$C$75</c:f>
              <c:strCache>
                <c:ptCount val="2"/>
                <c:pt idx="0">
                  <c:v>Realizada</c:v>
                </c:pt>
                <c:pt idx="1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'OF-IP(MÊS)'!$C$76:$C$87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30169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8E-4B49-AAA4-D29E8A46E6CD}"/>
            </c:ext>
          </c:extLst>
        </c:ser>
        <c:ser>
          <c:idx val="1"/>
          <c:order val="1"/>
          <c:tx>
            <c:strRef>
              <c:f>'OF-IP(MÊS)'!$D$74:$D$75</c:f>
              <c:strCache>
                <c:ptCount val="2"/>
                <c:pt idx="0">
                  <c:v>Realizada</c:v>
                </c:pt>
                <c:pt idx="1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'OF-IP(MÊS)'!$D$76:$D$87</c:f>
              <c:numCache>
                <c:formatCode>#,##0.00</c:formatCode>
                <c:ptCount val="12"/>
                <c:pt idx="0">
                  <c:v>92841.67</c:v>
                </c:pt>
                <c:pt idx="1">
                  <c:v>107511.49</c:v>
                </c:pt>
                <c:pt idx="2">
                  <c:v>75997.440000000002</c:v>
                </c:pt>
                <c:pt idx="3">
                  <c:v>86616.41</c:v>
                </c:pt>
                <c:pt idx="4">
                  <c:v>125475.69</c:v>
                </c:pt>
                <c:pt idx="5">
                  <c:v>45158.25</c:v>
                </c:pt>
                <c:pt idx="6">
                  <c:v>109129.26</c:v>
                </c:pt>
                <c:pt idx="7">
                  <c:v>110176.57</c:v>
                </c:pt>
                <c:pt idx="8">
                  <c:v>81161.19</c:v>
                </c:pt>
                <c:pt idx="9">
                  <c:v>51870.05</c:v>
                </c:pt>
                <c:pt idx="10">
                  <c:v>117822.13</c:v>
                </c:pt>
                <c:pt idx="11">
                  <c:v>120051.75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8E-4B49-AAA4-D29E8A46E6CD}"/>
            </c:ext>
          </c:extLst>
        </c:ser>
        <c:ser>
          <c:idx val="2"/>
          <c:order val="2"/>
          <c:tx>
            <c:strRef>
              <c:f>'OF-IP(MÊS)'!$E$74:$E$75</c:f>
              <c:strCache>
                <c:ptCount val="2"/>
                <c:pt idx="0">
                  <c:v>Realizada</c:v>
                </c:pt>
                <c:pt idx="1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'OF-IP(MÊS)'!$E$76:$E$87</c:f>
              <c:numCache>
                <c:formatCode>#,##0.00</c:formatCode>
                <c:ptCount val="12"/>
                <c:pt idx="0">
                  <c:v>120406.24</c:v>
                </c:pt>
                <c:pt idx="1">
                  <c:v>63936.68</c:v>
                </c:pt>
                <c:pt idx="2">
                  <c:v>140082.71</c:v>
                </c:pt>
                <c:pt idx="3">
                  <c:v>111471.34</c:v>
                </c:pt>
                <c:pt idx="4">
                  <c:v>71719.7</c:v>
                </c:pt>
                <c:pt idx="5">
                  <c:v>79901.14</c:v>
                </c:pt>
                <c:pt idx="6">
                  <c:v>74502.3</c:v>
                </c:pt>
                <c:pt idx="7">
                  <c:v>109231.37</c:v>
                </c:pt>
                <c:pt idx="8">
                  <c:v>67007.95</c:v>
                </c:pt>
                <c:pt idx="9">
                  <c:v>115943.93</c:v>
                </c:pt>
                <c:pt idx="10">
                  <c:v>106782.71</c:v>
                </c:pt>
                <c:pt idx="11">
                  <c:v>70293.09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8E-4B49-AAA4-D29E8A46E6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73201375"/>
        <c:axId val="182866495"/>
      </c:barChart>
      <c:catAx>
        <c:axId val="173201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V"/>
          </a:p>
        </c:txPr>
        <c:crossAx val="182866495"/>
        <c:crosses val="autoZero"/>
        <c:auto val="1"/>
        <c:lblAlgn val="ctr"/>
        <c:lblOffset val="100"/>
        <c:noMultiLvlLbl val="0"/>
      </c:catAx>
      <c:valAx>
        <c:axId val="182866495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173201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V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RECEITA BRUTA DE TODOS OS JOGOS DO CASINO ROYAL 2016-2018_acumulaDA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'OF-IP(MÊS)'!$H$74:$H$75</c:f>
              <c:strCache>
                <c:ptCount val="2"/>
                <c:pt idx="0">
                  <c:v>Acumulada</c:v>
                </c:pt>
                <c:pt idx="1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'OF-IP(MÊS)'!$H$76:$H$87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30169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A-465D-9464-7601030AF13E}"/>
            </c:ext>
          </c:extLst>
        </c:ser>
        <c:ser>
          <c:idx val="1"/>
          <c:order val="1"/>
          <c:tx>
            <c:strRef>
              <c:f>'OF-IP(MÊS)'!$I$74:$I$75</c:f>
              <c:strCache>
                <c:ptCount val="2"/>
                <c:pt idx="0">
                  <c:v>Acumulada</c:v>
                </c:pt>
                <c:pt idx="1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'OF-IP(MÊS)'!$I$76:$I$87</c:f>
              <c:numCache>
                <c:formatCode>#,##0.00</c:formatCode>
                <c:ptCount val="12"/>
                <c:pt idx="0">
                  <c:v>92841.67</c:v>
                </c:pt>
                <c:pt idx="1">
                  <c:v>200353.16</c:v>
                </c:pt>
                <c:pt idx="2">
                  <c:v>276350.59999999998</c:v>
                </c:pt>
                <c:pt idx="3">
                  <c:v>362967.01</c:v>
                </c:pt>
                <c:pt idx="4">
                  <c:v>488442.7</c:v>
                </c:pt>
                <c:pt idx="5">
                  <c:v>533600.94999999995</c:v>
                </c:pt>
                <c:pt idx="6">
                  <c:v>642730.21</c:v>
                </c:pt>
                <c:pt idx="7">
                  <c:v>752906.78</c:v>
                </c:pt>
                <c:pt idx="8">
                  <c:v>834067.97</c:v>
                </c:pt>
                <c:pt idx="9">
                  <c:v>885938.02</c:v>
                </c:pt>
                <c:pt idx="10">
                  <c:v>1003760.15</c:v>
                </c:pt>
                <c:pt idx="11">
                  <c:v>1123811.8999999999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3A-465D-9464-7601030AF13E}"/>
            </c:ext>
          </c:extLst>
        </c:ser>
        <c:ser>
          <c:idx val="2"/>
          <c:order val="2"/>
          <c:tx>
            <c:strRef>
              <c:f>'OF-IP(MÊS)'!$J$74:$J$75</c:f>
              <c:strCache>
                <c:ptCount val="2"/>
                <c:pt idx="0">
                  <c:v>Acumulada</c:v>
                </c:pt>
                <c:pt idx="1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'OF-IP(MÊS)'!$J$76:$J$87</c:f>
              <c:numCache>
                <c:formatCode>#,##0.00</c:formatCode>
                <c:ptCount val="12"/>
                <c:pt idx="0">
                  <c:v>120406.24</c:v>
                </c:pt>
                <c:pt idx="1">
                  <c:v>184342.92</c:v>
                </c:pt>
                <c:pt idx="2">
                  <c:v>324425.63</c:v>
                </c:pt>
                <c:pt idx="3">
                  <c:v>435896.97</c:v>
                </c:pt>
                <c:pt idx="4">
                  <c:v>507616.67</c:v>
                </c:pt>
                <c:pt idx="5">
                  <c:v>587517.80999999994</c:v>
                </c:pt>
                <c:pt idx="6">
                  <c:v>662020.11</c:v>
                </c:pt>
                <c:pt idx="7">
                  <c:v>771251.48</c:v>
                </c:pt>
                <c:pt idx="8">
                  <c:v>838259.42999999993</c:v>
                </c:pt>
                <c:pt idx="9">
                  <c:v>954203.35999999987</c:v>
                </c:pt>
                <c:pt idx="10">
                  <c:v>1060986.0699999998</c:v>
                </c:pt>
                <c:pt idx="11">
                  <c:v>1131279.1599999999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3A-465D-9464-7601030AF1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25812559"/>
        <c:axId val="325812975"/>
      </c:barChart>
      <c:catAx>
        <c:axId val="325812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V"/>
          </a:p>
        </c:txPr>
        <c:crossAx val="325812975"/>
        <c:crosses val="autoZero"/>
        <c:auto val="1"/>
        <c:lblAlgn val="ctr"/>
        <c:lblOffset val="100"/>
        <c:noMultiLvlLbl val="0"/>
      </c:catAx>
      <c:valAx>
        <c:axId val="325812975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2581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V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cap="all" baseline="0">
                <a:effectLst/>
              </a:rPr>
              <a:t>RECEITA BRUTA DE TODOS OS JOGOS DO CASINO ROYAL 2016-2018_%REALIZADA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'OF-IP(MÊS)'!$F$74:$F$75</c:f>
              <c:strCache>
                <c:ptCount val="2"/>
                <c:pt idx="0">
                  <c:v>     (%) 16/17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'OF-IP(MÊS)'!$F$76:$F$87</c:f>
              <c:numCache>
                <c:formatCode>0\.0%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2.9793082303026286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7-45A0-9DCD-CD3A69A48FF2}"/>
            </c:ext>
          </c:extLst>
        </c:ser>
        <c:ser>
          <c:idx val="1"/>
          <c:order val="1"/>
          <c:tx>
            <c:strRef>
              <c:f>'OF-IP(MÊS)'!$G$74:$G$75</c:f>
              <c:strCache>
                <c:ptCount val="2"/>
                <c:pt idx="0">
                  <c:v>     (%) 17/18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'OF-IP(MÊS)'!$G$76:$G$87</c:f>
              <c:numCache>
                <c:formatCode>0\.0%</c:formatCode>
                <c:ptCount val="12"/>
                <c:pt idx="0">
                  <c:v>0.29689868784135398</c:v>
                </c:pt>
                <c:pt idx="1">
                  <c:v>-0.40530374939459957</c:v>
                </c:pt>
                <c:pt idx="2">
                  <c:v>0.84325564124265218</c:v>
                </c:pt>
                <c:pt idx="3">
                  <c:v>0.28695405408744135</c:v>
                </c:pt>
                <c:pt idx="4">
                  <c:v>-0.42841756837519684</c:v>
                </c:pt>
                <c:pt idx="5">
                  <c:v>0.76935864432301959</c:v>
                </c:pt>
                <c:pt idx="6">
                  <c:v>-0.31730225239317111</c:v>
                </c:pt>
                <c:pt idx="7">
                  <c:v>-8.5789564877543079E-3</c:v>
                </c:pt>
                <c:pt idx="8">
                  <c:v>-0.17438433320162017</c:v>
                </c:pt>
                <c:pt idx="9">
                  <c:v>1.2352770047455128</c:v>
                </c:pt>
                <c:pt idx="10">
                  <c:v>-9.3695641048078149E-2</c:v>
                </c:pt>
                <c:pt idx="11">
                  <c:v>-0.41447675689858754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7-45A0-9DCD-CD3A69A48F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49491775"/>
        <c:axId val="149490943"/>
      </c:barChart>
      <c:catAx>
        <c:axId val="149491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V"/>
          </a:p>
        </c:txPr>
        <c:crossAx val="149490943"/>
        <c:crosses val="autoZero"/>
        <c:auto val="1"/>
        <c:lblAlgn val="ctr"/>
        <c:lblOffset val="100"/>
        <c:noMultiLvlLbl val="0"/>
      </c:catAx>
      <c:valAx>
        <c:axId val="149490943"/>
        <c:scaling>
          <c:orientation val="minMax"/>
        </c:scaling>
        <c:delete val="1"/>
        <c:axPos val="l"/>
        <c:numFmt formatCode="0\.0%" sourceLinked="1"/>
        <c:majorTickMark val="none"/>
        <c:minorTickMark val="none"/>
        <c:tickLblPos val="nextTo"/>
        <c:crossAx val="149491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V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RECEITA BRUTA DE TODOS OS JOGOS DO CASINO ROYAL 2016-2018_%acumulaDA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'OF-IP(MÊS)'!$K$74:$K$75</c:f>
              <c:strCache>
                <c:ptCount val="2"/>
                <c:pt idx="0">
                  <c:v>     (%) 16/17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'OF-IP(MÊS)'!$K$76:$K$87</c:f>
              <c:numCache>
                <c:formatCode>0\.0%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36.250551891013949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1E-4B3C-B690-BCE2FF04CB25}"/>
            </c:ext>
          </c:extLst>
        </c:ser>
        <c:ser>
          <c:idx val="1"/>
          <c:order val="1"/>
          <c:tx>
            <c:strRef>
              <c:f>'OF-IP(MÊS)'!$L$74:$L$75</c:f>
              <c:strCache>
                <c:ptCount val="2"/>
                <c:pt idx="0">
                  <c:v>     (%) 17/18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'OF-IP(MÊS)'!$L$76:$L$87</c:f>
              <c:numCache>
                <c:formatCode>0\.0%</c:formatCode>
                <c:ptCount val="12"/>
                <c:pt idx="0">
                  <c:v>0.29689868784135398</c:v>
                </c:pt>
                <c:pt idx="1">
                  <c:v>-7.9910094754682137E-2</c:v>
                </c:pt>
                <c:pt idx="2">
                  <c:v>0.1739639067184946</c:v>
                </c:pt>
                <c:pt idx="3">
                  <c:v>0.20092724129391248</c:v>
                </c:pt>
                <c:pt idx="4">
                  <c:v>3.9255310807183585E-2</c:v>
                </c:pt>
                <c:pt idx="5">
                  <c:v>0.10104341081101897</c:v>
                </c:pt>
                <c:pt idx="6">
                  <c:v>3.0012437100163769E-2</c:v>
                </c:pt>
                <c:pt idx="7">
                  <c:v>2.4365167756890127E-2</c:v>
                </c:pt>
                <c:pt idx="8">
                  <c:v>5.0253218571623126E-3</c:v>
                </c:pt>
                <c:pt idx="9">
                  <c:v>7.7054306801281447E-2</c:v>
                </c:pt>
                <c:pt idx="10">
                  <c:v>5.7011548027683601E-2</c:v>
                </c:pt>
                <c:pt idx="11">
                  <c:v>6.6445817133633511E-3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1E-4B3C-B690-BCE2FF04CB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1557135"/>
        <c:axId val="221555887"/>
      </c:barChart>
      <c:catAx>
        <c:axId val="221557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V"/>
          </a:p>
        </c:txPr>
        <c:crossAx val="221555887"/>
        <c:crosses val="autoZero"/>
        <c:auto val="1"/>
        <c:lblAlgn val="ctr"/>
        <c:lblOffset val="100"/>
        <c:noMultiLvlLbl val="0"/>
      </c:catAx>
      <c:valAx>
        <c:axId val="221555887"/>
        <c:scaling>
          <c:orientation val="minMax"/>
        </c:scaling>
        <c:delete val="1"/>
        <c:axPos val="l"/>
        <c:numFmt formatCode="0\.0%" sourceLinked="1"/>
        <c:majorTickMark val="none"/>
        <c:minorTickMark val="none"/>
        <c:tickLblPos val="nextTo"/>
        <c:crossAx val="221557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V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baseline="0">
                <a:effectLst/>
              </a:rPr>
              <a:t>RECEITA BRUTA ANUAL DO CASINO ROYAL 2016-2021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'IF-IP(ANO)'!$C$10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'IF-IP(ANO)'!$B$11</c:f>
              <c:strCache>
                <c:ptCount val="1"/>
                <c:pt idx="0">
                  <c:v>RECEITA BRUTA </c:v>
                </c:pt>
              </c:strCache>
            </c:strRef>
          </c:cat>
          <c:val>
            <c:numRef>
              <c:f>'IF-IP(ANO)'!$C$11</c:f>
              <c:numCache>
                <c:formatCode>#,##0.00</c:formatCode>
                <c:ptCount val="1"/>
                <c:pt idx="0">
                  <c:v>30169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0-459C-ADEF-E4FA7B98B0B3}"/>
            </c:ext>
          </c:extLst>
        </c:ser>
        <c:ser>
          <c:idx val="1"/>
          <c:order val="1"/>
          <c:tx>
            <c:strRef>
              <c:f>'IF-IP(ANO)'!$D$10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'IF-IP(ANO)'!$B$11</c:f>
              <c:strCache>
                <c:ptCount val="1"/>
                <c:pt idx="0">
                  <c:v>RECEITA BRUTA </c:v>
                </c:pt>
              </c:strCache>
            </c:strRef>
          </c:cat>
          <c:val>
            <c:numRef>
              <c:f>'IF-IP(ANO)'!$D$11</c:f>
              <c:numCache>
                <c:formatCode>#,##0.00</c:formatCode>
                <c:ptCount val="1"/>
                <c:pt idx="0">
                  <c:v>1123811.8999999999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90-459C-ADEF-E4FA7B98B0B3}"/>
            </c:ext>
          </c:extLst>
        </c:ser>
        <c:ser>
          <c:idx val="2"/>
          <c:order val="2"/>
          <c:tx>
            <c:strRef>
              <c:f>'IF-IP(ANO)'!$E$10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'IF-IP(ANO)'!$B$11</c:f>
              <c:strCache>
                <c:ptCount val="1"/>
                <c:pt idx="0">
                  <c:v>RECEITA BRUTA </c:v>
                </c:pt>
              </c:strCache>
            </c:strRef>
          </c:cat>
          <c:val>
            <c:numRef>
              <c:f>'IF-IP(ANO)'!$E$11</c:f>
              <c:numCache>
                <c:formatCode>#,##0.00</c:formatCode>
                <c:ptCount val="1"/>
                <c:pt idx="0">
                  <c:v>1131279.1599999999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90-459C-ADEF-E4FA7B98B0B3}"/>
            </c:ext>
          </c:extLst>
        </c:ser>
        <c:ser>
          <c:idx val="3"/>
          <c:order val="3"/>
          <c:tx>
            <c:strRef>
              <c:f>'IF-IP(ANO)'!$F$10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'IF-IP(ANO)'!$B$11</c:f>
              <c:strCache>
                <c:ptCount val="1"/>
                <c:pt idx="0">
                  <c:v>RECEITA BRUTA </c:v>
                </c:pt>
              </c:strCache>
            </c:strRef>
          </c:cat>
          <c:val>
            <c:numRef>
              <c:f>'IF-IP(ANO)'!$F$11</c:f>
              <c:numCache>
                <c:formatCode>_(* #.##0\.00_);_(* \(#.##0\.00\);_(* "-"??_);_(@_)</c:formatCode>
                <c:ptCount val="1"/>
                <c:pt idx="0">
                  <c:v>1468198.62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90-459C-ADEF-E4FA7B98B0B3}"/>
            </c:ext>
          </c:extLst>
        </c:ser>
        <c:ser>
          <c:idx val="4"/>
          <c:order val="4"/>
          <c:tx>
            <c:strRef>
              <c:f>'IF-IP(ANO)'!$G$10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'IF-IP(ANO)'!$B$11</c:f>
              <c:strCache>
                <c:ptCount val="1"/>
                <c:pt idx="0">
                  <c:v>RECEITA BRUTA </c:v>
                </c:pt>
              </c:strCache>
            </c:strRef>
          </c:cat>
          <c:val>
            <c:numRef>
              <c:f>'IF-IP(ANO)'!$G$11</c:f>
              <c:numCache>
                <c:formatCode>_(* #.##0\.00_);_(* \(#.##0\.00\);_(*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90-459C-ADEF-E4FA7B98B0B3}"/>
            </c:ext>
          </c:extLst>
        </c:ser>
        <c:ser>
          <c:idx val="5"/>
          <c:order val="5"/>
          <c:tx>
            <c:strRef>
              <c:f>'IF-IP(ANO)'!$H$10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'IF-IP(ANO)'!$B$11</c:f>
              <c:strCache>
                <c:ptCount val="1"/>
                <c:pt idx="0">
                  <c:v>RECEITA BRUTA </c:v>
                </c:pt>
              </c:strCache>
            </c:strRef>
          </c:cat>
          <c:val>
            <c:numRef>
              <c:f>'IF-IP(ANO)'!$H$11</c:f>
              <c:numCache>
                <c:formatCode>_(* #.##0\.00_);_(* \(#.##0\.00\);_(*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90-459C-ADEF-E4FA7B98B0B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87843904"/>
        <c:axId val="1224336256"/>
      </c:barChart>
      <c:catAx>
        <c:axId val="108784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V"/>
          </a:p>
        </c:txPr>
        <c:crossAx val="1224336256"/>
        <c:crosses val="autoZero"/>
        <c:auto val="1"/>
        <c:lblAlgn val="ctr"/>
        <c:lblOffset val="100"/>
        <c:noMultiLvlLbl val="0"/>
      </c:catAx>
      <c:valAx>
        <c:axId val="122433625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108784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CV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baseline="0">
                <a:effectLst/>
              </a:rPr>
              <a:t>% DA RECEITA BRUTA ANUAL DO CASINO ROYAL 2016-2021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'IF-IP(ANO)'!$C$10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'IF-IP(ANO)'!$B$12</c:f>
              <c:strCache>
                <c:ptCount val="1"/>
                <c:pt idx="0">
                  <c:v>     (%) </c:v>
                </c:pt>
              </c:strCache>
            </c:strRef>
          </c:cat>
          <c:val>
            <c:numRef>
              <c:f>'IF-IP(ANO)'!$C$12</c:f>
              <c:numCache>
                <c:formatCode>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629-4DB5-A5C9-E07099B128BE}"/>
            </c:ext>
          </c:extLst>
        </c:ser>
        <c:ser>
          <c:idx val="1"/>
          <c:order val="1"/>
          <c:tx>
            <c:strRef>
              <c:f>'IF-IP(ANO)'!$D$10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'IF-IP(ANO)'!$B$12</c:f>
              <c:strCache>
                <c:ptCount val="1"/>
                <c:pt idx="0">
                  <c:v>     (%) </c:v>
                </c:pt>
              </c:strCache>
            </c:strRef>
          </c:cat>
          <c:val>
            <c:numRef>
              <c:f>'IF-IP(ANO)'!$D$12</c:f>
              <c:numCache>
                <c:formatCode>0\.0%</c:formatCode>
                <c:ptCount val="1"/>
                <c:pt idx="0">
                  <c:v>36.250551891013949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29-4DB5-A5C9-E07099B128BE}"/>
            </c:ext>
          </c:extLst>
        </c:ser>
        <c:ser>
          <c:idx val="2"/>
          <c:order val="2"/>
          <c:tx>
            <c:strRef>
              <c:f>'IF-IP(ANO)'!$E$10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'IF-IP(ANO)'!$B$12</c:f>
              <c:strCache>
                <c:ptCount val="1"/>
                <c:pt idx="0">
                  <c:v>     (%) </c:v>
                </c:pt>
              </c:strCache>
            </c:strRef>
          </c:cat>
          <c:val>
            <c:numRef>
              <c:f>'IF-IP(ANO)'!$E$12</c:f>
              <c:numCache>
                <c:formatCode>0\.0%</c:formatCode>
                <c:ptCount val="1"/>
                <c:pt idx="0">
                  <c:v>6.6445817133633511E-3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29-4DB5-A5C9-E07099B128BE}"/>
            </c:ext>
          </c:extLst>
        </c:ser>
        <c:ser>
          <c:idx val="3"/>
          <c:order val="3"/>
          <c:tx>
            <c:strRef>
              <c:f>'IF-IP(ANO)'!$F$10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'IF-IP(ANO)'!$B$12</c:f>
              <c:strCache>
                <c:ptCount val="1"/>
                <c:pt idx="0">
                  <c:v>     (%) </c:v>
                </c:pt>
              </c:strCache>
            </c:strRef>
          </c:cat>
          <c:val>
            <c:numRef>
              <c:f>'IF-IP(ANO)'!$F$12</c:f>
              <c:numCache>
                <c:formatCode>0\.0%</c:formatCode>
                <c:ptCount val="1"/>
                <c:pt idx="0">
                  <c:v>0.29782168001751241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29-4DB5-A5C9-E07099B128BE}"/>
            </c:ext>
          </c:extLst>
        </c:ser>
        <c:ser>
          <c:idx val="4"/>
          <c:order val="4"/>
          <c:tx>
            <c:strRef>
              <c:f>'IF-IP(ANO)'!$G$10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'IF-IP(ANO)'!$B$12</c:f>
              <c:strCache>
                <c:ptCount val="1"/>
                <c:pt idx="0">
                  <c:v>     (%) </c:v>
                </c:pt>
              </c:strCache>
            </c:strRef>
          </c:cat>
          <c:val>
            <c:numRef>
              <c:f>'IF-IP(ANO)'!$G$12</c:f>
              <c:numCache>
                <c:formatCode>0\.0%</c:formatCode>
                <c:ptCount val="1"/>
                <c:pt idx="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29-4DB5-A5C9-E07099B128BE}"/>
            </c:ext>
          </c:extLst>
        </c:ser>
        <c:ser>
          <c:idx val="5"/>
          <c:order val="5"/>
          <c:tx>
            <c:strRef>
              <c:f>'IF-IP(ANO)'!$H$10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'IF-IP(ANO)'!$B$12</c:f>
              <c:strCache>
                <c:ptCount val="1"/>
                <c:pt idx="0">
                  <c:v>     (%) </c:v>
                </c:pt>
              </c:strCache>
            </c:strRef>
          </c:cat>
          <c:val>
            <c:numRef>
              <c:f>'IF-IP(ANO)'!$H$12</c:f>
              <c:numCache>
                <c:formatCode>0\.0%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29-4DB5-A5C9-E07099B128B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24339584"/>
        <c:axId val="1224333760"/>
      </c:barChart>
      <c:catAx>
        <c:axId val="122433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V"/>
          </a:p>
        </c:txPr>
        <c:crossAx val="1224333760"/>
        <c:crosses val="autoZero"/>
        <c:auto val="1"/>
        <c:lblAlgn val="ctr"/>
        <c:lblOffset val="100"/>
        <c:noMultiLvlLbl val="0"/>
      </c:catAx>
      <c:valAx>
        <c:axId val="122433376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22433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V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C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'H-ROY'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OF!A1"/><Relationship Id="rId13" Type="http://schemas.openxmlformats.org/officeDocument/2006/relationships/image" Target="../media/image9.png"/><Relationship Id="rId18" Type="http://schemas.openxmlformats.org/officeDocument/2006/relationships/image" Target="../media/image12.png"/><Relationship Id="rId3" Type="http://schemas.openxmlformats.org/officeDocument/2006/relationships/image" Target="../media/image4.jpeg"/><Relationship Id="rId7" Type="http://schemas.openxmlformats.org/officeDocument/2006/relationships/image" Target="../media/image6.png"/><Relationship Id="rId12" Type="http://schemas.openxmlformats.org/officeDocument/2006/relationships/hyperlink" Target="#SP!A1"/><Relationship Id="rId17" Type="http://schemas.openxmlformats.org/officeDocument/2006/relationships/hyperlink" Target="#RH!A1"/><Relationship Id="rId2" Type="http://schemas.openxmlformats.org/officeDocument/2006/relationships/image" Target="../media/image3.jpeg"/><Relationship Id="rId16" Type="http://schemas.openxmlformats.org/officeDocument/2006/relationships/image" Target="../media/image11.png"/><Relationship Id="rId1" Type="http://schemas.openxmlformats.org/officeDocument/2006/relationships/hyperlink" Target="#'H-GL'!A1"/><Relationship Id="rId6" Type="http://schemas.openxmlformats.org/officeDocument/2006/relationships/hyperlink" Target="#DC!A1"/><Relationship Id="rId11" Type="http://schemas.openxmlformats.org/officeDocument/2006/relationships/image" Target="../media/image8.png"/><Relationship Id="rId5" Type="http://schemas.openxmlformats.org/officeDocument/2006/relationships/image" Target="../media/image5.png"/><Relationship Id="rId15" Type="http://schemas.openxmlformats.org/officeDocument/2006/relationships/image" Target="../media/image10.png"/><Relationship Id="rId10" Type="http://schemas.openxmlformats.org/officeDocument/2006/relationships/hyperlink" Target="#I!A1"/><Relationship Id="rId4" Type="http://schemas.openxmlformats.org/officeDocument/2006/relationships/hyperlink" Target="#IC!A1"/><Relationship Id="rId9" Type="http://schemas.openxmlformats.org/officeDocument/2006/relationships/image" Target="../media/image7.png"/><Relationship Id="rId14" Type="http://schemas.openxmlformats.org/officeDocument/2006/relationships/hyperlink" Target="#P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17.png"/><Relationship Id="rId3" Type="http://schemas.openxmlformats.org/officeDocument/2006/relationships/hyperlink" Target="#'H-ROY'!A1"/><Relationship Id="rId7" Type="http://schemas.openxmlformats.org/officeDocument/2006/relationships/hyperlink" Target="#SP!A1"/><Relationship Id="rId12" Type="http://schemas.openxmlformats.org/officeDocument/2006/relationships/hyperlink" Target="#DC!A1"/><Relationship Id="rId17" Type="http://schemas.openxmlformats.org/officeDocument/2006/relationships/image" Target="../media/image12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image" Target="../media/image5.png"/><Relationship Id="rId5" Type="http://schemas.openxmlformats.org/officeDocument/2006/relationships/hyperlink" Target="#PS!A1"/><Relationship Id="rId15" Type="http://schemas.openxmlformats.org/officeDocument/2006/relationships/image" Target="../media/image18.png"/><Relationship Id="rId10" Type="http://schemas.openxmlformats.org/officeDocument/2006/relationships/image" Target="../media/image16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hyperlink" Target="#OF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hyperlink" Target="#'OF-C'!A1"/><Relationship Id="rId3" Type="http://schemas.openxmlformats.org/officeDocument/2006/relationships/hyperlink" Target="#'H-ROY'!A1"/><Relationship Id="rId21" Type="http://schemas.openxmlformats.org/officeDocument/2006/relationships/image" Target="../media/image20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image" Target="../media/image12.png"/><Relationship Id="rId25" Type="http://schemas.openxmlformats.org/officeDocument/2006/relationships/image" Target="../media/image22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20" Type="http://schemas.openxmlformats.org/officeDocument/2006/relationships/hyperlink" Target="#'OF-IP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OF-P'!A1"/><Relationship Id="rId5" Type="http://schemas.openxmlformats.org/officeDocument/2006/relationships/hyperlink" Target="#PS!A1"/><Relationship Id="rId15" Type="http://schemas.openxmlformats.org/officeDocument/2006/relationships/image" Target="../media/image18.png"/><Relationship Id="rId23" Type="http://schemas.openxmlformats.org/officeDocument/2006/relationships/image" Target="../media/image21.png"/><Relationship Id="rId10" Type="http://schemas.openxmlformats.org/officeDocument/2006/relationships/image" Target="../media/image16.png"/><Relationship Id="rId19" Type="http://schemas.openxmlformats.org/officeDocument/2006/relationships/image" Target="../media/image19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OF-CF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hyperlink" Target="#'OF-IP(M&#202;S)'!A1"/><Relationship Id="rId3" Type="http://schemas.openxmlformats.org/officeDocument/2006/relationships/hyperlink" Target="#'H-ROY'!A1"/><Relationship Id="rId21" Type="http://schemas.openxmlformats.org/officeDocument/2006/relationships/image" Target="../media/image20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22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19.png"/><Relationship Id="rId29" Type="http://schemas.openxmlformats.org/officeDocument/2006/relationships/image" Target="../media/image24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OF-P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21.png"/><Relationship Id="rId28" Type="http://schemas.openxmlformats.org/officeDocument/2006/relationships/hyperlink" Target="#'IF-IP(ANO)'!A1"/><Relationship Id="rId10" Type="http://schemas.openxmlformats.org/officeDocument/2006/relationships/image" Target="../media/image16.png"/><Relationship Id="rId19" Type="http://schemas.openxmlformats.org/officeDocument/2006/relationships/hyperlink" Target="#'OF-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OF-CF'!A1"/><Relationship Id="rId27" Type="http://schemas.openxmlformats.org/officeDocument/2006/relationships/image" Target="../media/image23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hyperlink" Target="#'H-ROY'!A1"/><Relationship Id="rId18" Type="http://schemas.openxmlformats.org/officeDocument/2006/relationships/image" Target="../media/image15.png"/><Relationship Id="rId26" Type="http://schemas.openxmlformats.org/officeDocument/2006/relationships/image" Target="../media/image18.png"/><Relationship Id="rId39" Type="http://schemas.openxmlformats.org/officeDocument/2006/relationships/image" Target="../media/image24.png"/><Relationship Id="rId21" Type="http://schemas.openxmlformats.org/officeDocument/2006/relationships/hyperlink" Target="#IC!A1"/><Relationship Id="rId34" Type="http://schemas.openxmlformats.org/officeDocument/2006/relationships/image" Target="../media/image21.png"/><Relationship Id="rId7" Type="http://schemas.openxmlformats.org/officeDocument/2006/relationships/chart" Target="../charts/chart7.xml"/><Relationship Id="rId12" Type="http://schemas.openxmlformats.org/officeDocument/2006/relationships/image" Target="../media/image14.jpeg"/><Relationship Id="rId17" Type="http://schemas.openxmlformats.org/officeDocument/2006/relationships/hyperlink" Target="#SP!A1"/><Relationship Id="rId25" Type="http://schemas.openxmlformats.org/officeDocument/2006/relationships/hyperlink" Target="#OF!A1"/><Relationship Id="rId33" Type="http://schemas.openxmlformats.org/officeDocument/2006/relationships/hyperlink" Target="#'OF-CF'!A1"/><Relationship Id="rId38" Type="http://schemas.openxmlformats.org/officeDocument/2006/relationships/hyperlink" Target="#'IF-IP(ANO)'!A1"/><Relationship Id="rId2" Type="http://schemas.openxmlformats.org/officeDocument/2006/relationships/chart" Target="../charts/chart2.xml"/><Relationship Id="rId16" Type="http://schemas.openxmlformats.org/officeDocument/2006/relationships/image" Target="../media/image10.png"/><Relationship Id="rId20" Type="http://schemas.openxmlformats.org/officeDocument/2006/relationships/image" Target="../media/image16.png"/><Relationship Id="rId29" Type="http://schemas.openxmlformats.org/officeDocument/2006/relationships/hyperlink" Target="#'OF-C'!A1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13.png"/><Relationship Id="rId24" Type="http://schemas.openxmlformats.org/officeDocument/2006/relationships/image" Target="../media/image17.png"/><Relationship Id="rId32" Type="http://schemas.openxmlformats.org/officeDocument/2006/relationships/image" Target="../media/image20.png"/><Relationship Id="rId37" Type="http://schemas.openxmlformats.org/officeDocument/2006/relationships/image" Target="../media/image23.png"/><Relationship Id="rId40" Type="http://schemas.openxmlformats.org/officeDocument/2006/relationships/image" Target="../media/image25.png"/><Relationship Id="rId5" Type="http://schemas.openxmlformats.org/officeDocument/2006/relationships/chart" Target="../charts/chart5.xml"/><Relationship Id="rId15" Type="http://schemas.openxmlformats.org/officeDocument/2006/relationships/hyperlink" Target="#PS!A1"/><Relationship Id="rId23" Type="http://schemas.openxmlformats.org/officeDocument/2006/relationships/hyperlink" Target="#DC!A1"/><Relationship Id="rId28" Type="http://schemas.openxmlformats.org/officeDocument/2006/relationships/image" Target="../media/image12.png"/><Relationship Id="rId36" Type="http://schemas.openxmlformats.org/officeDocument/2006/relationships/image" Target="../media/image22.png"/><Relationship Id="rId10" Type="http://schemas.openxmlformats.org/officeDocument/2006/relationships/chart" Target="../charts/chart10.xml"/><Relationship Id="rId19" Type="http://schemas.openxmlformats.org/officeDocument/2006/relationships/hyperlink" Target="#I!A1"/><Relationship Id="rId31" Type="http://schemas.openxmlformats.org/officeDocument/2006/relationships/hyperlink" Target="#'OF-IP'!A1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1.png"/><Relationship Id="rId22" Type="http://schemas.openxmlformats.org/officeDocument/2006/relationships/image" Target="../media/image5.png"/><Relationship Id="rId27" Type="http://schemas.openxmlformats.org/officeDocument/2006/relationships/hyperlink" Target="#RH!A1"/><Relationship Id="rId30" Type="http://schemas.openxmlformats.org/officeDocument/2006/relationships/image" Target="../media/image19.png"/><Relationship Id="rId35" Type="http://schemas.openxmlformats.org/officeDocument/2006/relationships/hyperlink" Target="#'OF-P'!A1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hyperlink" Target="#IC!A1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image" Target="../media/image13.png"/><Relationship Id="rId21" Type="http://schemas.openxmlformats.org/officeDocument/2006/relationships/hyperlink" Target="#'OF-C'!A1"/><Relationship Id="rId7" Type="http://schemas.openxmlformats.org/officeDocument/2006/relationships/hyperlink" Target="#PS!A1"/><Relationship Id="rId12" Type="http://schemas.openxmlformats.org/officeDocument/2006/relationships/image" Target="../media/image16.png"/><Relationship Id="rId17" Type="http://schemas.openxmlformats.org/officeDocument/2006/relationships/hyperlink" Target="#OF!A1"/><Relationship Id="rId25" Type="http://schemas.openxmlformats.org/officeDocument/2006/relationships/hyperlink" Target="#'OF-CF'!A1"/><Relationship Id="rId2" Type="http://schemas.openxmlformats.org/officeDocument/2006/relationships/chart" Target="../charts/chart12.xml"/><Relationship Id="rId16" Type="http://schemas.openxmlformats.org/officeDocument/2006/relationships/image" Target="../media/image17.png"/><Relationship Id="rId20" Type="http://schemas.openxmlformats.org/officeDocument/2006/relationships/image" Target="../media/image12.png"/><Relationship Id="rId29" Type="http://schemas.openxmlformats.org/officeDocument/2006/relationships/hyperlink" Target="#'OF-IP(M&#202;S)'!A1"/><Relationship Id="rId1" Type="http://schemas.openxmlformats.org/officeDocument/2006/relationships/chart" Target="../charts/chart11.xml"/><Relationship Id="rId6" Type="http://schemas.openxmlformats.org/officeDocument/2006/relationships/image" Target="../media/image11.png"/><Relationship Id="rId11" Type="http://schemas.openxmlformats.org/officeDocument/2006/relationships/hyperlink" Target="#I!A1"/><Relationship Id="rId24" Type="http://schemas.openxmlformats.org/officeDocument/2006/relationships/image" Target="../media/image20.png"/><Relationship Id="rId5" Type="http://schemas.openxmlformats.org/officeDocument/2006/relationships/hyperlink" Target="#'H-ROY'!A1"/><Relationship Id="rId15" Type="http://schemas.openxmlformats.org/officeDocument/2006/relationships/hyperlink" Target="#DC!A1"/><Relationship Id="rId23" Type="http://schemas.openxmlformats.org/officeDocument/2006/relationships/hyperlink" Target="#'OF-IP'!A1"/><Relationship Id="rId28" Type="http://schemas.openxmlformats.org/officeDocument/2006/relationships/image" Target="../media/image22.png"/><Relationship Id="rId10" Type="http://schemas.openxmlformats.org/officeDocument/2006/relationships/image" Target="../media/image15.png"/><Relationship Id="rId19" Type="http://schemas.openxmlformats.org/officeDocument/2006/relationships/hyperlink" Target="#RH!A1"/><Relationship Id="rId31" Type="http://schemas.openxmlformats.org/officeDocument/2006/relationships/image" Target="../media/image26.png"/><Relationship Id="rId4" Type="http://schemas.openxmlformats.org/officeDocument/2006/relationships/image" Target="../media/image14.jpeg"/><Relationship Id="rId9" Type="http://schemas.openxmlformats.org/officeDocument/2006/relationships/hyperlink" Target="#SP!A1"/><Relationship Id="rId14" Type="http://schemas.openxmlformats.org/officeDocument/2006/relationships/image" Target="../media/image5.png"/><Relationship Id="rId22" Type="http://schemas.openxmlformats.org/officeDocument/2006/relationships/image" Target="../media/image19.png"/><Relationship Id="rId27" Type="http://schemas.openxmlformats.org/officeDocument/2006/relationships/hyperlink" Target="#'OF-P'!A1"/><Relationship Id="rId30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hyperlink" Target="#'OF-CF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20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22.png"/><Relationship Id="rId5" Type="http://schemas.openxmlformats.org/officeDocument/2006/relationships/hyperlink" Target="#PS!A1"/><Relationship Id="rId15" Type="http://schemas.openxmlformats.org/officeDocument/2006/relationships/hyperlink" Target="#'OF-IP'!A1"/><Relationship Id="rId23" Type="http://schemas.openxmlformats.org/officeDocument/2006/relationships/hyperlink" Target="#'OF-P'!A1"/><Relationship Id="rId10" Type="http://schemas.openxmlformats.org/officeDocument/2006/relationships/image" Target="../media/image16.png"/><Relationship Id="rId19" Type="http://schemas.openxmlformats.org/officeDocument/2006/relationships/image" Target="../media/image19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hyperlink" Target="#'OF-IP'!A1"/><Relationship Id="rId7" Type="http://schemas.openxmlformats.org/officeDocument/2006/relationships/hyperlink" Target="#SP!A1"/><Relationship Id="rId12" Type="http://schemas.openxmlformats.org/officeDocument/2006/relationships/image" Target="../media/image27.png"/><Relationship Id="rId17" Type="http://schemas.openxmlformats.org/officeDocument/2006/relationships/hyperlink" Target="#RH!A1"/><Relationship Id="rId25" Type="http://schemas.openxmlformats.org/officeDocument/2006/relationships/image" Target="../media/image22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19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OF-P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21.png"/><Relationship Id="rId10" Type="http://schemas.openxmlformats.org/officeDocument/2006/relationships/image" Target="../media/image16.png"/><Relationship Id="rId19" Type="http://schemas.openxmlformats.org/officeDocument/2006/relationships/hyperlink" Target="#'OF-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hyperlink" Target="#'OF-IP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22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19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21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OF-CF'!A1"/><Relationship Id="rId10" Type="http://schemas.openxmlformats.org/officeDocument/2006/relationships/image" Target="../media/image16.png"/><Relationship Id="rId19" Type="http://schemas.openxmlformats.org/officeDocument/2006/relationships/hyperlink" Target="#'OF-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2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17.png"/><Relationship Id="rId3" Type="http://schemas.openxmlformats.org/officeDocument/2006/relationships/hyperlink" Target="#'H-ROY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image" Target="../media/image12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5" Type="http://schemas.openxmlformats.org/officeDocument/2006/relationships/hyperlink" Target="#PS!A1"/><Relationship Id="rId15" Type="http://schemas.openxmlformats.org/officeDocument/2006/relationships/image" Target="../media/image18.png"/><Relationship Id="rId10" Type="http://schemas.openxmlformats.org/officeDocument/2006/relationships/image" Target="../media/image16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hyperlink" Target="#'OF-IP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17.png"/><Relationship Id="rId18" Type="http://schemas.openxmlformats.org/officeDocument/2006/relationships/hyperlink" Target="#'I-BM'!A1"/><Relationship Id="rId3" Type="http://schemas.openxmlformats.org/officeDocument/2006/relationships/hyperlink" Target="#'H-ROY'!A1"/><Relationship Id="rId21" Type="http://schemas.openxmlformats.org/officeDocument/2006/relationships/image" Target="../media/image29.png"/><Relationship Id="rId7" Type="http://schemas.openxmlformats.org/officeDocument/2006/relationships/hyperlink" Target="#SP!A1"/><Relationship Id="rId12" Type="http://schemas.openxmlformats.org/officeDocument/2006/relationships/hyperlink" Target="#DC!A1"/><Relationship Id="rId17" Type="http://schemas.openxmlformats.org/officeDocument/2006/relationships/image" Target="../media/image12.png"/><Relationship Id="rId25" Type="http://schemas.openxmlformats.org/officeDocument/2006/relationships/image" Target="../media/image31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20" Type="http://schemas.openxmlformats.org/officeDocument/2006/relationships/hyperlink" Target="#'I-E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image" Target="../media/image5.png"/><Relationship Id="rId24" Type="http://schemas.openxmlformats.org/officeDocument/2006/relationships/hyperlink" Target="#'I-B'!A1"/><Relationship Id="rId5" Type="http://schemas.openxmlformats.org/officeDocument/2006/relationships/hyperlink" Target="#PS!A1"/><Relationship Id="rId15" Type="http://schemas.openxmlformats.org/officeDocument/2006/relationships/image" Target="../media/image18.png"/><Relationship Id="rId23" Type="http://schemas.openxmlformats.org/officeDocument/2006/relationships/image" Target="../media/image30.png"/><Relationship Id="rId10" Type="http://schemas.openxmlformats.org/officeDocument/2006/relationships/hyperlink" Target="#IC!A1"/><Relationship Id="rId19" Type="http://schemas.openxmlformats.org/officeDocument/2006/relationships/image" Target="../media/image28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hyperlink" Target="#OF!A1"/><Relationship Id="rId22" Type="http://schemas.openxmlformats.org/officeDocument/2006/relationships/hyperlink" Target="#'I-M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hyperlink" Target="#'I-E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31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28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0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I-M'!A1"/><Relationship Id="rId10" Type="http://schemas.openxmlformats.org/officeDocument/2006/relationships/image" Target="../media/image16.png"/><Relationship Id="rId19" Type="http://schemas.openxmlformats.org/officeDocument/2006/relationships/hyperlink" Target="#'I-BM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29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image" Target="../media/image29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31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hyperlink" Target="#'I-E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I-B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0.png"/><Relationship Id="rId10" Type="http://schemas.openxmlformats.org/officeDocument/2006/relationships/image" Target="../media/image16.png"/><Relationship Id="rId19" Type="http://schemas.openxmlformats.org/officeDocument/2006/relationships/image" Target="../media/image28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I-M'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image" Target="../media/image29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31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28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I-B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0.png"/><Relationship Id="rId10" Type="http://schemas.openxmlformats.org/officeDocument/2006/relationships/image" Target="../media/image16.png"/><Relationship Id="rId19" Type="http://schemas.openxmlformats.org/officeDocument/2006/relationships/hyperlink" Target="#'I-BM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I-M'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hyperlink" Target="#'I-E'!A1"/><Relationship Id="rId7" Type="http://schemas.openxmlformats.org/officeDocument/2006/relationships/hyperlink" Target="#SP!A1"/><Relationship Id="rId12" Type="http://schemas.openxmlformats.org/officeDocument/2006/relationships/image" Target="../media/image32.png"/><Relationship Id="rId17" Type="http://schemas.openxmlformats.org/officeDocument/2006/relationships/hyperlink" Target="#RH!A1"/><Relationship Id="rId25" Type="http://schemas.openxmlformats.org/officeDocument/2006/relationships/image" Target="../media/image31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28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I-B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0.png"/><Relationship Id="rId10" Type="http://schemas.openxmlformats.org/officeDocument/2006/relationships/image" Target="../media/image16.png"/><Relationship Id="rId19" Type="http://schemas.openxmlformats.org/officeDocument/2006/relationships/hyperlink" Target="#'I-BM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29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I!A1"/><Relationship Id="rId13" Type="http://schemas.openxmlformats.org/officeDocument/2006/relationships/image" Target="../media/image17.png"/><Relationship Id="rId18" Type="http://schemas.openxmlformats.org/officeDocument/2006/relationships/hyperlink" Target="#'PS-PC'!A1"/><Relationship Id="rId3" Type="http://schemas.openxmlformats.org/officeDocument/2006/relationships/hyperlink" Target="#'H-ROY'!A1"/><Relationship Id="rId21" Type="http://schemas.openxmlformats.org/officeDocument/2006/relationships/image" Target="../media/image34.png"/><Relationship Id="rId7" Type="http://schemas.openxmlformats.org/officeDocument/2006/relationships/image" Target="../media/image15.png"/><Relationship Id="rId12" Type="http://schemas.openxmlformats.org/officeDocument/2006/relationships/hyperlink" Target="#DC!A1"/><Relationship Id="rId17" Type="http://schemas.openxmlformats.org/officeDocument/2006/relationships/image" Target="../media/image12.png"/><Relationship Id="rId25" Type="http://schemas.openxmlformats.org/officeDocument/2006/relationships/image" Target="../media/image36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20" Type="http://schemas.openxmlformats.org/officeDocument/2006/relationships/hyperlink" Target="#'PS-A'!A1"/><Relationship Id="rId1" Type="http://schemas.openxmlformats.org/officeDocument/2006/relationships/image" Target="../media/image13.png"/><Relationship Id="rId6" Type="http://schemas.openxmlformats.org/officeDocument/2006/relationships/hyperlink" Target="#SP!A1"/><Relationship Id="rId11" Type="http://schemas.openxmlformats.org/officeDocument/2006/relationships/image" Target="../media/image5.png"/><Relationship Id="rId24" Type="http://schemas.openxmlformats.org/officeDocument/2006/relationships/hyperlink" Target="#'PS-E'!A1"/><Relationship Id="rId5" Type="http://schemas.openxmlformats.org/officeDocument/2006/relationships/image" Target="../media/image10.png"/><Relationship Id="rId15" Type="http://schemas.openxmlformats.org/officeDocument/2006/relationships/image" Target="../media/image18.png"/><Relationship Id="rId23" Type="http://schemas.openxmlformats.org/officeDocument/2006/relationships/image" Target="../media/image35.png"/><Relationship Id="rId10" Type="http://schemas.openxmlformats.org/officeDocument/2006/relationships/hyperlink" Target="#IC!A1"/><Relationship Id="rId19" Type="http://schemas.openxmlformats.org/officeDocument/2006/relationships/image" Target="../media/image33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hyperlink" Target="#OF!A1"/><Relationship Id="rId22" Type="http://schemas.openxmlformats.org/officeDocument/2006/relationships/hyperlink" Target="#'PS-R'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image" Target="../media/image34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36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3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PS-E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5.png"/><Relationship Id="rId10" Type="http://schemas.openxmlformats.org/officeDocument/2006/relationships/image" Target="../media/image16.png"/><Relationship Id="rId19" Type="http://schemas.openxmlformats.org/officeDocument/2006/relationships/hyperlink" Target="#'PS-P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PS-R'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hyperlink" Target="#'PS-A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36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3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5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PS-R'!A1"/><Relationship Id="rId10" Type="http://schemas.openxmlformats.org/officeDocument/2006/relationships/image" Target="../media/image16.png"/><Relationship Id="rId19" Type="http://schemas.openxmlformats.org/officeDocument/2006/relationships/hyperlink" Target="#'PS-P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4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image" Target="../media/image34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36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hyperlink" Target="#'PS-A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PS-E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5.png"/><Relationship Id="rId10" Type="http://schemas.openxmlformats.org/officeDocument/2006/relationships/image" Target="../media/image16.png"/><Relationship Id="rId19" Type="http://schemas.openxmlformats.org/officeDocument/2006/relationships/image" Target="../media/image3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PS-R'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hyperlink" Target="#'PS-PC'!A1"/><Relationship Id="rId3" Type="http://schemas.openxmlformats.org/officeDocument/2006/relationships/hyperlink" Target="#'H-ROY'!A1"/><Relationship Id="rId21" Type="http://schemas.openxmlformats.org/officeDocument/2006/relationships/image" Target="../media/image34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image" Target="../media/image12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20" Type="http://schemas.openxmlformats.org/officeDocument/2006/relationships/hyperlink" Target="#'PS-A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6.png"/><Relationship Id="rId5" Type="http://schemas.openxmlformats.org/officeDocument/2006/relationships/hyperlink" Target="#PS!A1"/><Relationship Id="rId15" Type="http://schemas.openxmlformats.org/officeDocument/2006/relationships/image" Target="../media/image18.png"/><Relationship Id="rId23" Type="http://schemas.openxmlformats.org/officeDocument/2006/relationships/hyperlink" Target="#'PS-E'!A1"/><Relationship Id="rId10" Type="http://schemas.openxmlformats.org/officeDocument/2006/relationships/image" Target="../media/image16.png"/><Relationship Id="rId19" Type="http://schemas.openxmlformats.org/officeDocument/2006/relationships/image" Target="../media/image3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5.png"/></Relationships>
</file>

<file path=xl/drawings/_rels/drawing22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hyperlink" Target="#'RH-D'!A1"/><Relationship Id="rId26" Type="http://schemas.openxmlformats.org/officeDocument/2006/relationships/hyperlink" Target="#'RH-B'!A1"/><Relationship Id="rId39" Type="http://schemas.openxmlformats.org/officeDocument/2006/relationships/image" Target="../media/image47.png"/><Relationship Id="rId21" Type="http://schemas.openxmlformats.org/officeDocument/2006/relationships/image" Target="../media/image38.png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image" Target="../media/image12.png"/><Relationship Id="rId25" Type="http://schemas.openxmlformats.org/officeDocument/2006/relationships/image" Target="../media/image40.png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hyperlink" Target="#'RH-CS'!A1"/><Relationship Id="rId29" Type="http://schemas.openxmlformats.org/officeDocument/2006/relationships/image" Target="../media/image42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RH-S'!A1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9.png"/><Relationship Id="rId28" Type="http://schemas.openxmlformats.org/officeDocument/2006/relationships/hyperlink" Target="#'RH-C'!A1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image" Target="../media/image37.png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RH-T'!A1"/><Relationship Id="rId27" Type="http://schemas.openxmlformats.org/officeDocument/2006/relationships/image" Target="../media/image41.png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3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image" Target="../media/image42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hyperlink" Target="#'RH-C'!A1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image" Target="../media/image48.png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4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49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image" Target="../media/image42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image" Target="../media/image50.png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hyperlink" Target="#'RH-B'!A1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5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hyperlink" Target="#'RH-B'!A1"/><Relationship Id="rId39" Type="http://schemas.openxmlformats.org/officeDocument/2006/relationships/image" Target="../media/image47.png"/><Relationship Id="rId21" Type="http://schemas.openxmlformats.org/officeDocument/2006/relationships/image" Target="../media/image38.png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40.png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image" Target="../media/image42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RH-S'!A1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9.png"/><Relationship Id="rId28" Type="http://schemas.openxmlformats.org/officeDocument/2006/relationships/hyperlink" Target="#'RH-C'!A1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RH-T'!A1"/><Relationship Id="rId27" Type="http://schemas.openxmlformats.org/officeDocument/2006/relationships/image" Target="../media/image50.png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6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hyperlink" Target="#'RH-B'!A1"/><Relationship Id="rId39" Type="http://schemas.openxmlformats.org/officeDocument/2006/relationships/image" Target="../media/image47.png"/><Relationship Id="rId21" Type="http://schemas.openxmlformats.org/officeDocument/2006/relationships/image" Target="../media/image38.png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40.png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hyperlink" Target="#'RH-CS'!A1"/><Relationship Id="rId29" Type="http://schemas.openxmlformats.org/officeDocument/2006/relationships/image" Target="../media/image42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RH-S'!A1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9.png"/><Relationship Id="rId28" Type="http://schemas.openxmlformats.org/officeDocument/2006/relationships/hyperlink" Target="#'RH-C'!A1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image" Target="../media/image37.png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RH-T'!A1"/><Relationship Id="rId27" Type="http://schemas.openxmlformats.org/officeDocument/2006/relationships/image" Target="../media/image41.png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7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image" Target="../media/image44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hyperlink" Target="#'RH-L'!A1"/><Relationship Id="rId38" Type="http://schemas.openxmlformats.org/officeDocument/2006/relationships/image" Target="../media/image46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hyperlink" Target="#'RH-C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image" Target="../media/image43.png"/><Relationship Id="rId37" Type="http://schemas.openxmlformats.org/officeDocument/2006/relationships/hyperlink" Target="#'RH-M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image" Target="../media/image50.png"/><Relationship Id="rId36" Type="http://schemas.openxmlformats.org/officeDocument/2006/relationships/image" Target="../media/image45.png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hyperlink" Target="#'RH-R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hyperlink" Target="#'RH-B'!A1"/><Relationship Id="rId30" Type="http://schemas.openxmlformats.org/officeDocument/2006/relationships/image" Target="../media/image42.png"/><Relationship Id="rId35" Type="http://schemas.openxmlformats.org/officeDocument/2006/relationships/hyperlink" Target="#'RH-SC'!A1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8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hyperlink" Target="#'RH-C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image" Target="../media/image43.png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image" Target="../media/image50.png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hyperlink" Target="#'RH-R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hyperlink" Target="#'RH-B'!A1"/><Relationship Id="rId30" Type="http://schemas.openxmlformats.org/officeDocument/2006/relationships/image" Target="../media/image42.png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9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image" Target="../media/image44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hyperlink" Target="#'RH-L'!A1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hyperlink" Target="#'RH-C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image" Target="../media/image43.png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image" Target="../media/image50.png"/><Relationship Id="rId36" Type="http://schemas.openxmlformats.org/officeDocument/2006/relationships/image" Target="../media/image45.png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hyperlink" Target="#'RH-R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hyperlink" Target="#'RH-B'!A1"/><Relationship Id="rId30" Type="http://schemas.openxmlformats.org/officeDocument/2006/relationships/image" Target="../media/image42.png"/><Relationship Id="rId35" Type="http://schemas.openxmlformats.org/officeDocument/2006/relationships/hyperlink" Target="#'RH-SC'!A1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30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hyperlink" Target="#'RH-C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image" Target="../media/image50.png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hyperlink" Target="#'RH-B'!A1"/><Relationship Id="rId30" Type="http://schemas.openxmlformats.org/officeDocument/2006/relationships/image" Target="../media/image42.png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31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hyperlink" Target="#'RH-B'!A1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40.png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image" Target="../media/image42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hyperlink" Target="#'RH-C'!A1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image" Target="../media/image50.png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32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image" Target="../media/image44.png"/><Relationship Id="rId7" Type="http://schemas.openxmlformats.org/officeDocument/2006/relationships/hyperlink" Target="#SP!A1"/><Relationship Id="rId12" Type="http://schemas.openxmlformats.org/officeDocument/2006/relationships/image" Target="../media/image49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hyperlink" Target="#'RH-L'!A1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hyperlink" Target="#'RH-C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image" Target="../media/image43.png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image" Target="../media/image50.png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hyperlink" Target="#'RH-R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hyperlink" Target="#'RH-B'!A1"/><Relationship Id="rId30" Type="http://schemas.openxmlformats.org/officeDocument/2006/relationships/image" Target="../media/image42.png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33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hyperlink" Target="#'RH-B'!A1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40.png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image" Target="../media/image53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RH-S'!A1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9.png"/><Relationship Id="rId28" Type="http://schemas.openxmlformats.org/officeDocument/2006/relationships/hyperlink" Target="#'RH-C'!A1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51.png"/><Relationship Id="rId27" Type="http://schemas.openxmlformats.org/officeDocument/2006/relationships/image" Target="../media/image52.png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I!A1"/><Relationship Id="rId13" Type="http://schemas.openxmlformats.org/officeDocument/2006/relationships/image" Target="../media/image17.png"/><Relationship Id="rId18" Type="http://schemas.openxmlformats.org/officeDocument/2006/relationships/hyperlink" Target="#'SP-S'!A1"/><Relationship Id="rId3" Type="http://schemas.openxmlformats.org/officeDocument/2006/relationships/hyperlink" Target="#'H-ROY'!A1"/><Relationship Id="rId21" Type="http://schemas.openxmlformats.org/officeDocument/2006/relationships/image" Target="../media/image56.png"/><Relationship Id="rId7" Type="http://schemas.openxmlformats.org/officeDocument/2006/relationships/image" Target="../media/image15.png"/><Relationship Id="rId12" Type="http://schemas.openxmlformats.org/officeDocument/2006/relationships/hyperlink" Target="#DC!A1"/><Relationship Id="rId17" Type="http://schemas.openxmlformats.org/officeDocument/2006/relationships/image" Target="../media/image12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20" Type="http://schemas.openxmlformats.org/officeDocument/2006/relationships/image" Target="../media/image55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image" Target="../media/image5.png"/><Relationship Id="rId5" Type="http://schemas.openxmlformats.org/officeDocument/2006/relationships/hyperlink" Target="#PS!A1"/><Relationship Id="rId15" Type="http://schemas.openxmlformats.org/officeDocument/2006/relationships/image" Target="../media/image18.png"/><Relationship Id="rId10" Type="http://schemas.openxmlformats.org/officeDocument/2006/relationships/hyperlink" Target="#IC!A1"/><Relationship Id="rId19" Type="http://schemas.openxmlformats.org/officeDocument/2006/relationships/image" Target="../media/image54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hyperlink" Target="#OF!A1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image" Target="../media/image59.png"/><Relationship Id="rId7" Type="http://schemas.openxmlformats.org/officeDocument/2006/relationships/hyperlink" Target="#SP!A1"/><Relationship Id="rId12" Type="http://schemas.openxmlformats.org/officeDocument/2006/relationships/image" Target="../media/image57.png"/><Relationship Id="rId17" Type="http://schemas.openxmlformats.org/officeDocument/2006/relationships/hyperlink" Target="#RH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58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10" Type="http://schemas.openxmlformats.org/officeDocument/2006/relationships/image" Target="../media/image16.png"/><Relationship Id="rId19" Type="http://schemas.openxmlformats.org/officeDocument/2006/relationships/image" Target="../media/image54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15</xdr:col>
      <xdr:colOff>742950</xdr:colOff>
      <xdr:row>21</xdr:row>
      <xdr:rowOff>314325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100" y="0"/>
          <a:ext cx="14420850" cy="7715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</xdr:col>
      <xdr:colOff>1055</xdr:colOff>
      <xdr:row>0</xdr:row>
      <xdr:rowOff>0</xdr:rowOff>
    </xdr:from>
    <xdr:to>
      <xdr:col>3</xdr:col>
      <xdr:colOff>449792</xdr:colOff>
      <xdr:row>14</xdr:row>
      <xdr:rowOff>152400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042455" y="0"/>
          <a:ext cx="2531537" cy="4953000"/>
          <a:chOff x="1722660" y="-316988"/>
          <a:chExt cx="2332267" cy="5656655"/>
        </a:xfrm>
      </xdr:grpSpPr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722660" y="-316988"/>
            <a:ext cx="862334" cy="331733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23000" b="1">
                <a:solidFill>
                  <a:schemeClr val="bg1"/>
                </a:solidFill>
              </a:rPr>
              <a:t>i</a:t>
            </a:r>
          </a:p>
        </xdr:txBody>
      </xdr:sp>
      <xdr:sp macro="" textlink="">
        <xdr:nvSpPr>
          <xdr:cNvPr id="5" name="CaixaDeTexto 20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1973036" y="1986644"/>
            <a:ext cx="2081891" cy="2225722"/>
          </a:xfrm>
          <a:custGeom>
            <a:avLst/>
            <a:gdLst/>
            <a:ahLst/>
            <a:cxnLst/>
            <a:rect l="l" t="t" r="r" b="b"/>
            <a:pathLst>
              <a:path w="338845" h="389111">
                <a:moveTo>
                  <a:pt x="177366" y="0"/>
                </a:moveTo>
                <a:cubicBezTo>
                  <a:pt x="198897" y="0"/>
                  <a:pt x="217866" y="2344"/>
                  <a:pt x="234274" y="7032"/>
                </a:cubicBezTo>
                <a:cubicBezTo>
                  <a:pt x="250683" y="11720"/>
                  <a:pt x="265007" y="18101"/>
                  <a:pt x="277249" y="26175"/>
                </a:cubicBezTo>
                <a:cubicBezTo>
                  <a:pt x="289490" y="34249"/>
                  <a:pt x="299908" y="43842"/>
                  <a:pt x="308502" y="54955"/>
                </a:cubicBezTo>
                <a:cubicBezTo>
                  <a:pt x="317097" y="66067"/>
                  <a:pt x="324346" y="77961"/>
                  <a:pt x="330250" y="90636"/>
                </a:cubicBezTo>
                <a:lnTo>
                  <a:pt x="275816" y="110170"/>
                </a:lnTo>
                <a:cubicBezTo>
                  <a:pt x="271996" y="101836"/>
                  <a:pt x="267265" y="93892"/>
                  <a:pt x="261622" y="86339"/>
                </a:cubicBezTo>
                <a:cubicBezTo>
                  <a:pt x="255979" y="78786"/>
                  <a:pt x="249163" y="72144"/>
                  <a:pt x="241176" y="66415"/>
                </a:cubicBezTo>
                <a:cubicBezTo>
                  <a:pt x="233189" y="60685"/>
                  <a:pt x="223943" y="56127"/>
                  <a:pt x="213438" y="52741"/>
                </a:cubicBezTo>
                <a:cubicBezTo>
                  <a:pt x="202934" y="49355"/>
                  <a:pt x="190910" y="47662"/>
                  <a:pt x="177366" y="47662"/>
                </a:cubicBezTo>
                <a:cubicBezTo>
                  <a:pt x="157051" y="47662"/>
                  <a:pt x="139601" y="51135"/>
                  <a:pt x="125016" y="58080"/>
                </a:cubicBezTo>
                <a:cubicBezTo>
                  <a:pt x="110431" y="65025"/>
                  <a:pt x="98363" y="74792"/>
                  <a:pt x="88814" y="87381"/>
                </a:cubicBezTo>
                <a:cubicBezTo>
                  <a:pt x="79264" y="99969"/>
                  <a:pt x="72232" y="115205"/>
                  <a:pt x="67717" y="133090"/>
                </a:cubicBezTo>
                <a:cubicBezTo>
                  <a:pt x="63203" y="150974"/>
                  <a:pt x="60945" y="170855"/>
                  <a:pt x="60945" y="192732"/>
                </a:cubicBezTo>
                <a:cubicBezTo>
                  <a:pt x="60945" y="214436"/>
                  <a:pt x="63463" y="234404"/>
                  <a:pt x="68498" y="252636"/>
                </a:cubicBezTo>
                <a:cubicBezTo>
                  <a:pt x="73534" y="270867"/>
                  <a:pt x="81043" y="286581"/>
                  <a:pt x="91027" y="299777"/>
                </a:cubicBezTo>
                <a:cubicBezTo>
                  <a:pt x="101011" y="312973"/>
                  <a:pt x="113469" y="323217"/>
                  <a:pt x="128402" y="330510"/>
                </a:cubicBezTo>
                <a:cubicBezTo>
                  <a:pt x="143334" y="337803"/>
                  <a:pt x="160698" y="341449"/>
                  <a:pt x="180492" y="341449"/>
                </a:cubicBezTo>
                <a:cubicBezTo>
                  <a:pt x="192993" y="341449"/>
                  <a:pt x="204496" y="340233"/>
                  <a:pt x="215001" y="337803"/>
                </a:cubicBezTo>
                <a:cubicBezTo>
                  <a:pt x="225506" y="335372"/>
                  <a:pt x="235056" y="332290"/>
                  <a:pt x="243651" y="328557"/>
                </a:cubicBezTo>
                <a:cubicBezTo>
                  <a:pt x="252245" y="324824"/>
                  <a:pt x="259885" y="320613"/>
                  <a:pt x="266570" y="315925"/>
                </a:cubicBezTo>
                <a:cubicBezTo>
                  <a:pt x="273255" y="311237"/>
                  <a:pt x="278855" y="306549"/>
                  <a:pt x="283369" y="301861"/>
                </a:cubicBezTo>
                <a:lnTo>
                  <a:pt x="283369" y="236227"/>
                </a:lnTo>
                <a:lnTo>
                  <a:pt x="271158" y="236227"/>
                </a:lnTo>
                <a:lnTo>
                  <a:pt x="271158" y="191170"/>
                </a:lnTo>
                <a:lnTo>
                  <a:pt x="338845" y="191170"/>
                </a:lnTo>
                <a:lnTo>
                  <a:pt x="338845" y="324259"/>
                </a:lnTo>
                <a:cubicBezTo>
                  <a:pt x="331031" y="332941"/>
                  <a:pt x="321742" y="341232"/>
                  <a:pt x="310977" y="349132"/>
                </a:cubicBezTo>
                <a:cubicBezTo>
                  <a:pt x="300211" y="357032"/>
                  <a:pt x="288144" y="363934"/>
                  <a:pt x="274774" y="369838"/>
                </a:cubicBezTo>
                <a:cubicBezTo>
                  <a:pt x="261405" y="375741"/>
                  <a:pt x="246819" y="380429"/>
                  <a:pt x="231019" y="383902"/>
                </a:cubicBezTo>
                <a:cubicBezTo>
                  <a:pt x="215218" y="387375"/>
                  <a:pt x="198376" y="389111"/>
                  <a:pt x="180492" y="389111"/>
                </a:cubicBezTo>
                <a:cubicBezTo>
                  <a:pt x="149932" y="389111"/>
                  <a:pt x="123366" y="384249"/>
                  <a:pt x="100794" y="374526"/>
                </a:cubicBezTo>
                <a:cubicBezTo>
                  <a:pt x="78222" y="364803"/>
                  <a:pt x="59470" y="351216"/>
                  <a:pt x="44537" y="333766"/>
                </a:cubicBezTo>
                <a:cubicBezTo>
                  <a:pt x="29605" y="316316"/>
                  <a:pt x="18449" y="295610"/>
                  <a:pt x="11069" y="271649"/>
                </a:cubicBezTo>
                <a:cubicBezTo>
                  <a:pt x="3690" y="247687"/>
                  <a:pt x="0" y="221382"/>
                  <a:pt x="0" y="192732"/>
                </a:cubicBezTo>
                <a:cubicBezTo>
                  <a:pt x="0" y="163215"/>
                  <a:pt x="3647" y="136562"/>
                  <a:pt x="10939" y="112774"/>
                </a:cubicBezTo>
                <a:cubicBezTo>
                  <a:pt x="18232" y="88987"/>
                  <a:pt x="29257" y="68759"/>
                  <a:pt x="44016" y="52090"/>
                </a:cubicBezTo>
                <a:cubicBezTo>
                  <a:pt x="58775" y="35421"/>
                  <a:pt x="77267" y="22572"/>
                  <a:pt x="99492" y="13543"/>
                </a:cubicBezTo>
                <a:cubicBezTo>
                  <a:pt x="121717" y="4514"/>
                  <a:pt x="147675" y="0"/>
                  <a:pt x="177366" y="0"/>
                </a:cubicBezTo>
                <a:close/>
              </a:path>
            </a:pathLst>
          </a:custGeom>
          <a:solidFill>
            <a:schemeClr val="bg1"/>
          </a:solidFill>
          <a:ln>
            <a:noFill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PT" sz="4500" b="1">
              <a:solidFill>
                <a:schemeClr val="bg1"/>
              </a:solidFill>
              <a:latin typeface="Kalinga" panose="020B0502040204020203" pitchFamily="34" charset="0"/>
              <a:cs typeface="Kalinga" panose="020B0502040204020203" pitchFamily="34" charset="0"/>
            </a:endParaRPr>
          </a:p>
        </xdr:txBody>
      </xdr:sp>
      <xdr:sp macro="" textlink="">
        <xdr:nvSpPr>
          <xdr:cNvPr id="6" name="Forma livre 5" descr="Jogos de Fortuna ou Azar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71076" y="3083393"/>
            <a:ext cx="1677334" cy="2256274"/>
          </a:xfrm>
          <a:custGeom>
            <a:avLst/>
            <a:gdLst>
              <a:gd name="connsiteX0" fmla="*/ 150116 w 227940"/>
              <a:gd name="connsiteY0" fmla="*/ 0 h 395101"/>
              <a:gd name="connsiteX1" fmla="*/ 224295 w 227940"/>
              <a:gd name="connsiteY1" fmla="*/ 0 h 395101"/>
              <a:gd name="connsiteX2" fmla="*/ 224389 w 227940"/>
              <a:gd name="connsiteY2" fmla="*/ 305 h 395101"/>
              <a:gd name="connsiteX3" fmla="*/ 227940 w 227940"/>
              <a:gd name="connsiteY3" fmla="*/ 6847 h 395101"/>
              <a:gd name="connsiteX4" fmla="*/ 218361 w 227940"/>
              <a:gd name="connsiteY4" fmla="*/ 6847 h 395101"/>
              <a:gd name="connsiteX5" fmla="*/ 218361 w 227940"/>
              <a:gd name="connsiteY5" fmla="*/ 55631 h 395101"/>
              <a:gd name="connsiteX6" fmla="*/ 227893 w 227940"/>
              <a:gd name="connsiteY6" fmla="*/ 55631 h 395101"/>
              <a:gd name="connsiteX7" fmla="*/ 227893 w 227940"/>
              <a:gd name="connsiteY7" fmla="*/ 289098 h 395101"/>
              <a:gd name="connsiteX8" fmla="*/ 213320 w 227940"/>
              <a:gd name="connsiteY8" fmla="*/ 342918 h 395101"/>
              <a:gd name="connsiteX9" fmla="*/ 170970 w 227940"/>
              <a:gd name="connsiteY9" fmla="*/ 381082 h 395101"/>
              <a:gd name="connsiteX10" fmla="*/ 108326 w 227940"/>
              <a:gd name="connsiteY10" fmla="*/ 395101 h 395101"/>
              <a:gd name="connsiteX11" fmla="*/ 30405 w 227940"/>
              <a:gd name="connsiteY11" fmla="*/ 366979 h 395101"/>
              <a:gd name="connsiteX12" fmla="*/ 0 w 227940"/>
              <a:gd name="connsiteY12" fmla="*/ 297986 h 395101"/>
              <a:gd name="connsiteX13" fmla="*/ 15956 w 227940"/>
              <a:gd name="connsiteY13" fmla="*/ 248735 h 395101"/>
              <a:gd name="connsiteX14" fmla="*/ 55500 w 227940"/>
              <a:gd name="connsiteY14" fmla="*/ 229976 h 395101"/>
              <a:gd name="connsiteX15" fmla="*/ 87924 w 227940"/>
              <a:gd name="connsiteY15" fmla="*/ 242690 h 395101"/>
              <a:gd name="connsiteX16" fmla="*/ 100794 w 227940"/>
              <a:gd name="connsiteY16" fmla="*/ 274469 h 395101"/>
              <a:gd name="connsiteX17" fmla="*/ 90142 w 227940"/>
              <a:gd name="connsiteY17" fmla="*/ 302935 h 395101"/>
              <a:gd name="connsiteX18" fmla="*/ 64970 w 227940"/>
              <a:gd name="connsiteY18" fmla="*/ 314622 h 395101"/>
              <a:gd name="connsiteX19" fmla="*/ 54116 w 227940"/>
              <a:gd name="connsiteY19" fmla="*/ 312018 h 395101"/>
              <a:gd name="connsiteX20" fmla="*/ 43031 w 227940"/>
              <a:gd name="connsiteY20" fmla="*/ 309934 h 395101"/>
              <a:gd name="connsiteX21" fmla="*/ 41033 w 227940"/>
              <a:gd name="connsiteY21" fmla="*/ 310785 h 395101"/>
              <a:gd name="connsiteX22" fmla="*/ 38807 w 227940"/>
              <a:gd name="connsiteY22" fmla="*/ 319083 h 395101"/>
              <a:gd name="connsiteX23" fmla="*/ 56291 w 227940"/>
              <a:gd name="connsiteY23" fmla="*/ 350314 h 395101"/>
              <a:gd name="connsiteX24" fmla="*/ 99902 w 227940"/>
              <a:gd name="connsiteY24" fmla="*/ 364629 h 395101"/>
              <a:gd name="connsiteX25" fmla="*/ 146319 w 227940"/>
              <a:gd name="connsiteY25" fmla="*/ 344212 h 395101"/>
              <a:gd name="connsiteX26" fmla="*/ 163301 w 227940"/>
              <a:gd name="connsiteY26" fmla="*/ 286115 h 395101"/>
              <a:gd name="connsiteX27" fmla="*/ 163301 w 227940"/>
              <a:gd name="connsiteY27" fmla="*/ 44390 h 395101"/>
              <a:gd name="connsiteX28" fmla="*/ 158259 w 227940"/>
              <a:gd name="connsiteY28" fmla="*/ 33400 h 395101"/>
              <a:gd name="connsiteX29" fmla="*/ 138652 w 227940"/>
              <a:gd name="connsiteY29" fmla="*/ 29691 h 395101"/>
              <a:gd name="connsiteX30" fmla="*/ 134071 w 227940"/>
              <a:gd name="connsiteY30" fmla="*/ 29691 h 395101"/>
              <a:gd name="connsiteX31" fmla="*/ 150021 w 227940"/>
              <a:gd name="connsiteY31" fmla="*/ 305 h 3951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</a:cxnLst>
            <a:rect l="l" t="t" r="r" b="b"/>
            <a:pathLst>
              <a:path w="227940" h="395101">
                <a:moveTo>
                  <a:pt x="150116" y="0"/>
                </a:moveTo>
                <a:lnTo>
                  <a:pt x="224295" y="0"/>
                </a:lnTo>
                <a:lnTo>
                  <a:pt x="224389" y="305"/>
                </a:lnTo>
                <a:lnTo>
                  <a:pt x="227940" y="6847"/>
                </a:lnTo>
                <a:lnTo>
                  <a:pt x="218361" y="6847"/>
                </a:lnTo>
                <a:lnTo>
                  <a:pt x="218361" y="55631"/>
                </a:lnTo>
                <a:lnTo>
                  <a:pt x="227893" y="55631"/>
                </a:lnTo>
                <a:lnTo>
                  <a:pt x="227893" y="289098"/>
                </a:lnTo>
                <a:cubicBezTo>
                  <a:pt x="227893" y="308882"/>
                  <a:pt x="223035" y="326822"/>
                  <a:pt x="213320" y="342918"/>
                </a:cubicBezTo>
                <a:cubicBezTo>
                  <a:pt x="203605" y="359014"/>
                  <a:pt x="189488" y="371735"/>
                  <a:pt x="170970" y="381082"/>
                </a:cubicBezTo>
                <a:cubicBezTo>
                  <a:pt x="152453" y="390428"/>
                  <a:pt x="131571" y="395101"/>
                  <a:pt x="108326" y="395101"/>
                </a:cubicBezTo>
                <a:cubicBezTo>
                  <a:pt x="76649" y="395101"/>
                  <a:pt x="50675" y="385727"/>
                  <a:pt x="30405" y="366979"/>
                </a:cubicBezTo>
                <a:cubicBezTo>
                  <a:pt x="10135" y="348231"/>
                  <a:pt x="0" y="325233"/>
                  <a:pt x="0" y="297986"/>
                </a:cubicBezTo>
                <a:cubicBezTo>
                  <a:pt x="0" y="277658"/>
                  <a:pt x="5319" y="261241"/>
                  <a:pt x="15956" y="248735"/>
                </a:cubicBezTo>
                <a:cubicBezTo>
                  <a:pt x="26594" y="236229"/>
                  <a:pt x="39775" y="229976"/>
                  <a:pt x="55500" y="229976"/>
                </a:cubicBezTo>
                <a:cubicBezTo>
                  <a:pt x="68536" y="229976"/>
                  <a:pt x="79344" y="234214"/>
                  <a:pt x="87924" y="242690"/>
                </a:cubicBezTo>
                <a:cubicBezTo>
                  <a:pt x="96504" y="251165"/>
                  <a:pt x="100794" y="261758"/>
                  <a:pt x="100794" y="274469"/>
                </a:cubicBezTo>
                <a:cubicBezTo>
                  <a:pt x="100794" y="285654"/>
                  <a:pt x="97243" y="295143"/>
                  <a:pt x="90142" y="302935"/>
                </a:cubicBezTo>
                <a:cubicBezTo>
                  <a:pt x="83040" y="310727"/>
                  <a:pt x="74650" y="314622"/>
                  <a:pt x="64970" y="314622"/>
                </a:cubicBezTo>
                <a:cubicBezTo>
                  <a:pt x="61331" y="314622"/>
                  <a:pt x="57714" y="313754"/>
                  <a:pt x="54116" y="312018"/>
                </a:cubicBezTo>
                <a:cubicBezTo>
                  <a:pt x="47586" y="310629"/>
                  <a:pt x="43891" y="309934"/>
                  <a:pt x="43031" y="309934"/>
                </a:cubicBezTo>
                <a:cubicBezTo>
                  <a:pt x="42100" y="309934"/>
                  <a:pt x="41434" y="310218"/>
                  <a:pt x="41033" y="310785"/>
                </a:cubicBezTo>
                <a:cubicBezTo>
                  <a:pt x="39549" y="312681"/>
                  <a:pt x="38807" y="315447"/>
                  <a:pt x="38807" y="319083"/>
                </a:cubicBezTo>
                <a:cubicBezTo>
                  <a:pt x="38807" y="330361"/>
                  <a:pt x="44635" y="340771"/>
                  <a:pt x="56291" y="350314"/>
                </a:cubicBezTo>
                <a:cubicBezTo>
                  <a:pt x="67948" y="359857"/>
                  <a:pt x="82485" y="364629"/>
                  <a:pt x="99902" y="364629"/>
                </a:cubicBezTo>
                <a:cubicBezTo>
                  <a:pt x="119526" y="364629"/>
                  <a:pt x="134998" y="357823"/>
                  <a:pt x="146319" y="344212"/>
                </a:cubicBezTo>
                <a:cubicBezTo>
                  <a:pt x="157641" y="330601"/>
                  <a:pt x="163301" y="311235"/>
                  <a:pt x="163301" y="286115"/>
                </a:cubicBezTo>
                <a:lnTo>
                  <a:pt x="163301" y="44390"/>
                </a:lnTo>
                <a:cubicBezTo>
                  <a:pt x="163301" y="39537"/>
                  <a:pt x="161621" y="35873"/>
                  <a:pt x="158259" y="33400"/>
                </a:cubicBezTo>
                <a:cubicBezTo>
                  <a:pt x="154898" y="30927"/>
                  <a:pt x="148362" y="29691"/>
                  <a:pt x="138652" y="29691"/>
                </a:cubicBezTo>
                <a:lnTo>
                  <a:pt x="134071" y="29691"/>
                </a:lnTo>
                <a:lnTo>
                  <a:pt x="150021" y="305"/>
                </a:lnTo>
                <a:close/>
              </a:path>
            </a:pathLst>
          </a:custGeom>
          <a:solidFill>
            <a:schemeClr val="bg1"/>
          </a:solidFill>
          <a:ln>
            <a:noFill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PT" sz="4500" b="1">
              <a:latin typeface="Century" panose="02040604050505020304" pitchFamily="18" charset="0"/>
            </a:endParaRPr>
          </a:p>
        </xdr:txBody>
      </xdr:sp>
    </xdr:grpSp>
    <xdr:clientData/>
  </xdr:twoCellAnchor>
  <xdr:twoCellAnchor>
    <xdr:from>
      <xdr:col>6</xdr:col>
      <xdr:colOff>542925</xdr:colOff>
      <xdr:row>9</xdr:row>
      <xdr:rowOff>281258</xdr:rowOff>
    </xdr:from>
    <xdr:to>
      <xdr:col>9</xdr:col>
      <xdr:colOff>813231</xdr:colOff>
      <xdr:row>16</xdr:row>
      <xdr:rowOff>256440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791325" y="3367358"/>
          <a:ext cx="3394506" cy="2375482"/>
          <a:chOff x="6070191" y="3670973"/>
          <a:chExt cx="3013506" cy="2442157"/>
        </a:xfrm>
      </xdr:grpSpPr>
      <xdr:pic>
        <xdr:nvPicPr>
          <xdr:cNvPr id="8" name="Imagem 7" descr="Cabo Verde Files David Chow Banking Project – CLBrief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70191" y="3670973"/>
            <a:ext cx="3013506" cy="191314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" name="CaixaDeTexto 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6967940" y="5551181"/>
            <a:ext cx="1443024" cy="5619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3000" b="1">
                <a:solidFill>
                  <a:schemeClr val="bg1"/>
                </a:solidFill>
              </a:rPr>
              <a:t>MLD CV</a:t>
            </a:r>
          </a:p>
        </xdr:txBody>
      </xdr:sp>
    </xdr:grpSp>
    <xdr:clientData/>
  </xdr:twoCellAnchor>
  <xdr:twoCellAnchor>
    <xdr:from>
      <xdr:col>6</xdr:col>
      <xdr:colOff>542925</xdr:colOff>
      <xdr:row>1</xdr:row>
      <xdr:rowOff>28575</xdr:rowOff>
    </xdr:from>
    <xdr:to>
      <xdr:col>9</xdr:col>
      <xdr:colOff>813231</xdr:colOff>
      <xdr:row>8</xdr:row>
      <xdr:rowOff>36698</xdr:rowOff>
    </xdr:to>
    <xdr:grpSp>
      <xdr:nvGrpSpPr>
        <xdr:cNvPr id="10" name="Grup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6791325" y="371475"/>
          <a:ext cx="3394506" cy="2408423"/>
          <a:chOff x="6105525" y="600075"/>
          <a:chExt cx="3013506" cy="2475098"/>
        </a:xfrm>
      </xdr:grpSpPr>
      <xdr:pic>
        <xdr:nvPicPr>
          <xdr:cNvPr id="11" name="Picture 2" descr="First casino in Cabo Verde opens on the island of Sal - ﻿Games Magazine  Brasil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05525" y="600075"/>
            <a:ext cx="3013506" cy="19211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2" name="CaixaDeTexto 2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6326440" y="2513224"/>
            <a:ext cx="2525884" cy="5619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3000" b="1">
                <a:solidFill>
                  <a:schemeClr val="bg1"/>
                </a:solidFill>
              </a:rPr>
              <a:t>CASINO ROYAL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704850</xdr:colOff>
      <xdr:row>21</xdr:row>
      <xdr:rowOff>314325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0"/>
          <a:ext cx="16325850" cy="7515225"/>
          <a:chOff x="104775" y="0"/>
          <a:chExt cx="14420850" cy="77152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04775" y="0"/>
            <a:ext cx="14420850" cy="7715250"/>
          </a:xfrm>
          <a:prstGeom prst="rect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867830" y="0"/>
            <a:ext cx="2277537" cy="5086350"/>
            <a:chOff x="1722660" y="-316988"/>
            <a:chExt cx="2332267" cy="5656655"/>
          </a:xfrm>
        </xdr:grpSpPr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722660" y="-316988"/>
              <a:ext cx="862334" cy="3317330"/>
            </a:xfrm>
            <a:prstGeom prst="rect">
              <a:avLst/>
            </a:prstGeom>
            <a:noFill/>
          </xdr:spPr>
          <xdr:txBody>
            <a:bodyPr wrap="square" rtlCol="0"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23000" b="1">
                  <a:solidFill>
                    <a:schemeClr val="bg1"/>
                  </a:solidFill>
                </a:rPr>
                <a:t>i</a:t>
              </a:r>
            </a:p>
          </xdr:txBody>
        </xdr:sp>
        <xdr:sp macro="" textlink="">
          <xdr:nvSpPr>
            <xdr:cNvPr id="6" name="CaixaDeTexto 20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973036" y="1986644"/>
              <a:ext cx="2081891" cy="2225722"/>
            </a:xfrm>
            <a:custGeom>
              <a:avLst/>
              <a:gdLst/>
              <a:ahLst/>
              <a:cxnLst/>
              <a:rect l="l" t="t" r="r" b="b"/>
              <a:pathLst>
                <a:path w="338845" h="389111">
                  <a:moveTo>
                    <a:pt x="177366" y="0"/>
                  </a:moveTo>
                  <a:cubicBezTo>
                    <a:pt x="198897" y="0"/>
                    <a:pt x="217866" y="2344"/>
                    <a:pt x="234274" y="7032"/>
                  </a:cubicBezTo>
                  <a:cubicBezTo>
                    <a:pt x="250683" y="11720"/>
                    <a:pt x="265007" y="18101"/>
                    <a:pt x="277249" y="26175"/>
                  </a:cubicBezTo>
                  <a:cubicBezTo>
                    <a:pt x="289490" y="34249"/>
                    <a:pt x="299908" y="43842"/>
                    <a:pt x="308502" y="54955"/>
                  </a:cubicBezTo>
                  <a:cubicBezTo>
                    <a:pt x="317097" y="66067"/>
                    <a:pt x="324346" y="77961"/>
                    <a:pt x="330250" y="90636"/>
                  </a:cubicBezTo>
                  <a:lnTo>
                    <a:pt x="275816" y="110170"/>
                  </a:lnTo>
                  <a:cubicBezTo>
                    <a:pt x="271996" y="101836"/>
                    <a:pt x="267265" y="93892"/>
                    <a:pt x="261622" y="86339"/>
                  </a:cubicBezTo>
                  <a:cubicBezTo>
                    <a:pt x="255979" y="78786"/>
                    <a:pt x="249163" y="72144"/>
                    <a:pt x="241176" y="66415"/>
                  </a:cubicBezTo>
                  <a:cubicBezTo>
                    <a:pt x="233189" y="60685"/>
                    <a:pt x="223943" y="56127"/>
                    <a:pt x="213438" y="52741"/>
                  </a:cubicBezTo>
                  <a:cubicBezTo>
                    <a:pt x="202934" y="49355"/>
                    <a:pt x="190910" y="47662"/>
                    <a:pt x="177366" y="47662"/>
                  </a:cubicBezTo>
                  <a:cubicBezTo>
                    <a:pt x="157051" y="47662"/>
                    <a:pt x="139601" y="51135"/>
                    <a:pt x="125016" y="58080"/>
                  </a:cubicBezTo>
                  <a:cubicBezTo>
                    <a:pt x="110431" y="65025"/>
                    <a:pt x="98363" y="74792"/>
                    <a:pt x="88814" y="87381"/>
                  </a:cubicBezTo>
                  <a:cubicBezTo>
                    <a:pt x="79264" y="99969"/>
                    <a:pt x="72232" y="115205"/>
                    <a:pt x="67717" y="133090"/>
                  </a:cubicBezTo>
                  <a:cubicBezTo>
                    <a:pt x="63203" y="150974"/>
                    <a:pt x="60945" y="170855"/>
                    <a:pt x="60945" y="192732"/>
                  </a:cubicBezTo>
                  <a:cubicBezTo>
                    <a:pt x="60945" y="214436"/>
                    <a:pt x="63463" y="234404"/>
                    <a:pt x="68498" y="252636"/>
                  </a:cubicBezTo>
                  <a:cubicBezTo>
                    <a:pt x="73534" y="270867"/>
                    <a:pt x="81043" y="286581"/>
                    <a:pt x="91027" y="299777"/>
                  </a:cubicBezTo>
                  <a:cubicBezTo>
                    <a:pt x="101011" y="312973"/>
                    <a:pt x="113469" y="323217"/>
                    <a:pt x="128402" y="330510"/>
                  </a:cubicBezTo>
                  <a:cubicBezTo>
                    <a:pt x="143334" y="337803"/>
                    <a:pt x="160698" y="341449"/>
                    <a:pt x="180492" y="341449"/>
                  </a:cubicBezTo>
                  <a:cubicBezTo>
                    <a:pt x="192993" y="341449"/>
                    <a:pt x="204496" y="340233"/>
                    <a:pt x="215001" y="337803"/>
                  </a:cubicBezTo>
                  <a:cubicBezTo>
                    <a:pt x="225506" y="335372"/>
                    <a:pt x="235056" y="332290"/>
                    <a:pt x="243651" y="328557"/>
                  </a:cubicBezTo>
                  <a:cubicBezTo>
                    <a:pt x="252245" y="324824"/>
                    <a:pt x="259885" y="320613"/>
                    <a:pt x="266570" y="315925"/>
                  </a:cubicBezTo>
                  <a:cubicBezTo>
                    <a:pt x="273255" y="311237"/>
                    <a:pt x="278855" y="306549"/>
                    <a:pt x="283369" y="301861"/>
                  </a:cubicBezTo>
                  <a:lnTo>
                    <a:pt x="283369" y="236227"/>
                  </a:lnTo>
                  <a:lnTo>
                    <a:pt x="271158" y="236227"/>
                  </a:lnTo>
                  <a:lnTo>
                    <a:pt x="271158" y="191170"/>
                  </a:lnTo>
                  <a:lnTo>
                    <a:pt x="338845" y="191170"/>
                  </a:lnTo>
                  <a:lnTo>
                    <a:pt x="338845" y="324259"/>
                  </a:lnTo>
                  <a:cubicBezTo>
                    <a:pt x="331031" y="332941"/>
                    <a:pt x="321742" y="341232"/>
                    <a:pt x="310977" y="349132"/>
                  </a:cubicBezTo>
                  <a:cubicBezTo>
                    <a:pt x="300211" y="357032"/>
                    <a:pt x="288144" y="363934"/>
                    <a:pt x="274774" y="369838"/>
                  </a:cubicBezTo>
                  <a:cubicBezTo>
                    <a:pt x="261405" y="375741"/>
                    <a:pt x="246819" y="380429"/>
                    <a:pt x="231019" y="383902"/>
                  </a:cubicBezTo>
                  <a:cubicBezTo>
                    <a:pt x="215218" y="387375"/>
                    <a:pt x="198376" y="389111"/>
                    <a:pt x="180492" y="389111"/>
                  </a:cubicBezTo>
                  <a:cubicBezTo>
                    <a:pt x="149932" y="389111"/>
                    <a:pt x="123366" y="384249"/>
                    <a:pt x="100794" y="374526"/>
                  </a:cubicBezTo>
                  <a:cubicBezTo>
                    <a:pt x="78222" y="364803"/>
                    <a:pt x="59470" y="351216"/>
                    <a:pt x="44537" y="333766"/>
                  </a:cubicBezTo>
                  <a:cubicBezTo>
                    <a:pt x="29605" y="316316"/>
                    <a:pt x="18449" y="295610"/>
                    <a:pt x="11069" y="271649"/>
                  </a:cubicBezTo>
                  <a:cubicBezTo>
                    <a:pt x="3690" y="247687"/>
                    <a:pt x="0" y="221382"/>
                    <a:pt x="0" y="192732"/>
                  </a:cubicBezTo>
                  <a:cubicBezTo>
                    <a:pt x="0" y="163215"/>
                    <a:pt x="3647" y="136562"/>
                    <a:pt x="10939" y="112774"/>
                  </a:cubicBezTo>
                  <a:cubicBezTo>
                    <a:pt x="18232" y="88987"/>
                    <a:pt x="29257" y="68759"/>
                    <a:pt x="44016" y="52090"/>
                  </a:cubicBezTo>
                  <a:cubicBezTo>
                    <a:pt x="58775" y="35421"/>
                    <a:pt x="77267" y="22572"/>
                    <a:pt x="99492" y="13543"/>
                  </a:cubicBezTo>
                  <a:cubicBezTo>
                    <a:pt x="121717" y="4514"/>
                    <a:pt x="147675" y="0"/>
                    <a:pt x="177366" y="0"/>
                  </a:cubicBezTo>
                  <a:close/>
                </a:path>
              </a:pathLst>
            </a:custGeom>
            <a:solidFill>
              <a:schemeClr val="bg1"/>
            </a:solidFill>
            <a:ln>
              <a:noFill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PT" sz="4500" b="1">
                <a:solidFill>
                  <a:schemeClr val="bg1"/>
                </a:solidFill>
                <a:latin typeface="Kalinga" panose="020B0502040204020203" pitchFamily="34" charset="0"/>
                <a:cs typeface="Kalinga" panose="020B0502040204020203" pitchFamily="34" charset="0"/>
              </a:endParaRPr>
            </a:p>
          </xdr:txBody>
        </xdr:sp>
        <xdr:sp macro="" textlink="">
          <xdr:nvSpPr>
            <xdr:cNvPr id="7" name="Forma livre 6" descr="Jogos de Fortuna ou Azar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2371076" y="3083393"/>
              <a:ext cx="1677334" cy="2256274"/>
            </a:xfrm>
            <a:custGeom>
              <a:avLst/>
              <a:gdLst>
                <a:gd name="connsiteX0" fmla="*/ 150116 w 227940"/>
                <a:gd name="connsiteY0" fmla="*/ 0 h 395101"/>
                <a:gd name="connsiteX1" fmla="*/ 224295 w 227940"/>
                <a:gd name="connsiteY1" fmla="*/ 0 h 395101"/>
                <a:gd name="connsiteX2" fmla="*/ 224389 w 227940"/>
                <a:gd name="connsiteY2" fmla="*/ 305 h 395101"/>
                <a:gd name="connsiteX3" fmla="*/ 227940 w 227940"/>
                <a:gd name="connsiteY3" fmla="*/ 6847 h 395101"/>
                <a:gd name="connsiteX4" fmla="*/ 218361 w 227940"/>
                <a:gd name="connsiteY4" fmla="*/ 6847 h 395101"/>
                <a:gd name="connsiteX5" fmla="*/ 218361 w 227940"/>
                <a:gd name="connsiteY5" fmla="*/ 55631 h 395101"/>
                <a:gd name="connsiteX6" fmla="*/ 227893 w 227940"/>
                <a:gd name="connsiteY6" fmla="*/ 55631 h 395101"/>
                <a:gd name="connsiteX7" fmla="*/ 227893 w 227940"/>
                <a:gd name="connsiteY7" fmla="*/ 289098 h 395101"/>
                <a:gd name="connsiteX8" fmla="*/ 213320 w 227940"/>
                <a:gd name="connsiteY8" fmla="*/ 342918 h 395101"/>
                <a:gd name="connsiteX9" fmla="*/ 170970 w 227940"/>
                <a:gd name="connsiteY9" fmla="*/ 381082 h 395101"/>
                <a:gd name="connsiteX10" fmla="*/ 108326 w 227940"/>
                <a:gd name="connsiteY10" fmla="*/ 395101 h 395101"/>
                <a:gd name="connsiteX11" fmla="*/ 30405 w 227940"/>
                <a:gd name="connsiteY11" fmla="*/ 366979 h 395101"/>
                <a:gd name="connsiteX12" fmla="*/ 0 w 227940"/>
                <a:gd name="connsiteY12" fmla="*/ 297986 h 395101"/>
                <a:gd name="connsiteX13" fmla="*/ 15956 w 227940"/>
                <a:gd name="connsiteY13" fmla="*/ 248735 h 395101"/>
                <a:gd name="connsiteX14" fmla="*/ 55500 w 227940"/>
                <a:gd name="connsiteY14" fmla="*/ 229976 h 395101"/>
                <a:gd name="connsiteX15" fmla="*/ 87924 w 227940"/>
                <a:gd name="connsiteY15" fmla="*/ 242690 h 395101"/>
                <a:gd name="connsiteX16" fmla="*/ 100794 w 227940"/>
                <a:gd name="connsiteY16" fmla="*/ 274469 h 395101"/>
                <a:gd name="connsiteX17" fmla="*/ 90142 w 227940"/>
                <a:gd name="connsiteY17" fmla="*/ 302935 h 395101"/>
                <a:gd name="connsiteX18" fmla="*/ 64970 w 227940"/>
                <a:gd name="connsiteY18" fmla="*/ 314622 h 395101"/>
                <a:gd name="connsiteX19" fmla="*/ 54116 w 227940"/>
                <a:gd name="connsiteY19" fmla="*/ 312018 h 395101"/>
                <a:gd name="connsiteX20" fmla="*/ 43031 w 227940"/>
                <a:gd name="connsiteY20" fmla="*/ 309934 h 395101"/>
                <a:gd name="connsiteX21" fmla="*/ 41033 w 227940"/>
                <a:gd name="connsiteY21" fmla="*/ 310785 h 395101"/>
                <a:gd name="connsiteX22" fmla="*/ 38807 w 227940"/>
                <a:gd name="connsiteY22" fmla="*/ 319083 h 395101"/>
                <a:gd name="connsiteX23" fmla="*/ 56291 w 227940"/>
                <a:gd name="connsiteY23" fmla="*/ 350314 h 395101"/>
                <a:gd name="connsiteX24" fmla="*/ 99902 w 227940"/>
                <a:gd name="connsiteY24" fmla="*/ 364629 h 395101"/>
                <a:gd name="connsiteX25" fmla="*/ 146319 w 227940"/>
                <a:gd name="connsiteY25" fmla="*/ 344212 h 395101"/>
                <a:gd name="connsiteX26" fmla="*/ 163301 w 227940"/>
                <a:gd name="connsiteY26" fmla="*/ 286115 h 395101"/>
                <a:gd name="connsiteX27" fmla="*/ 163301 w 227940"/>
                <a:gd name="connsiteY27" fmla="*/ 44390 h 395101"/>
                <a:gd name="connsiteX28" fmla="*/ 158259 w 227940"/>
                <a:gd name="connsiteY28" fmla="*/ 33400 h 395101"/>
                <a:gd name="connsiteX29" fmla="*/ 138652 w 227940"/>
                <a:gd name="connsiteY29" fmla="*/ 29691 h 395101"/>
                <a:gd name="connsiteX30" fmla="*/ 134071 w 227940"/>
                <a:gd name="connsiteY30" fmla="*/ 29691 h 395101"/>
                <a:gd name="connsiteX31" fmla="*/ 150021 w 227940"/>
                <a:gd name="connsiteY31" fmla="*/ 305 h 39510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</a:cxnLst>
              <a:rect l="l" t="t" r="r" b="b"/>
              <a:pathLst>
                <a:path w="227940" h="395101">
                  <a:moveTo>
                    <a:pt x="150116" y="0"/>
                  </a:moveTo>
                  <a:lnTo>
                    <a:pt x="224295" y="0"/>
                  </a:lnTo>
                  <a:lnTo>
                    <a:pt x="224389" y="305"/>
                  </a:lnTo>
                  <a:lnTo>
                    <a:pt x="227940" y="6847"/>
                  </a:lnTo>
                  <a:lnTo>
                    <a:pt x="218361" y="6847"/>
                  </a:lnTo>
                  <a:lnTo>
                    <a:pt x="218361" y="55631"/>
                  </a:lnTo>
                  <a:lnTo>
                    <a:pt x="227893" y="55631"/>
                  </a:lnTo>
                  <a:lnTo>
                    <a:pt x="227893" y="289098"/>
                  </a:lnTo>
                  <a:cubicBezTo>
                    <a:pt x="227893" y="308882"/>
                    <a:pt x="223035" y="326822"/>
                    <a:pt x="213320" y="342918"/>
                  </a:cubicBezTo>
                  <a:cubicBezTo>
                    <a:pt x="203605" y="359014"/>
                    <a:pt x="189488" y="371735"/>
                    <a:pt x="170970" y="381082"/>
                  </a:cubicBezTo>
                  <a:cubicBezTo>
                    <a:pt x="152453" y="390428"/>
                    <a:pt x="131571" y="395101"/>
                    <a:pt x="108326" y="395101"/>
                  </a:cubicBezTo>
                  <a:cubicBezTo>
                    <a:pt x="76649" y="395101"/>
                    <a:pt x="50675" y="385727"/>
                    <a:pt x="30405" y="366979"/>
                  </a:cubicBezTo>
                  <a:cubicBezTo>
                    <a:pt x="10135" y="348231"/>
                    <a:pt x="0" y="325233"/>
                    <a:pt x="0" y="297986"/>
                  </a:cubicBezTo>
                  <a:cubicBezTo>
                    <a:pt x="0" y="277658"/>
                    <a:pt x="5319" y="261241"/>
                    <a:pt x="15956" y="248735"/>
                  </a:cubicBezTo>
                  <a:cubicBezTo>
                    <a:pt x="26594" y="236229"/>
                    <a:pt x="39775" y="229976"/>
                    <a:pt x="55500" y="229976"/>
                  </a:cubicBezTo>
                  <a:cubicBezTo>
                    <a:pt x="68536" y="229976"/>
                    <a:pt x="79344" y="234214"/>
                    <a:pt x="87924" y="242690"/>
                  </a:cubicBezTo>
                  <a:cubicBezTo>
                    <a:pt x="96504" y="251165"/>
                    <a:pt x="100794" y="261758"/>
                    <a:pt x="100794" y="274469"/>
                  </a:cubicBezTo>
                  <a:cubicBezTo>
                    <a:pt x="100794" y="285654"/>
                    <a:pt x="97243" y="295143"/>
                    <a:pt x="90142" y="302935"/>
                  </a:cubicBezTo>
                  <a:cubicBezTo>
                    <a:pt x="83040" y="310727"/>
                    <a:pt x="74650" y="314622"/>
                    <a:pt x="64970" y="314622"/>
                  </a:cubicBezTo>
                  <a:cubicBezTo>
                    <a:pt x="61331" y="314622"/>
                    <a:pt x="57714" y="313754"/>
                    <a:pt x="54116" y="312018"/>
                  </a:cubicBezTo>
                  <a:cubicBezTo>
                    <a:pt x="47586" y="310629"/>
                    <a:pt x="43891" y="309934"/>
                    <a:pt x="43031" y="309934"/>
                  </a:cubicBezTo>
                  <a:cubicBezTo>
                    <a:pt x="42100" y="309934"/>
                    <a:pt x="41434" y="310218"/>
                    <a:pt x="41033" y="310785"/>
                  </a:cubicBezTo>
                  <a:cubicBezTo>
                    <a:pt x="39549" y="312681"/>
                    <a:pt x="38807" y="315447"/>
                    <a:pt x="38807" y="319083"/>
                  </a:cubicBezTo>
                  <a:cubicBezTo>
                    <a:pt x="38807" y="330361"/>
                    <a:pt x="44635" y="340771"/>
                    <a:pt x="56291" y="350314"/>
                  </a:cubicBezTo>
                  <a:cubicBezTo>
                    <a:pt x="67948" y="359857"/>
                    <a:pt x="82485" y="364629"/>
                    <a:pt x="99902" y="364629"/>
                  </a:cubicBezTo>
                  <a:cubicBezTo>
                    <a:pt x="119526" y="364629"/>
                    <a:pt x="134998" y="357823"/>
                    <a:pt x="146319" y="344212"/>
                  </a:cubicBezTo>
                  <a:cubicBezTo>
                    <a:pt x="157641" y="330601"/>
                    <a:pt x="163301" y="311235"/>
                    <a:pt x="163301" y="286115"/>
                  </a:cubicBezTo>
                  <a:lnTo>
                    <a:pt x="163301" y="44390"/>
                  </a:lnTo>
                  <a:cubicBezTo>
                    <a:pt x="163301" y="39537"/>
                    <a:pt x="161621" y="35873"/>
                    <a:pt x="158259" y="33400"/>
                  </a:cubicBezTo>
                  <a:cubicBezTo>
                    <a:pt x="154898" y="30927"/>
                    <a:pt x="148362" y="29691"/>
                    <a:pt x="138652" y="29691"/>
                  </a:cubicBezTo>
                  <a:lnTo>
                    <a:pt x="134071" y="29691"/>
                  </a:lnTo>
                  <a:lnTo>
                    <a:pt x="150021" y="305"/>
                  </a:lnTo>
                  <a:close/>
                </a:path>
              </a:pathLst>
            </a:custGeom>
            <a:solidFill>
              <a:schemeClr val="bg1"/>
            </a:solidFill>
            <a:ln>
              <a:noFill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PT" sz="4500" b="1">
                <a:latin typeface="Century" panose="02040604050505020304" pitchFamily="18" charset="0"/>
              </a:endParaRPr>
            </a:p>
          </xdr:txBody>
        </xdr:sp>
      </xdr:grpSp>
    </xdr:grpSp>
    <xdr:clientData/>
  </xdr:twoCellAnchor>
  <xdr:twoCellAnchor>
    <xdr:from>
      <xdr:col>4</xdr:col>
      <xdr:colOff>804143</xdr:colOff>
      <xdr:row>0</xdr:row>
      <xdr:rowOff>276050</xdr:rowOff>
    </xdr:from>
    <xdr:to>
      <xdr:col>5</xdr:col>
      <xdr:colOff>820512</xdr:colOff>
      <xdr:row>3</xdr:row>
      <xdr:rowOff>73260</xdr:rowOff>
    </xdr:to>
    <xdr:grpSp>
      <xdr:nvGrpSpPr>
        <xdr:cNvPr id="8" name="Grup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4969743" y="276050"/>
          <a:ext cx="1057769" cy="825910"/>
          <a:chOff x="1748421" y="0"/>
          <a:chExt cx="930769" cy="854485"/>
        </a:xfrm>
      </xdr:grpSpPr>
      <xdr:pic>
        <xdr:nvPicPr>
          <xdr:cNvPr id="9" name="Imagem 8" descr="Cabo Verde Files David Chow Banking Project – CLBrief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8421" y="0"/>
            <a:ext cx="930769" cy="57632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" name="CaixaDeTexto 1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1784841" y="542989"/>
            <a:ext cx="857927" cy="311496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MLD CV</a:t>
            </a:r>
          </a:p>
        </xdr:txBody>
      </xdr:sp>
    </xdr:grpSp>
    <xdr:clientData/>
  </xdr:twoCellAnchor>
  <xdr:twoCellAnchor>
    <xdr:from>
      <xdr:col>2</xdr:col>
      <xdr:colOff>590550</xdr:colOff>
      <xdr:row>0</xdr:row>
      <xdr:rowOff>166226</xdr:rowOff>
    </xdr:from>
    <xdr:to>
      <xdr:col>4</xdr:col>
      <xdr:colOff>201183</xdr:colOff>
      <xdr:row>3</xdr:row>
      <xdr:rowOff>33478</xdr:rowOff>
    </xdr:to>
    <xdr:grpSp>
      <xdr:nvGrpSpPr>
        <xdr:cNvPr id="11" name="Grup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2673350" y="166226"/>
          <a:ext cx="1693433" cy="895952"/>
          <a:chOff x="0" y="0"/>
          <a:chExt cx="1439433" cy="924527"/>
        </a:xfrm>
      </xdr:grpSpPr>
      <xdr:sp macro="" textlink="">
        <xdr:nvSpPr>
          <xdr:cNvPr id="12" name="Retângulo arredondado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9221" y="0"/>
            <a:ext cx="1420993" cy="924527"/>
          </a:xfrm>
          <a:prstGeom prst="roundRect">
            <a:avLst>
              <a:gd name="adj" fmla="val 23878"/>
            </a:avLst>
          </a:prstGeom>
          <a:solidFill>
            <a:schemeClr val="accent1">
              <a:lumMod val="60000"/>
              <a:lumOff val="40000"/>
            </a:schemeClr>
          </a:solidFill>
          <a:ln w="7620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PT"/>
          </a:p>
        </xdr:txBody>
      </xdr:sp>
      <xdr:grpSp>
        <xdr:nvGrpSpPr>
          <xdr:cNvPr id="13" name="Grupo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GrpSpPr/>
        </xdr:nvGrpSpPr>
        <xdr:grpSpPr>
          <a:xfrm>
            <a:off x="0" y="104633"/>
            <a:ext cx="1439433" cy="800884"/>
            <a:chOff x="0" y="104633"/>
            <a:chExt cx="1439433" cy="800884"/>
          </a:xfrm>
        </xdr:grpSpPr>
        <xdr:pic>
          <xdr:nvPicPr>
            <xdr:cNvPr id="14" name="Picture 2" descr="First casino in Cabo Verde opens on the island of Sal - ﻿Games Magazine  Brasil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243219" y="104633"/>
              <a:ext cx="900209" cy="54023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5" name="CaixaDeTexto 2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0" y="597740"/>
              <a:ext cx="1439433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1400" b="1"/>
                <a:t>CASINO ROYAL</a:t>
              </a:r>
            </a:p>
          </xdr:txBody>
        </xdr:sp>
      </xdr:grpSp>
    </xdr:grpSp>
    <xdr:clientData/>
  </xdr:twoCellAnchor>
  <xdr:twoCellAnchor>
    <xdr:from>
      <xdr:col>8</xdr:col>
      <xdr:colOff>457200</xdr:colOff>
      <xdr:row>3</xdr:row>
      <xdr:rowOff>311588</xdr:rowOff>
    </xdr:from>
    <xdr:to>
      <xdr:col>11</xdr:col>
      <xdr:colOff>231632</xdr:colOff>
      <xdr:row>5</xdr:row>
      <xdr:rowOff>180602</xdr:rowOff>
    </xdr:to>
    <xdr:grpSp>
      <xdr:nvGrpSpPr>
        <xdr:cNvPr id="94" name="Grupo 9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GrpSpPr/>
      </xdr:nvGrpSpPr>
      <xdr:grpSpPr>
        <a:xfrm>
          <a:off x="8788400" y="1340288"/>
          <a:ext cx="2898632" cy="554814"/>
          <a:chOff x="2056596" y="1508726"/>
          <a:chExt cx="2517632" cy="573864"/>
        </a:xfrm>
      </xdr:grpSpPr>
      <xdr:sp macro="" textlink="">
        <xdr:nvSpPr>
          <xdr:cNvPr id="118" name="CaixaDeTexto 29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 txBox="1"/>
        </xdr:nvSpPr>
        <xdr:spPr>
          <a:xfrm>
            <a:off x="2662628" y="1508726"/>
            <a:ext cx="1911600" cy="52322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119" name="Imagem 118">
            <a:extLst>
              <a:ext uri="{FF2B5EF4-FFF2-40B4-BE49-F238E27FC236}">
                <a16:creationId xmlns:a16="http://schemas.microsoft.com/office/drawing/2014/main" id="{00000000-0008-0000-0100-00007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56596" y="1517122"/>
            <a:ext cx="541231" cy="56546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457200</xdr:colOff>
      <xdr:row>7</xdr:row>
      <xdr:rowOff>96039</xdr:rowOff>
    </xdr:from>
    <xdr:to>
      <xdr:col>11</xdr:col>
      <xdr:colOff>229247</xdr:colOff>
      <xdr:row>8</xdr:row>
      <xdr:rowOff>307930</xdr:rowOff>
    </xdr:to>
    <xdr:grpSp>
      <xdr:nvGrpSpPr>
        <xdr:cNvPr id="95" name="Grupo 9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GrpSpPr/>
      </xdr:nvGrpSpPr>
      <xdr:grpSpPr>
        <a:xfrm>
          <a:off x="8788400" y="2496339"/>
          <a:ext cx="2896247" cy="554791"/>
          <a:chOff x="2058981" y="897680"/>
          <a:chExt cx="2515247" cy="564316"/>
        </a:xfrm>
      </xdr:grpSpPr>
      <xdr:sp macro="" textlink="">
        <xdr:nvSpPr>
          <xdr:cNvPr id="116" name="CaixaDeTexto 29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 txBox="1"/>
        </xdr:nvSpPr>
        <xdr:spPr>
          <a:xfrm>
            <a:off x="2662628" y="897680"/>
            <a:ext cx="1911600" cy="52322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117" name="Imagem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58981" y="912720"/>
            <a:ext cx="642147" cy="549276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457200</xdr:colOff>
      <xdr:row>5</xdr:row>
      <xdr:rowOff>151125</xdr:rowOff>
    </xdr:from>
    <xdr:to>
      <xdr:col>10</xdr:col>
      <xdr:colOff>728776</xdr:colOff>
      <xdr:row>7</xdr:row>
      <xdr:rowOff>161181</xdr:rowOff>
    </xdr:to>
    <xdr:grpSp>
      <xdr:nvGrpSpPr>
        <xdr:cNvPr id="96" name="Grupo 9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GrpSpPr/>
      </xdr:nvGrpSpPr>
      <xdr:grpSpPr>
        <a:xfrm>
          <a:off x="8788400" y="1865625"/>
          <a:ext cx="2354376" cy="695856"/>
          <a:chOff x="2062126" y="320226"/>
          <a:chExt cx="2100376" cy="714906"/>
        </a:xfrm>
      </xdr:grpSpPr>
      <xdr:pic>
        <xdr:nvPicPr>
          <xdr:cNvPr id="114" name="Imagem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2126" y="320226"/>
            <a:ext cx="535701" cy="531642"/>
          </a:xfrm>
          <a:prstGeom prst="rect">
            <a:avLst/>
          </a:prstGeom>
        </xdr:spPr>
      </xdr:pic>
      <xdr:sp macro="" textlink="">
        <xdr:nvSpPr>
          <xdr:cNvPr id="115" name="CaixaDeTexto 29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 txBox="1"/>
        </xdr:nvSpPr>
        <xdr:spPr>
          <a:xfrm>
            <a:off x="2662629" y="511912"/>
            <a:ext cx="1499873" cy="52322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8</xdr:col>
      <xdr:colOff>457200</xdr:colOff>
      <xdr:row>8</xdr:row>
      <xdr:rowOff>298479</xdr:rowOff>
    </xdr:from>
    <xdr:to>
      <xdr:col>10</xdr:col>
      <xdr:colOff>913876</xdr:colOff>
      <xdr:row>10</xdr:row>
      <xdr:rowOff>266170</xdr:rowOff>
    </xdr:to>
    <xdr:grpSp>
      <xdr:nvGrpSpPr>
        <xdr:cNvPr id="97" name="Grupo 9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GrpSpPr/>
      </xdr:nvGrpSpPr>
      <xdr:grpSpPr>
        <a:xfrm>
          <a:off x="8788400" y="3041679"/>
          <a:ext cx="2539476" cy="653491"/>
          <a:chOff x="2066925" y="2122011"/>
          <a:chExt cx="2285476" cy="672541"/>
        </a:xfrm>
      </xdr:grpSpPr>
      <xdr:sp macro="" textlink="">
        <xdr:nvSpPr>
          <xdr:cNvPr id="112" name="CaixaDeTexto 29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 txBox="1"/>
        </xdr:nvSpPr>
        <xdr:spPr>
          <a:xfrm>
            <a:off x="2662104" y="2292264"/>
            <a:ext cx="1690297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113" name="Imagem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6925" y="2122011"/>
            <a:ext cx="595703" cy="672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457200</xdr:colOff>
      <xdr:row>14</xdr:row>
      <xdr:rowOff>200857</xdr:rowOff>
    </xdr:from>
    <xdr:to>
      <xdr:col>11</xdr:col>
      <xdr:colOff>220778</xdr:colOff>
      <xdr:row>16</xdr:row>
      <xdr:rowOff>159905</xdr:rowOff>
    </xdr:to>
    <xdr:grpSp>
      <xdr:nvGrpSpPr>
        <xdr:cNvPr id="98" name="Grupo 9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GrpSpPr/>
      </xdr:nvGrpSpPr>
      <xdr:grpSpPr>
        <a:xfrm>
          <a:off x="8788400" y="5001457"/>
          <a:ext cx="2887778" cy="644848"/>
          <a:chOff x="2074058" y="2894504"/>
          <a:chExt cx="2506778" cy="663898"/>
        </a:xfrm>
      </xdr:grpSpPr>
      <xdr:sp macro="" textlink="">
        <xdr:nvSpPr>
          <xdr:cNvPr id="110" name="CaixaDeTexto 29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 txBox="1"/>
        </xdr:nvSpPr>
        <xdr:spPr>
          <a:xfrm>
            <a:off x="2669236" y="2905918"/>
            <a:ext cx="1911600" cy="52322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11" name="Imagem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74058" y="2894504"/>
            <a:ext cx="588046" cy="66389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481799</xdr:colOff>
      <xdr:row>10</xdr:row>
      <xdr:rowOff>320928</xdr:rowOff>
    </xdr:from>
    <xdr:to>
      <xdr:col>11</xdr:col>
      <xdr:colOff>223695</xdr:colOff>
      <xdr:row>12</xdr:row>
      <xdr:rowOff>226459</xdr:rowOff>
    </xdr:to>
    <xdr:grpSp>
      <xdr:nvGrpSpPr>
        <xdr:cNvPr id="99" name="Grupo 9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pSpPr/>
      </xdr:nvGrpSpPr>
      <xdr:grpSpPr>
        <a:xfrm>
          <a:off x="8812999" y="3749928"/>
          <a:ext cx="2866096" cy="591331"/>
          <a:chOff x="2066925" y="3663997"/>
          <a:chExt cx="2485096" cy="610381"/>
        </a:xfrm>
      </xdr:grpSpPr>
      <xdr:sp macro="" textlink="">
        <xdr:nvSpPr>
          <xdr:cNvPr id="108" name="CaixaDeTexto 29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 txBox="1"/>
        </xdr:nvSpPr>
        <xdr:spPr>
          <a:xfrm>
            <a:off x="2639897" y="3791049"/>
            <a:ext cx="1912124" cy="311496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PROCESSOS </a:t>
            </a:r>
          </a:p>
        </xdr:txBody>
      </xdr:sp>
      <xdr:pic>
        <xdr:nvPicPr>
          <xdr:cNvPr id="109" name="Imagem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6925" y="3663997"/>
            <a:ext cx="541231" cy="61038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457200</xdr:colOff>
      <xdr:row>1</xdr:row>
      <xdr:rowOff>171450</xdr:rowOff>
    </xdr:from>
    <xdr:to>
      <xdr:col>10</xdr:col>
      <xdr:colOff>896376</xdr:colOff>
      <xdr:row>3</xdr:row>
      <xdr:rowOff>185012</xdr:rowOff>
    </xdr:to>
    <xdr:grpSp>
      <xdr:nvGrpSpPr>
        <xdr:cNvPr id="100" name="Grupo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pSpPr/>
      </xdr:nvGrpSpPr>
      <xdr:grpSpPr>
        <a:xfrm>
          <a:off x="8788400" y="514350"/>
          <a:ext cx="2521976" cy="699362"/>
          <a:chOff x="1931708" y="-217301"/>
          <a:chExt cx="2267976" cy="718412"/>
        </a:xfrm>
      </xdr:grpSpPr>
      <xdr:sp macro="" textlink="">
        <xdr:nvSpPr>
          <xdr:cNvPr id="104" name="Arredondar Retângulo de Canto Diagonal 103">
            <a:extLst>
              <a:ext uri="{FF2B5EF4-FFF2-40B4-BE49-F238E27FC236}">
                <a16:creationId xmlns:a16="http://schemas.microsoft.com/office/drawing/2014/main" id="{00000000-0008-0000-0100-000068000000}"/>
              </a:ext>
            </a:extLst>
          </xdr:cNvPr>
          <xdr:cNvSpPr/>
        </xdr:nvSpPr>
        <xdr:spPr>
          <a:xfrm>
            <a:off x="1931708" y="-217301"/>
            <a:ext cx="2202200" cy="718412"/>
          </a:xfrm>
          <a:prstGeom prst="round2DiagRect">
            <a:avLst/>
          </a:prstGeom>
          <a:ln w="57150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05" name="Grupo 104">
            <a:extLst>
              <a:ext uri="{FF2B5EF4-FFF2-40B4-BE49-F238E27FC236}">
                <a16:creationId xmlns:a16="http://schemas.microsoft.com/office/drawing/2014/main" id="{00000000-0008-0000-0100-000069000000}"/>
              </a:ext>
            </a:extLst>
          </xdr:cNvPr>
          <xdr:cNvGrpSpPr/>
        </xdr:nvGrpSpPr>
        <xdr:grpSpPr>
          <a:xfrm>
            <a:off x="1956307" y="-173338"/>
            <a:ext cx="2243377" cy="606566"/>
            <a:chOff x="1939649" y="-231077"/>
            <a:chExt cx="2243377" cy="606566"/>
          </a:xfrm>
        </xdr:grpSpPr>
        <xdr:sp macro="" textlink="">
          <xdr:nvSpPr>
            <xdr:cNvPr id="106" name="CaixaDeTexto 29">
              <a:extLst>
                <a:ext uri="{FF2B5EF4-FFF2-40B4-BE49-F238E27FC236}">
                  <a16:creationId xmlns:a16="http://schemas.microsoft.com/office/drawing/2014/main" id="{00000000-0008-0000-0100-00006A000000}"/>
                </a:ext>
              </a:extLst>
            </xdr:cNvPr>
            <xdr:cNvSpPr txBox="1"/>
          </xdr:nvSpPr>
          <xdr:spPr>
            <a:xfrm>
              <a:off x="2527380" y="-73664"/>
              <a:ext cx="16556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1400" b="1"/>
                <a:t>HOME</a:t>
              </a:r>
            </a:p>
          </xdr:txBody>
        </xdr:sp>
        <xdr:pic>
          <xdr:nvPicPr>
            <xdr:cNvPr id="107" name="Imagem 106">
              <a:extLst>
                <a:ext uri="{FF2B5EF4-FFF2-40B4-BE49-F238E27FC236}">
                  <a16:creationId xmlns:a16="http://schemas.microsoft.com/office/drawing/2014/main" id="{00000000-0008-0000-0100-00006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39649" y="-231077"/>
              <a:ext cx="610807" cy="60656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8</xdr:col>
      <xdr:colOff>481795</xdr:colOff>
      <xdr:row>12</xdr:row>
      <xdr:rowOff>313031</xdr:rowOff>
    </xdr:from>
    <xdr:to>
      <xdr:col>11</xdr:col>
      <xdr:colOff>44026</xdr:colOff>
      <xdr:row>14</xdr:row>
      <xdr:rowOff>148043</xdr:rowOff>
    </xdr:to>
    <xdr:grpSp>
      <xdr:nvGrpSpPr>
        <xdr:cNvPr id="101" name="Grupo 10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GrpSpPr/>
      </xdr:nvGrpSpPr>
      <xdr:grpSpPr>
        <a:xfrm>
          <a:off x="8812995" y="4427831"/>
          <a:ext cx="2686431" cy="520812"/>
          <a:chOff x="7262404" y="298741"/>
          <a:chExt cx="2923773" cy="465455"/>
        </a:xfrm>
      </xdr:grpSpPr>
      <xdr:sp macro="" textlink="">
        <xdr:nvSpPr>
          <xdr:cNvPr id="102" name="CaixaDeTexto 29">
            <a:extLst>
              <a:ext uri="{FF2B5EF4-FFF2-40B4-BE49-F238E27FC236}">
                <a16:creationId xmlns:a16="http://schemas.microsoft.com/office/drawing/2014/main" id="{00000000-0008-0000-0100-000066000000}"/>
              </a:ext>
            </a:extLst>
          </xdr:cNvPr>
          <xdr:cNvSpPr txBox="1"/>
        </xdr:nvSpPr>
        <xdr:spPr>
          <a:xfrm>
            <a:off x="7986019" y="313089"/>
            <a:ext cx="2200158" cy="45110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103" name="Imagem 102">
            <a:extLst>
              <a:ext uri="{FF2B5EF4-FFF2-40B4-BE49-F238E27FC236}">
                <a16:creationId xmlns:a16="http://schemas.microsoft.com/office/drawing/2014/main" id="{00000000-0008-0000-01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1"/>
            <a:ext cx="668093" cy="45419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</xdr:colOff>
      <xdr:row>0</xdr:row>
      <xdr:rowOff>0</xdr:rowOff>
    </xdr:from>
    <xdr:to>
      <xdr:col>12</xdr:col>
      <xdr:colOff>991503</xdr:colOff>
      <xdr:row>5</xdr:row>
      <xdr:rowOff>16509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7104" y="0"/>
          <a:ext cx="14401799" cy="1731009"/>
          <a:chOff x="0" y="-31574"/>
          <a:chExt cx="12725399" cy="1778634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" name="Grup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" name="Retângulo 9">
                <a:extLst>
                  <a:ext uri="{FF2B5EF4-FFF2-40B4-BE49-F238E27FC236}">
                    <a16:creationId xmlns:a16="http://schemas.microsoft.com/office/drawing/2014/main" id="{00000000-0008-0000-0200-00000A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1" name="Retângulo de Cantos Arredondados No Mesmo Lado 10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2" name="Retângulo de Cantos Arredondados No Mesmo Lado 11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6" name="Picture 27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1" y="-31574"/>
            <a:ext cx="738970" cy="446312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7" name="Picture 2" descr="NEWSLETTER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090" y="-31574"/>
            <a:ext cx="1141454" cy="419562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2454</xdr:colOff>
      <xdr:row>3</xdr:row>
      <xdr:rowOff>2534</xdr:rowOff>
    </xdr:to>
    <xdr:grpSp>
      <xdr:nvGrpSpPr>
        <xdr:cNvPr id="13" name="Grup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77103" y="517737"/>
          <a:ext cx="1220751" cy="513497"/>
          <a:chOff x="649966" y="321586"/>
          <a:chExt cx="1201068" cy="327119"/>
        </a:xfrm>
      </xdr:grpSpPr>
      <xdr:sp macro="" textlink="">
        <xdr:nvSpPr>
          <xdr:cNvPr id="14" name="CaixaDeTexto 29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507698</xdr:colOff>
      <xdr:row>1</xdr:row>
      <xdr:rowOff>224142</xdr:rowOff>
    </xdr:from>
    <xdr:to>
      <xdr:col>9</xdr:col>
      <xdr:colOff>902052</xdr:colOff>
      <xdr:row>2</xdr:row>
      <xdr:rowOff>331100</xdr:rowOff>
    </xdr:to>
    <xdr:grpSp>
      <xdr:nvGrpSpPr>
        <xdr:cNvPr id="18" name="Grup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9118298" y="567042"/>
          <a:ext cx="1613554" cy="449858"/>
          <a:chOff x="8716132" y="364902"/>
          <a:chExt cx="1400379" cy="394291"/>
        </a:xfrm>
      </xdr:grpSpPr>
      <xdr:sp macro="" textlink="">
        <xdr:nvSpPr>
          <xdr:cNvPr id="19" name="CaixaDeTexto 2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529259</xdr:colOff>
      <xdr:row>1</xdr:row>
      <xdr:rowOff>107793</xdr:rowOff>
    </xdr:from>
    <xdr:to>
      <xdr:col>12</xdr:col>
      <xdr:colOff>1039268</xdr:colOff>
      <xdr:row>3</xdr:row>
      <xdr:rowOff>9367</xdr:rowOff>
    </xdr:to>
    <xdr:grpSp>
      <xdr:nvGrpSpPr>
        <xdr:cNvPr id="23" name="Grup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12797459" y="450693"/>
          <a:ext cx="1729209" cy="587374"/>
          <a:chOff x="10862840" y="274440"/>
          <a:chExt cx="1566731" cy="430797"/>
        </a:xfrm>
      </xdr:grpSpPr>
      <xdr:sp macro="" textlink="">
        <xdr:nvSpPr>
          <xdr:cNvPr id="24" name="CaixaDeTexto 29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107327</xdr:colOff>
      <xdr:row>1</xdr:row>
      <xdr:rowOff>238840</xdr:rowOff>
    </xdr:from>
    <xdr:to>
      <xdr:col>8</xdr:col>
      <xdr:colOff>468298</xdr:colOff>
      <xdr:row>2</xdr:row>
      <xdr:rowOff>346777</xdr:rowOff>
    </xdr:to>
    <xdr:grpSp>
      <xdr:nvGrpSpPr>
        <xdr:cNvPr id="28" name="Grupo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pSpPr/>
      </xdr:nvGrpSpPr>
      <xdr:grpSpPr>
        <a:xfrm>
          <a:off x="7498727" y="581740"/>
          <a:ext cx="1580171" cy="450837"/>
          <a:chOff x="7262404" y="380217"/>
          <a:chExt cx="1810712" cy="394813"/>
        </a:xfrm>
      </xdr:grpSpPr>
      <xdr:sp macro="" textlink="">
        <xdr:nvSpPr>
          <xdr:cNvPr id="29" name="CaixaDeTexto 29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1002288</xdr:colOff>
      <xdr:row>1</xdr:row>
      <xdr:rowOff>60947</xdr:rowOff>
    </xdr:from>
    <xdr:to>
      <xdr:col>3</xdr:col>
      <xdr:colOff>730554</xdr:colOff>
      <xdr:row>3</xdr:row>
      <xdr:rowOff>25008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1078488" y="403847"/>
          <a:ext cx="2166666" cy="649861"/>
          <a:chOff x="94890" y="2288985"/>
          <a:chExt cx="1861866" cy="668911"/>
        </a:xfrm>
      </xdr:grpSpPr>
      <xdr:sp macro="" textlink="">
        <xdr:nvSpPr>
          <xdr:cNvPr id="32" name="Arredondar Retângulo de Canto Diagonal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94890" y="2288985"/>
            <a:ext cx="1855453" cy="668911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33" name="Grupo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pSpPr/>
        </xdr:nvGrpSpPr>
        <xdr:grpSpPr>
          <a:xfrm>
            <a:off x="123300" y="2429423"/>
            <a:ext cx="1833456" cy="473035"/>
            <a:chOff x="5298198" y="359950"/>
            <a:chExt cx="1828357" cy="454371"/>
          </a:xfrm>
        </xdr:grpSpPr>
        <xdr:sp macro="" textlink="">
          <xdr:nvSpPr>
            <xdr:cNvPr id="34" name="CaixaDeTexto 29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 txBox="1"/>
          </xdr:nvSpPr>
          <xdr:spPr>
            <a:xfrm>
              <a:off x="5742335" y="359950"/>
              <a:ext cx="1384220" cy="44344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INFORMAÇÕES DA CONCESSIONÁRIA</a:t>
              </a:r>
            </a:p>
          </xdr:txBody>
        </xdr:sp>
        <xdr:pic>
          <xdr:nvPicPr>
            <xdr:cNvPr id="35" name="Imagem 34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298198" y="365298"/>
              <a:ext cx="446430" cy="44902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5</xdr:col>
      <xdr:colOff>317020</xdr:colOff>
      <xdr:row>1</xdr:row>
      <xdr:rowOff>117627</xdr:rowOff>
    </xdr:from>
    <xdr:to>
      <xdr:col>7</xdr:col>
      <xdr:colOff>43597</xdr:colOff>
      <xdr:row>2</xdr:row>
      <xdr:rowOff>343554</xdr:rowOff>
    </xdr:to>
    <xdr:grpSp>
      <xdr:nvGrpSpPr>
        <xdr:cNvPr id="38" name="Grupo 3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pSpPr/>
      </xdr:nvGrpSpPr>
      <xdr:grpSpPr>
        <a:xfrm>
          <a:off x="5270020" y="460527"/>
          <a:ext cx="2164977" cy="568827"/>
          <a:chOff x="3369882" y="288476"/>
          <a:chExt cx="1847820" cy="512134"/>
        </a:xfrm>
      </xdr:grpSpPr>
      <xdr:sp macro="" textlink="">
        <xdr:nvSpPr>
          <xdr:cNvPr id="39" name="CaixaDeTexto 29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839196</xdr:colOff>
      <xdr:row>0</xdr:row>
      <xdr:rowOff>343288</xdr:rowOff>
    </xdr:from>
    <xdr:to>
      <xdr:col>5</xdr:col>
      <xdr:colOff>241569</xdr:colOff>
      <xdr:row>2</xdr:row>
      <xdr:rowOff>308396</xdr:rowOff>
    </xdr:to>
    <xdr:grpSp>
      <xdr:nvGrpSpPr>
        <xdr:cNvPr id="43" name="Grupo 4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pSpPr/>
      </xdr:nvGrpSpPr>
      <xdr:grpSpPr>
        <a:xfrm>
          <a:off x="3353796" y="343288"/>
          <a:ext cx="1840773" cy="650908"/>
          <a:chOff x="1797299" y="161925"/>
          <a:chExt cx="1677359" cy="544371"/>
        </a:xfrm>
      </xdr:grpSpPr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45" name="CaixaDeTexto 29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10</xdr:col>
      <xdr:colOff>67009</xdr:colOff>
      <xdr:row>1</xdr:row>
      <xdr:rowOff>117628</xdr:rowOff>
    </xdr:from>
    <xdr:to>
      <xdr:col>11</xdr:col>
      <xdr:colOff>474133</xdr:colOff>
      <xdr:row>2</xdr:row>
      <xdr:rowOff>306834</xdr:rowOff>
    </xdr:to>
    <xdr:grpSp>
      <xdr:nvGrpSpPr>
        <xdr:cNvPr id="48" name="Grupo 4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pSpPr/>
      </xdr:nvGrpSpPr>
      <xdr:grpSpPr>
        <a:xfrm>
          <a:off x="11116009" y="460528"/>
          <a:ext cx="1626324" cy="532106"/>
          <a:chOff x="7262404" y="298742"/>
          <a:chExt cx="1869244" cy="466981"/>
        </a:xfrm>
      </xdr:grpSpPr>
      <xdr:sp macro="" textlink="">
        <xdr:nvSpPr>
          <xdr:cNvPr id="49" name="CaixaDeTexto 29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</xdr:colOff>
      <xdr:row>0</xdr:row>
      <xdr:rowOff>0</xdr:rowOff>
    </xdr:from>
    <xdr:to>
      <xdr:col>12</xdr:col>
      <xdr:colOff>991503</xdr:colOff>
      <xdr:row>5</xdr:row>
      <xdr:rowOff>16509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7104" y="0"/>
          <a:ext cx="14401799" cy="1731009"/>
          <a:chOff x="0" y="-31574"/>
          <a:chExt cx="12725399" cy="1778634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" name="Grupo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" name="Retângulo 9">
                <a:extLst>
                  <a:ext uri="{FF2B5EF4-FFF2-40B4-BE49-F238E27FC236}">
                    <a16:creationId xmlns:a16="http://schemas.microsoft.com/office/drawing/2014/main" id="{00000000-0008-0000-0300-00000A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1" name="Retângulo de Cantos Arredondados No Mesmo Lado 10">
                <a:extLst>
                  <a:ext uri="{FF2B5EF4-FFF2-40B4-BE49-F238E27FC236}">
                    <a16:creationId xmlns:a16="http://schemas.microsoft.com/office/drawing/2014/main" id="{00000000-0008-0000-0300-00000B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2" name="Retângulo de Cantos Arredondados No Mesmo Lado 11">
                <a:extLst>
                  <a:ext uri="{FF2B5EF4-FFF2-40B4-BE49-F238E27FC236}">
                    <a16:creationId xmlns:a16="http://schemas.microsoft.com/office/drawing/2014/main" id="{00000000-0008-0000-0300-00000C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6" name="Picture 27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1" y="-31574"/>
            <a:ext cx="738970" cy="446312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7" name="Picture 2" descr="NEWSLETTER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090" y="-31574"/>
            <a:ext cx="1141454" cy="419562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2454</xdr:colOff>
      <xdr:row>3</xdr:row>
      <xdr:rowOff>2534</xdr:rowOff>
    </xdr:to>
    <xdr:grpSp>
      <xdr:nvGrpSpPr>
        <xdr:cNvPr id="13" name="Grup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77103" y="517737"/>
          <a:ext cx="1220751" cy="513497"/>
          <a:chOff x="649966" y="321586"/>
          <a:chExt cx="1201068" cy="327119"/>
        </a:xfrm>
      </xdr:grpSpPr>
      <xdr:sp macro="" textlink="">
        <xdr:nvSpPr>
          <xdr:cNvPr id="14" name="CaixaDeTexto 29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507698</xdr:colOff>
      <xdr:row>1</xdr:row>
      <xdr:rowOff>224142</xdr:rowOff>
    </xdr:from>
    <xdr:to>
      <xdr:col>9</xdr:col>
      <xdr:colOff>902052</xdr:colOff>
      <xdr:row>2</xdr:row>
      <xdr:rowOff>331100</xdr:rowOff>
    </xdr:to>
    <xdr:grpSp>
      <xdr:nvGrpSpPr>
        <xdr:cNvPr id="18" name="Grup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9118298" y="567042"/>
          <a:ext cx="1613554" cy="449858"/>
          <a:chOff x="8716132" y="364902"/>
          <a:chExt cx="1400379" cy="394291"/>
        </a:xfrm>
      </xdr:grpSpPr>
      <xdr:sp macro="" textlink="">
        <xdr:nvSpPr>
          <xdr:cNvPr id="19" name="CaixaDeTexto 29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529259</xdr:colOff>
      <xdr:row>1</xdr:row>
      <xdr:rowOff>107793</xdr:rowOff>
    </xdr:from>
    <xdr:to>
      <xdr:col>12</xdr:col>
      <xdr:colOff>1039268</xdr:colOff>
      <xdr:row>3</xdr:row>
      <xdr:rowOff>9367</xdr:rowOff>
    </xdr:to>
    <xdr:grpSp>
      <xdr:nvGrpSpPr>
        <xdr:cNvPr id="23" name="Grup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pSpPr/>
      </xdr:nvGrpSpPr>
      <xdr:grpSpPr>
        <a:xfrm>
          <a:off x="12797459" y="450693"/>
          <a:ext cx="1729209" cy="587374"/>
          <a:chOff x="10862840" y="274440"/>
          <a:chExt cx="1566731" cy="430797"/>
        </a:xfrm>
      </xdr:grpSpPr>
      <xdr:sp macro="" textlink="">
        <xdr:nvSpPr>
          <xdr:cNvPr id="24" name="CaixaDeTexto 29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107327</xdr:colOff>
      <xdr:row>1</xdr:row>
      <xdr:rowOff>238840</xdr:rowOff>
    </xdr:from>
    <xdr:to>
      <xdr:col>8</xdr:col>
      <xdr:colOff>468298</xdr:colOff>
      <xdr:row>2</xdr:row>
      <xdr:rowOff>346777</xdr:rowOff>
    </xdr:to>
    <xdr:grpSp>
      <xdr:nvGrpSpPr>
        <xdr:cNvPr id="28" name="Grupo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pSpPr/>
      </xdr:nvGrpSpPr>
      <xdr:grpSpPr>
        <a:xfrm>
          <a:off x="7498727" y="581740"/>
          <a:ext cx="1580171" cy="450837"/>
          <a:chOff x="7262404" y="380217"/>
          <a:chExt cx="1810712" cy="394813"/>
        </a:xfrm>
      </xdr:grpSpPr>
      <xdr:sp macro="" textlink="">
        <xdr:nvSpPr>
          <xdr:cNvPr id="29" name="CaixaDeTexto 29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1030698</xdr:colOff>
      <xdr:row>1</xdr:row>
      <xdr:rowOff>201385</xdr:rowOff>
    </xdr:from>
    <xdr:to>
      <xdr:col>3</xdr:col>
      <xdr:colOff>730554</xdr:colOff>
      <xdr:row>2</xdr:row>
      <xdr:rowOff>321995</xdr:rowOff>
    </xdr:to>
    <xdr:grpSp>
      <xdr:nvGrpSpPr>
        <xdr:cNvPr id="33" name="Grupo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pSpPr/>
      </xdr:nvGrpSpPr>
      <xdr:grpSpPr>
        <a:xfrm>
          <a:off x="1106898" y="544285"/>
          <a:ext cx="2138256" cy="463510"/>
          <a:chOff x="5298198" y="359950"/>
          <a:chExt cx="1828357" cy="454371"/>
        </a:xfrm>
      </xdr:grpSpPr>
      <xdr:sp macro="" textlink="">
        <xdr:nvSpPr>
          <xdr:cNvPr id="34" name="CaixaDeTexto 29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5742335" y="359950"/>
            <a:ext cx="1384220" cy="44960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317020</xdr:colOff>
      <xdr:row>1</xdr:row>
      <xdr:rowOff>117627</xdr:rowOff>
    </xdr:from>
    <xdr:to>
      <xdr:col>7</xdr:col>
      <xdr:colOff>43597</xdr:colOff>
      <xdr:row>2</xdr:row>
      <xdr:rowOff>343554</xdr:rowOff>
    </xdr:to>
    <xdr:grpSp>
      <xdr:nvGrpSpPr>
        <xdr:cNvPr id="38" name="Grupo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GrpSpPr/>
      </xdr:nvGrpSpPr>
      <xdr:grpSpPr>
        <a:xfrm>
          <a:off x="5270020" y="460527"/>
          <a:ext cx="2164977" cy="568827"/>
          <a:chOff x="3369882" y="288476"/>
          <a:chExt cx="1847820" cy="512134"/>
        </a:xfrm>
      </xdr:grpSpPr>
      <xdr:sp macro="" textlink="">
        <xdr:nvSpPr>
          <xdr:cNvPr id="39" name="CaixaDeTexto 29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839195</xdr:colOff>
      <xdr:row>0</xdr:row>
      <xdr:rowOff>343288</xdr:rowOff>
    </xdr:from>
    <xdr:to>
      <xdr:col>5</xdr:col>
      <xdr:colOff>241569</xdr:colOff>
      <xdr:row>3</xdr:row>
      <xdr:rowOff>21196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pSpPr/>
      </xdr:nvGrpSpPr>
      <xdr:grpSpPr>
        <a:xfrm>
          <a:off x="3353795" y="343288"/>
          <a:ext cx="1840774" cy="706608"/>
          <a:chOff x="2118888" y="2236236"/>
          <a:chExt cx="1535974" cy="735183"/>
        </a:xfrm>
      </xdr:grpSpPr>
      <xdr:sp macro="" textlink="">
        <xdr:nvSpPr>
          <xdr:cNvPr id="42" name="Arredondar Retângulo de Canto Diagonal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3" name="Grupo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44" name="Imagem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45" name="CaixaDeTexto 29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10</xdr:col>
      <xdr:colOff>67009</xdr:colOff>
      <xdr:row>1</xdr:row>
      <xdr:rowOff>117628</xdr:rowOff>
    </xdr:from>
    <xdr:to>
      <xdr:col>11</xdr:col>
      <xdr:colOff>474133</xdr:colOff>
      <xdr:row>2</xdr:row>
      <xdr:rowOff>306834</xdr:rowOff>
    </xdr:to>
    <xdr:grpSp>
      <xdr:nvGrpSpPr>
        <xdr:cNvPr id="48" name="Grupo 4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GrpSpPr/>
      </xdr:nvGrpSpPr>
      <xdr:grpSpPr>
        <a:xfrm>
          <a:off x="11116009" y="460528"/>
          <a:ext cx="1626324" cy="532106"/>
          <a:chOff x="7262404" y="298742"/>
          <a:chExt cx="1869244" cy="466981"/>
        </a:xfrm>
      </xdr:grpSpPr>
      <xdr:sp macro="" textlink="">
        <xdr:nvSpPr>
          <xdr:cNvPr id="49" name="CaixaDeTexto 29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5247</xdr:colOff>
      <xdr:row>3</xdr:row>
      <xdr:rowOff>115514</xdr:rowOff>
    </xdr:from>
    <xdr:to>
      <xdr:col>2</xdr:col>
      <xdr:colOff>1036258</xdr:colOff>
      <xdr:row>4</xdr:row>
      <xdr:rowOff>240603</xdr:rowOff>
    </xdr:to>
    <xdr:grpSp>
      <xdr:nvGrpSpPr>
        <xdr:cNvPr id="53" name="Grupo 5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pSpPr/>
      </xdr:nvGrpSpPr>
      <xdr:grpSpPr>
        <a:xfrm>
          <a:off x="1300647" y="1144214"/>
          <a:ext cx="1031011" cy="467989"/>
          <a:chOff x="1102684" y="164731"/>
          <a:chExt cx="1009225" cy="425397"/>
        </a:xfrm>
      </xdr:grpSpPr>
      <xdr:sp macro="" textlink="">
        <xdr:nvSpPr>
          <xdr:cNvPr id="54" name="CaixaDeTexto 29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 txBox="1"/>
        </xdr:nvSpPr>
        <xdr:spPr>
          <a:xfrm>
            <a:off x="1102684" y="396313"/>
            <a:ext cx="1009225" cy="19381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CONTRAPARTIDAS</a:t>
            </a:r>
          </a:p>
        </xdr:txBody>
      </xdr: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4672" y="164731"/>
            <a:ext cx="232701" cy="2608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160711</xdr:colOff>
      <xdr:row>3</xdr:row>
      <xdr:rowOff>135261</xdr:rowOff>
    </xdr:from>
    <xdr:to>
      <xdr:col>1</xdr:col>
      <xdr:colOff>936370</xdr:colOff>
      <xdr:row>4</xdr:row>
      <xdr:rowOff>245088</xdr:rowOff>
    </xdr:to>
    <xdr:grpSp>
      <xdr:nvGrpSpPr>
        <xdr:cNvPr id="58" name="Grupo 5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GrpSpPr/>
      </xdr:nvGrpSpPr>
      <xdr:grpSpPr>
        <a:xfrm>
          <a:off x="236911" y="1163961"/>
          <a:ext cx="775659" cy="452727"/>
          <a:chOff x="62715" y="190778"/>
          <a:chExt cx="994749" cy="462250"/>
        </a:xfrm>
      </xdr:grpSpPr>
      <xdr:sp macro="" textlink="">
        <xdr:nvSpPr>
          <xdr:cNvPr id="59" name="CaixaDeTexto 29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 txBox="1"/>
        </xdr:nvSpPr>
        <xdr:spPr>
          <a:xfrm>
            <a:off x="62715" y="435469"/>
            <a:ext cx="994749" cy="21755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IMPOSTOS</a:t>
            </a:r>
          </a:p>
        </xdr:txBody>
      </xdr:sp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178" y="190778"/>
            <a:ext cx="262294" cy="26229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1031127</xdr:colOff>
      <xdr:row>3</xdr:row>
      <xdr:rowOff>137930</xdr:rowOff>
    </xdr:from>
    <xdr:to>
      <xdr:col>4</xdr:col>
      <xdr:colOff>24095</xdr:colOff>
      <xdr:row>4</xdr:row>
      <xdr:rowOff>313884</xdr:rowOff>
    </xdr:to>
    <xdr:grpSp>
      <xdr:nvGrpSpPr>
        <xdr:cNvPr id="63" name="Grupo 6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GrpSpPr/>
      </xdr:nvGrpSpPr>
      <xdr:grpSpPr>
        <a:xfrm>
          <a:off x="2326527" y="1166630"/>
          <a:ext cx="1431368" cy="518854"/>
          <a:chOff x="2366821" y="132067"/>
          <a:chExt cx="1064296" cy="487630"/>
        </a:xfrm>
      </xdr:grpSpPr>
      <xdr:sp macro="" textlink="">
        <xdr:nvSpPr>
          <xdr:cNvPr id="64" name="CaixaDeTexto 29">
            <a:extLst>
              <a:ext uri="{FF2B5EF4-FFF2-40B4-BE49-F238E27FC236}">
                <a16:creationId xmlns:a16="http://schemas.microsoft.com/office/drawing/2014/main" id="{00000000-0008-0000-0300-000040000000}"/>
              </a:ext>
            </a:extLst>
          </xdr:cNvPr>
          <xdr:cNvSpPr txBox="1"/>
        </xdr:nvSpPr>
        <xdr:spPr>
          <a:xfrm>
            <a:off x="2366821" y="303347"/>
            <a:ext cx="1064296" cy="3163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>
                <a:solidFill>
                  <a:schemeClr val="bg1"/>
                </a:solidFill>
              </a:rPr>
              <a:t>CONTRIBUIÇÕES FISCAIS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3813" y="132067"/>
            <a:ext cx="204892" cy="20015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240427</xdr:colOff>
      <xdr:row>3</xdr:row>
      <xdr:rowOff>104737</xdr:rowOff>
    </xdr:from>
    <xdr:to>
      <xdr:col>4</xdr:col>
      <xdr:colOff>988072</xdr:colOff>
      <xdr:row>4</xdr:row>
      <xdr:rowOff>240602</xdr:rowOff>
    </xdr:to>
    <xdr:grpSp>
      <xdr:nvGrpSpPr>
        <xdr:cNvPr id="68" name="Grupo 6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GrpSpPr/>
      </xdr:nvGrpSpPr>
      <xdr:grpSpPr>
        <a:xfrm>
          <a:off x="3974227" y="1133437"/>
          <a:ext cx="747645" cy="478765"/>
          <a:chOff x="3781910" y="118214"/>
          <a:chExt cx="732123" cy="488290"/>
        </a:xfrm>
      </xdr:grpSpPr>
      <xdr:sp macro="" textlink="">
        <xdr:nvSpPr>
          <xdr:cNvPr id="69" name="CaixaDeTexto 29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SpPr txBox="1"/>
        </xdr:nvSpPr>
        <xdr:spPr>
          <a:xfrm>
            <a:off x="3781910" y="388944"/>
            <a:ext cx="732123" cy="21756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PRÉMIOS</a:t>
            </a:r>
          </a:p>
        </xdr:txBody>
      </xdr:sp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000000-0008-0000-03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8209" y="118214"/>
            <a:ext cx="277384" cy="28326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12</xdr:col>
      <xdr:colOff>991503</xdr:colOff>
      <xdr:row>6</xdr:row>
      <xdr:rowOff>107867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76200" y="0"/>
          <a:ext cx="14402703" cy="2165267"/>
          <a:chOff x="-904" y="-31574"/>
          <a:chExt cx="12726303" cy="2222417"/>
        </a:xfrm>
      </xdr:grpSpPr>
      <xdr:grpSp>
        <xdr:nvGrpSpPr>
          <xdr:cNvPr id="3" name="Grupo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GrpSpPr/>
        </xdr:nvGrpSpPr>
        <xdr:grpSpPr>
          <a:xfrm>
            <a:off x="0" y="-31574"/>
            <a:ext cx="12725399" cy="1778634"/>
            <a:chOff x="0" y="-31574"/>
            <a:chExt cx="12725399" cy="1778634"/>
          </a:xfrm>
        </xdr:grpSpPr>
        <xdr:grpSp>
          <xdr:nvGrpSpPr>
            <xdr:cNvPr id="5" name="Grup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pSpPr/>
          </xdr:nvGrpSpPr>
          <xdr:grpSpPr>
            <a:xfrm>
              <a:off x="0" y="-3602"/>
              <a:ext cx="12725399" cy="1750662"/>
              <a:chOff x="0" y="-3602"/>
              <a:chExt cx="12725399" cy="1750662"/>
            </a:xfrm>
          </xdr:grpSpPr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400-000008000000}"/>
                  </a:ext>
                </a:extLst>
              </xdr:cNvPr>
              <xdr:cNvGrpSpPr/>
            </xdr:nvGrpSpPr>
            <xdr:grpSpPr>
              <a:xfrm>
                <a:off x="0" y="0"/>
                <a:ext cx="12725399" cy="1747060"/>
                <a:chOff x="0" y="0"/>
                <a:chExt cx="12687736" cy="1747060"/>
              </a:xfrm>
            </xdr:grpSpPr>
            <xdr:sp macro="" textlink="">
              <xdr:nvSpPr>
                <xdr:cNvPr id="10" name="Retângulo 9">
                  <a:extLst>
                    <a:ext uri="{FF2B5EF4-FFF2-40B4-BE49-F238E27FC236}">
                      <a16:creationId xmlns:a16="http://schemas.microsoft.com/office/drawing/2014/main" id="{00000000-0008-0000-0400-00000A000000}"/>
                    </a:ext>
                  </a:extLst>
                </xdr:cNvPr>
                <xdr:cNvSpPr/>
              </xdr:nvSpPr>
              <xdr:spPr>
                <a:xfrm>
                  <a:off x="1" y="1151795"/>
                  <a:ext cx="12686835" cy="171290"/>
                </a:xfrm>
                <a:prstGeom prst="rect">
                  <a:avLst/>
                </a:prstGeom>
                <a:solidFill>
                  <a:srgbClr val="E2AC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  <xdr:sp macro="" textlink="">
              <xdr:nvSpPr>
                <xdr:cNvPr id="11" name="Retângulo de Cantos Arredondados No Mesmo Lado 10">
                  <a:extLst>
                    <a:ext uri="{FF2B5EF4-FFF2-40B4-BE49-F238E27FC236}">
                      <a16:creationId xmlns:a16="http://schemas.microsoft.com/office/drawing/2014/main" id="{00000000-0008-0000-0400-00000B000000}"/>
                    </a:ext>
                  </a:extLst>
                </xdr:cNvPr>
                <xdr:cNvSpPr/>
              </xdr:nvSpPr>
              <xdr:spPr>
                <a:xfrm>
                  <a:off x="0" y="0"/>
                  <a:ext cx="12686835" cy="1151196"/>
                </a:xfrm>
                <a:prstGeom prst="round2SameRect">
                  <a:avLst/>
                </a:prstGeom>
                <a:solidFill>
                  <a:schemeClr val="accent1">
                    <a:lumMod val="7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  <xdr:sp macro="" textlink="">
              <xdr:nvSpPr>
                <xdr:cNvPr id="12" name="Retângulo de Cantos Arredondados No Mesmo Lado 11">
                  <a:extLst>
                    <a:ext uri="{FF2B5EF4-FFF2-40B4-BE49-F238E27FC236}">
                      <a16:creationId xmlns:a16="http://schemas.microsoft.com/office/drawing/2014/main" id="{00000000-0008-0000-0400-00000C000000}"/>
                    </a:ext>
                  </a:extLst>
                </xdr:cNvPr>
                <xdr:cNvSpPr/>
              </xdr:nvSpPr>
              <xdr:spPr>
                <a:xfrm rot="10800000">
                  <a:off x="901" y="1323085"/>
                  <a:ext cx="12686835" cy="423975"/>
                </a:xfrm>
                <a:prstGeom prst="round2SameRect">
                  <a:avLst/>
                </a:prstGeom>
                <a:solidFill>
                  <a:schemeClr val="accent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</xdr:grpSp>
          <xdr:sp macro="" textlink="">
            <xdr:nvSpPr>
              <xdr:cNvPr id="9" name="Retângulo 8">
                <a:extLst>
                  <a:ext uri="{FF2B5EF4-FFF2-40B4-BE49-F238E27FC236}">
                    <a16:creationId xmlns:a16="http://schemas.microsoft.com/office/drawing/2014/main" id="{00000000-0008-0000-0400-000009000000}"/>
                  </a:ext>
                </a:extLst>
              </xdr:cNvPr>
              <xdr:cNvSpPr/>
            </xdr:nvSpPr>
            <xdr:spPr>
              <a:xfrm>
                <a:off x="3505990" y="-3602"/>
                <a:ext cx="5177307" cy="312534"/>
              </a:xfrm>
              <a:prstGeom prst="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PT" sz="2000" b="1"/>
                  <a:t>CASINO ROYAL</a:t>
                </a:r>
              </a:p>
            </xdr:txBody>
          </xdr:sp>
        </xdr:grpSp>
        <xdr:pic>
          <xdr:nvPicPr>
            <xdr:cNvPr id="6" name="Picture 27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8590" t="6154" r="10604" b="5798"/>
            <a:stretch/>
          </xdr:blipFill>
          <xdr:spPr>
            <a:xfrm>
              <a:off x="11956951" y="-31574"/>
              <a:ext cx="738970" cy="446312"/>
            </a:xfrm>
            <a:prstGeom prst="rect">
              <a:avLst/>
            </a:prstGeom>
            <a:ln>
              <a:noFill/>
            </a:ln>
            <a:effectLst>
              <a:softEdge rad="38100"/>
            </a:effectLst>
          </xdr:spPr>
        </xdr:pic>
        <xdr:pic>
          <xdr:nvPicPr>
            <xdr:cNvPr id="7" name="Picture 2" descr="NEWSLETTER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5090" y="-31574"/>
              <a:ext cx="1141454" cy="419562"/>
            </a:xfrm>
            <a:prstGeom prst="rect">
              <a:avLst/>
            </a:prstGeom>
            <a:noFill/>
            <a:effectLst>
              <a:softEdge rad="25400"/>
            </a:effectLst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4" name="Retângulo de Cantos Arredondados No Mesmo Lado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 rot="10800000">
            <a:off x="-904" y="1684671"/>
            <a:ext cx="12725398" cy="506172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PT"/>
          </a:p>
        </xdr:txBody>
      </xdr:sp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2454</xdr:colOff>
      <xdr:row>3</xdr:row>
      <xdr:rowOff>2534</xdr:rowOff>
    </xdr:to>
    <xdr:grpSp>
      <xdr:nvGrpSpPr>
        <xdr:cNvPr id="13" name="Grup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77103" y="517737"/>
          <a:ext cx="1220751" cy="513497"/>
          <a:chOff x="649966" y="321586"/>
          <a:chExt cx="1201068" cy="327119"/>
        </a:xfrm>
      </xdr:grpSpPr>
      <xdr:sp macro="" textlink="">
        <xdr:nvSpPr>
          <xdr:cNvPr id="14" name="CaixaDeTexto 29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507698</xdr:colOff>
      <xdr:row>1</xdr:row>
      <xdr:rowOff>224142</xdr:rowOff>
    </xdr:from>
    <xdr:to>
      <xdr:col>9</xdr:col>
      <xdr:colOff>902052</xdr:colOff>
      <xdr:row>2</xdr:row>
      <xdr:rowOff>331100</xdr:rowOff>
    </xdr:to>
    <xdr:grpSp>
      <xdr:nvGrpSpPr>
        <xdr:cNvPr id="18" name="Grup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9118298" y="567042"/>
          <a:ext cx="1613554" cy="449858"/>
          <a:chOff x="8716132" y="364902"/>
          <a:chExt cx="1400379" cy="394291"/>
        </a:xfrm>
      </xdr:grpSpPr>
      <xdr:sp macro="" textlink="">
        <xdr:nvSpPr>
          <xdr:cNvPr id="19" name="CaixaDeTexto 29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529259</xdr:colOff>
      <xdr:row>1</xdr:row>
      <xdr:rowOff>107793</xdr:rowOff>
    </xdr:from>
    <xdr:to>
      <xdr:col>12</xdr:col>
      <xdr:colOff>1039268</xdr:colOff>
      <xdr:row>3</xdr:row>
      <xdr:rowOff>9367</xdr:rowOff>
    </xdr:to>
    <xdr:grpSp>
      <xdr:nvGrpSpPr>
        <xdr:cNvPr id="23" name="Grup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12797459" y="450693"/>
          <a:ext cx="1729209" cy="587374"/>
          <a:chOff x="10862840" y="274440"/>
          <a:chExt cx="1566731" cy="430797"/>
        </a:xfrm>
      </xdr:grpSpPr>
      <xdr:sp macro="" textlink="">
        <xdr:nvSpPr>
          <xdr:cNvPr id="24" name="CaixaDeTexto 29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107327</xdr:colOff>
      <xdr:row>1</xdr:row>
      <xdr:rowOff>238840</xdr:rowOff>
    </xdr:from>
    <xdr:to>
      <xdr:col>8</xdr:col>
      <xdr:colOff>468298</xdr:colOff>
      <xdr:row>2</xdr:row>
      <xdr:rowOff>346777</xdr:rowOff>
    </xdr:to>
    <xdr:grpSp>
      <xdr:nvGrpSpPr>
        <xdr:cNvPr id="28" name="Grupo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pSpPr/>
      </xdr:nvGrpSpPr>
      <xdr:grpSpPr>
        <a:xfrm>
          <a:off x="7498727" y="581740"/>
          <a:ext cx="1580171" cy="450837"/>
          <a:chOff x="7262404" y="380217"/>
          <a:chExt cx="1810712" cy="394813"/>
        </a:xfrm>
      </xdr:grpSpPr>
      <xdr:sp macro="" textlink="">
        <xdr:nvSpPr>
          <xdr:cNvPr id="29" name="CaixaDeTexto 29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1030698</xdr:colOff>
      <xdr:row>1</xdr:row>
      <xdr:rowOff>201385</xdr:rowOff>
    </xdr:from>
    <xdr:to>
      <xdr:col>3</xdr:col>
      <xdr:colOff>730554</xdr:colOff>
      <xdr:row>2</xdr:row>
      <xdr:rowOff>321995</xdr:rowOff>
    </xdr:to>
    <xdr:grpSp>
      <xdr:nvGrpSpPr>
        <xdr:cNvPr id="33" name="Grupo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1106898" y="544285"/>
          <a:ext cx="2138256" cy="463510"/>
          <a:chOff x="5298198" y="359950"/>
          <a:chExt cx="1828357" cy="454371"/>
        </a:xfrm>
      </xdr:grpSpPr>
      <xdr:sp macro="" textlink="">
        <xdr:nvSpPr>
          <xdr:cNvPr id="34" name="CaixaDeTexto 29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 txBox="1"/>
        </xdr:nvSpPr>
        <xdr:spPr>
          <a:xfrm>
            <a:off x="5742335" y="359950"/>
            <a:ext cx="1384220" cy="44960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317020</xdr:colOff>
      <xdr:row>1</xdr:row>
      <xdr:rowOff>117627</xdr:rowOff>
    </xdr:from>
    <xdr:to>
      <xdr:col>7</xdr:col>
      <xdr:colOff>43597</xdr:colOff>
      <xdr:row>2</xdr:row>
      <xdr:rowOff>343554</xdr:rowOff>
    </xdr:to>
    <xdr:grpSp>
      <xdr:nvGrpSpPr>
        <xdr:cNvPr id="38" name="Grupo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pSpPr/>
      </xdr:nvGrpSpPr>
      <xdr:grpSpPr>
        <a:xfrm>
          <a:off x="5270020" y="460527"/>
          <a:ext cx="2164977" cy="568827"/>
          <a:chOff x="3369882" y="288476"/>
          <a:chExt cx="1847820" cy="512134"/>
        </a:xfrm>
      </xdr:grpSpPr>
      <xdr:sp macro="" textlink="">
        <xdr:nvSpPr>
          <xdr:cNvPr id="39" name="CaixaDeTexto 29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839195</xdr:colOff>
      <xdr:row>0</xdr:row>
      <xdr:rowOff>343288</xdr:rowOff>
    </xdr:from>
    <xdr:to>
      <xdr:col>5</xdr:col>
      <xdr:colOff>241569</xdr:colOff>
      <xdr:row>3</xdr:row>
      <xdr:rowOff>21196</xdr:rowOff>
    </xdr:to>
    <xdr:grpSp>
      <xdr:nvGrpSpPr>
        <xdr:cNvPr id="41" name="Grupo 4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GrpSpPr/>
      </xdr:nvGrpSpPr>
      <xdr:grpSpPr>
        <a:xfrm>
          <a:off x="3353795" y="343288"/>
          <a:ext cx="1840774" cy="706608"/>
          <a:chOff x="2118888" y="2236236"/>
          <a:chExt cx="1535974" cy="735183"/>
        </a:xfrm>
      </xdr:grpSpPr>
      <xdr:sp macro="" textlink="">
        <xdr:nvSpPr>
          <xdr:cNvPr id="42" name="Arredondar Retângulo de Canto Diagonal 41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3" name="Grupo 42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44" name="Imagem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45" name="CaixaDeTexto 29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10</xdr:col>
      <xdr:colOff>67009</xdr:colOff>
      <xdr:row>1</xdr:row>
      <xdr:rowOff>117628</xdr:rowOff>
    </xdr:from>
    <xdr:to>
      <xdr:col>11</xdr:col>
      <xdr:colOff>474133</xdr:colOff>
      <xdr:row>2</xdr:row>
      <xdr:rowOff>306834</xdr:rowOff>
    </xdr:to>
    <xdr:grpSp>
      <xdr:nvGrpSpPr>
        <xdr:cNvPr id="48" name="Grupo 4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pSpPr/>
      </xdr:nvGrpSpPr>
      <xdr:grpSpPr>
        <a:xfrm>
          <a:off x="11116009" y="460528"/>
          <a:ext cx="1626324" cy="532106"/>
          <a:chOff x="7262404" y="298742"/>
          <a:chExt cx="1869244" cy="466981"/>
        </a:xfrm>
      </xdr:grpSpPr>
      <xdr:sp macro="" textlink="">
        <xdr:nvSpPr>
          <xdr:cNvPr id="49" name="CaixaDeTexto 29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5247</xdr:colOff>
      <xdr:row>3</xdr:row>
      <xdr:rowOff>115514</xdr:rowOff>
    </xdr:from>
    <xdr:to>
      <xdr:col>2</xdr:col>
      <xdr:colOff>1036258</xdr:colOff>
      <xdr:row>4</xdr:row>
      <xdr:rowOff>240603</xdr:rowOff>
    </xdr:to>
    <xdr:grpSp>
      <xdr:nvGrpSpPr>
        <xdr:cNvPr id="53" name="Grupo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pSpPr/>
      </xdr:nvGrpSpPr>
      <xdr:grpSpPr>
        <a:xfrm>
          <a:off x="1300647" y="1144214"/>
          <a:ext cx="1031011" cy="467989"/>
          <a:chOff x="1102684" y="164731"/>
          <a:chExt cx="1009225" cy="425397"/>
        </a:xfrm>
      </xdr:grpSpPr>
      <xdr:sp macro="" textlink="">
        <xdr:nvSpPr>
          <xdr:cNvPr id="54" name="CaixaDeTexto 29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SpPr txBox="1"/>
        </xdr:nvSpPr>
        <xdr:spPr>
          <a:xfrm>
            <a:off x="1102684" y="396313"/>
            <a:ext cx="1009225" cy="19381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CONTRAPARTIDAS</a:t>
            </a:r>
          </a:p>
        </xdr:txBody>
      </xdr: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4672" y="164731"/>
            <a:ext cx="232701" cy="2608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27597</xdr:colOff>
      <xdr:row>3</xdr:row>
      <xdr:rowOff>104736</xdr:rowOff>
    </xdr:from>
    <xdr:to>
      <xdr:col>1</xdr:col>
      <xdr:colOff>936370</xdr:colOff>
      <xdr:row>4</xdr:row>
      <xdr:rowOff>279768</xdr:rowOff>
    </xdr:to>
    <xdr:grpSp>
      <xdr:nvGrpSpPr>
        <xdr:cNvPr id="56" name="Grup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103797" y="1133436"/>
          <a:ext cx="908773" cy="517932"/>
          <a:chOff x="1367001" y="6197343"/>
          <a:chExt cx="908773" cy="527457"/>
        </a:xfrm>
      </xdr:grpSpPr>
      <xdr:sp macro="" textlink="">
        <xdr:nvSpPr>
          <xdr:cNvPr id="57" name="Arredondar Retângulo de Canto Diagon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1367001" y="6197343"/>
            <a:ext cx="866208" cy="527457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58" name="Grupo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GrpSpPr/>
        </xdr:nvGrpSpPr>
        <xdr:grpSpPr>
          <a:xfrm>
            <a:off x="1500115" y="6227868"/>
            <a:ext cx="775659" cy="460136"/>
            <a:chOff x="62715" y="190778"/>
            <a:chExt cx="994749" cy="460134"/>
          </a:xfrm>
        </xdr:grpSpPr>
        <xdr:sp macro="" textlink="">
          <xdr:nvSpPr>
            <xdr:cNvPr id="59" name="CaixaDeTexto 29">
              <a:extLst>
                <a:ext uri="{FF2B5EF4-FFF2-40B4-BE49-F238E27FC236}">
                  <a16:creationId xmlns:a16="http://schemas.microsoft.com/office/drawing/2014/main" id="{00000000-0008-0000-0400-00003B000000}"/>
                </a:ext>
              </a:extLst>
            </xdr:cNvPr>
            <xdr:cNvSpPr txBox="1"/>
          </xdr:nvSpPr>
          <xdr:spPr>
            <a:xfrm>
              <a:off x="62715" y="435469"/>
              <a:ext cx="994749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IMPOSTOS</a:t>
              </a:r>
            </a:p>
          </xdr:txBody>
        </xdr:sp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178" y="190778"/>
              <a:ext cx="262294" cy="26229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1031127</xdr:colOff>
      <xdr:row>3</xdr:row>
      <xdr:rowOff>137930</xdr:rowOff>
    </xdr:from>
    <xdr:to>
      <xdr:col>4</xdr:col>
      <xdr:colOff>24095</xdr:colOff>
      <xdr:row>4</xdr:row>
      <xdr:rowOff>313884</xdr:rowOff>
    </xdr:to>
    <xdr:grpSp>
      <xdr:nvGrpSpPr>
        <xdr:cNvPr id="63" name="Grupo 6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GrpSpPr/>
      </xdr:nvGrpSpPr>
      <xdr:grpSpPr>
        <a:xfrm>
          <a:off x="2326527" y="1166630"/>
          <a:ext cx="1431368" cy="518854"/>
          <a:chOff x="2366821" y="132067"/>
          <a:chExt cx="1064296" cy="487630"/>
        </a:xfrm>
      </xdr:grpSpPr>
      <xdr:sp macro="" textlink="">
        <xdr:nvSpPr>
          <xdr:cNvPr id="64" name="CaixaDeTexto 29">
            <a:extLst>
              <a:ext uri="{FF2B5EF4-FFF2-40B4-BE49-F238E27FC236}">
                <a16:creationId xmlns:a16="http://schemas.microsoft.com/office/drawing/2014/main" id="{00000000-0008-0000-0400-000040000000}"/>
              </a:ext>
            </a:extLst>
          </xdr:cNvPr>
          <xdr:cNvSpPr txBox="1"/>
        </xdr:nvSpPr>
        <xdr:spPr>
          <a:xfrm>
            <a:off x="2366821" y="303347"/>
            <a:ext cx="1064296" cy="3163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>
                <a:solidFill>
                  <a:schemeClr val="bg1"/>
                </a:solidFill>
              </a:rPr>
              <a:t>CONTRIBUIÇÕES FISCAIS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3813" y="132067"/>
            <a:ext cx="204892" cy="20015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240427</xdr:colOff>
      <xdr:row>3</xdr:row>
      <xdr:rowOff>104737</xdr:rowOff>
    </xdr:from>
    <xdr:to>
      <xdr:col>4</xdr:col>
      <xdr:colOff>988072</xdr:colOff>
      <xdr:row>4</xdr:row>
      <xdr:rowOff>240602</xdr:rowOff>
    </xdr:to>
    <xdr:grpSp>
      <xdr:nvGrpSpPr>
        <xdr:cNvPr id="68" name="Grupo 6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3974227" y="1133437"/>
          <a:ext cx="747645" cy="478765"/>
          <a:chOff x="3781910" y="118214"/>
          <a:chExt cx="732123" cy="488290"/>
        </a:xfrm>
      </xdr:grpSpPr>
      <xdr:sp macro="" textlink="">
        <xdr:nvSpPr>
          <xdr:cNvPr id="69" name="CaixaDeTexto 29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 txBox="1"/>
        </xdr:nvSpPr>
        <xdr:spPr>
          <a:xfrm>
            <a:off x="3781910" y="388944"/>
            <a:ext cx="732123" cy="21756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PRÉMIOS</a:t>
            </a:r>
          </a:p>
        </xdr:txBody>
      </xdr:sp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8209" y="118214"/>
            <a:ext cx="277384" cy="28326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27597</xdr:colOff>
      <xdr:row>4</xdr:row>
      <xdr:rowOff>325237</xdr:rowOff>
    </xdr:from>
    <xdr:to>
      <xdr:col>1</xdr:col>
      <xdr:colOff>536354</xdr:colOff>
      <xdr:row>6</xdr:row>
      <xdr:rowOff>72722</xdr:rowOff>
    </xdr:to>
    <xdr:grpSp>
      <xdr:nvGrpSpPr>
        <xdr:cNvPr id="73" name="Grupo 72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GrpSpPr/>
      </xdr:nvGrpSpPr>
      <xdr:grpSpPr>
        <a:xfrm>
          <a:off x="103797" y="1696837"/>
          <a:ext cx="508757" cy="433285"/>
          <a:chOff x="0" y="1614621"/>
          <a:chExt cx="508757" cy="452335"/>
        </a:xfrm>
      </xdr:grpSpPr>
      <xdr:sp macro="" textlink="">
        <xdr:nvSpPr>
          <xdr:cNvPr id="74" name="CaixaDeTexto 29">
            <a:extLst>
              <a:ext uri="{FF2B5EF4-FFF2-40B4-BE49-F238E27FC236}">
                <a16:creationId xmlns:a16="http://schemas.microsoft.com/office/drawing/2014/main" id="{00000000-0008-0000-0400-00004A000000}"/>
              </a:ext>
            </a:extLst>
          </xdr:cNvPr>
          <xdr:cNvSpPr txBox="1"/>
        </xdr:nvSpPr>
        <xdr:spPr>
          <a:xfrm>
            <a:off x="0" y="1866901"/>
            <a:ext cx="508757" cy="20005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700" b="1">
                <a:solidFill>
                  <a:sysClr val="windowText" lastClr="000000"/>
                </a:solidFill>
              </a:rPr>
              <a:t>MENSAL</a:t>
            </a:r>
          </a:p>
        </xdr:txBody>
      </xdr:sp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00000000-0008-0000-04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582" y="1614621"/>
            <a:ext cx="242121" cy="2733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553287</xdr:colOff>
      <xdr:row>4</xdr:row>
      <xdr:rowOff>312717</xdr:rowOff>
    </xdr:from>
    <xdr:to>
      <xdr:col>1</xdr:col>
      <xdr:colOff>1028644</xdr:colOff>
      <xdr:row>6</xdr:row>
      <xdr:rowOff>67270</xdr:rowOff>
    </xdr:to>
    <xdr:grpSp>
      <xdr:nvGrpSpPr>
        <xdr:cNvPr id="78" name="Grupo 7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pSpPr/>
      </xdr:nvGrpSpPr>
      <xdr:grpSpPr>
        <a:xfrm>
          <a:off x="629487" y="1684317"/>
          <a:ext cx="475357" cy="440353"/>
          <a:chOff x="525690" y="1602101"/>
          <a:chExt cx="475357" cy="459403"/>
        </a:xfrm>
      </xdr:grpSpPr>
      <xdr:sp macro="" textlink="">
        <xdr:nvSpPr>
          <xdr:cNvPr id="79" name="CaixaDeTexto 29">
            <a:extLst>
              <a:ext uri="{FF2B5EF4-FFF2-40B4-BE49-F238E27FC236}">
                <a16:creationId xmlns:a16="http://schemas.microsoft.com/office/drawing/2014/main" id="{00000000-0008-0000-0400-00004F000000}"/>
              </a:ext>
            </a:extLst>
          </xdr:cNvPr>
          <xdr:cNvSpPr txBox="1"/>
        </xdr:nvSpPr>
        <xdr:spPr>
          <a:xfrm>
            <a:off x="525690" y="1861449"/>
            <a:ext cx="475357" cy="20005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700" b="1">
                <a:solidFill>
                  <a:sysClr val="windowText" lastClr="000000"/>
                </a:solidFill>
              </a:rPr>
              <a:t>ANUAL</a:t>
            </a:r>
          </a:p>
        </xdr:txBody>
      </xdr:sp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00000000-0008-0000-04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2704" y="1602101"/>
            <a:ext cx="298268" cy="29840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9</xdr:row>
      <xdr:rowOff>66675</xdr:rowOff>
    </xdr:from>
    <xdr:to>
      <xdr:col>5</xdr:col>
      <xdr:colOff>204896</xdr:colOff>
      <xdr:row>9</xdr:row>
      <xdr:rowOff>228408</xdr:rowOff>
    </xdr:to>
    <xdr:sp macro="" textlink="">
      <xdr:nvSpPr>
        <xdr:cNvPr id="85" name="Triângulo isósceles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>
        <a:xfrm>
          <a:off x="3667125" y="3238500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0</xdr:col>
      <xdr:colOff>57149</xdr:colOff>
      <xdr:row>23</xdr:row>
      <xdr:rowOff>157162</xdr:rowOff>
    </xdr:from>
    <xdr:to>
      <xdr:col>6</xdr:col>
      <xdr:colOff>600074</xdr:colOff>
      <xdr:row>33</xdr:row>
      <xdr:rowOff>342900</xdr:rowOff>
    </xdr:to>
    <xdr:graphicFrame macro="">
      <xdr:nvGraphicFramePr>
        <xdr:cNvPr id="334" name="Gráfico 333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123825</xdr:colOff>
      <xdr:row>23</xdr:row>
      <xdr:rowOff>157161</xdr:rowOff>
    </xdr:from>
    <xdr:to>
      <xdr:col>12</xdr:col>
      <xdr:colOff>257175</xdr:colOff>
      <xdr:row>33</xdr:row>
      <xdr:rowOff>333374</xdr:rowOff>
    </xdr:to>
    <xdr:graphicFrame macro="">
      <xdr:nvGraphicFramePr>
        <xdr:cNvPr id="335" name="Gráfico 334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166687</xdr:rowOff>
    </xdr:from>
    <xdr:to>
      <xdr:col>7</xdr:col>
      <xdr:colOff>895350</xdr:colOff>
      <xdr:row>60</xdr:row>
      <xdr:rowOff>209551</xdr:rowOff>
    </xdr:to>
    <xdr:graphicFrame macro="">
      <xdr:nvGraphicFramePr>
        <xdr:cNvPr id="336" name="Gráfico 335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1066800</xdr:colOff>
      <xdr:row>50</xdr:row>
      <xdr:rowOff>166686</xdr:rowOff>
    </xdr:from>
    <xdr:to>
      <xdr:col>14</xdr:col>
      <xdr:colOff>171450</xdr:colOff>
      <xdr:row>60</xdr:row>
      <xdr:rowOff>200025</xdr:rowOff>
    </xdr:to>
    <xdr:graphicFrame macro="">
      <xdr:nvGraphicFramePr>
        <xdr:cNvPr id="337" name="Gráfico 336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9524</xdr:colOff>
      <xdr:row>60</xdr:row>
      <xdr:rowOff>342901</xdr:rowOff>
    </xdr:from>
    <xdr:to>
      <xdr:col>7</xdr:col>
      <xdr:colOff>895349</xdr:colOff>
      <xdr:row>71</xdr:row>
      <xdr:rowOff>19050</xdr:rowOff>
    </xdr:to>
    <xdr:graphicFrame macro="">
      <xdr:nvGraphicFramePr>
        <xdr:cNvPr id="339" name="Gráfico 338">
          <a:extLst>
            <a:ext uri="{FF2B5EF4-FFF2-40B4-BE49-F238E27FC236}">
              <a16:creationId xmlns:a16="http://schemas.microsoft.com/office/drawing/2014/main" id="{00000000-0008-0000-0500-000053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61</xdr:row>
      <xdr:rowOff>14286</xdr:rowOff>
    </xdr:from>
    <xdr:to>
      <xdr:col>14</xdr:col>
      <xdr:colOff>161925</xdr:colOff>
      <xdr:row>71</xdr:row>
      <xdr:rowOff>19049</xdr:rowOff>
    </xdr:to>
    <xdr:graphicFrame macro="">
      <xdr:nvGraphicFramePr>
        <xdr:cNvPr id="341" name="Gráfico 340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9525</xdr:colOff>
      <xdr:row>87</xdr:row>
      <xdr:rowOff>166686</xdr:rowOff>
    </xdr:from>
    <xdr:to>
      <xdr:col>7</xdr:col>
      <xdr:colOff>885825</xdr:colOff>
      <xdr:row>97</xdr:row>
      <xdr:rowOff>171449</xdr:rowOff>
    </xdr:to>
    <xdr:graphicFrame macro="">
      <xdr:nvGraphicFramePr>
        <xdr:cNvPr id="342" name="Gráfico 341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1066800</xdr:colOff>
      <xdr:row>87</xdr:row>
      <xdr:rowOff>157161</xdr:rowOff>
    </xdr:from>
    <xdr:to>
      <xdr:col>14</xdr:col>
      <xdr:colOff>123825</xdr:colOff>
      <xdr:row>97</xdr:row>
      <xdr:rowOff>180974</xdr:rowOff>
    </xdr:to>
    <xdr:graphicFrame macro="">
      <xdr:nvGraphicFramePr>
        <xdr:cNvPr id="343" name="Gráfico 342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97</xdr:row>
      <xdr:rowOff>347661</xdr:rowOff>
    </xdr:from>
    <xdr:to>
      <xdr:col>7</xdr:col>
      <xdr:colOff>857250</xdr:colOff>
      <xdr:row>108</xdr:row>
      <xdr:rowOff>19049</xdr:rowOff>
    </xdr:to>
    <xdr:graphicFrame macro="">
      <xdr:nvGraphicFramePr>
        <xdr:cNvPr id="344" name="Gráfico 343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19049</xdr:colOff>
      <xdr:row>97</xdr:row>
      <xdr:rowOff>347662</xdr:rowOff>
    </xdr:from>
    <xdr:to>
      <xdr:col>14</xdr:col>
      <xdr:colOff>123824</xdr:colOff>
      <xdr:row>108</xdr:row>
      <xdr:rowOff>28575</xdr:rowOff>
    </xdr:to>
    <xdr:graphicFrame macro="">
      <xdr:nvGraphicFramePr>
        <xdr:cNvPr id="345" name="Gráfico 344">
          <a:extLst>
            <a:ext uri="{FF2B5EF4-FFF2-40B4-BE49-F238E27FC236}">
              <a16:creationId xmlns:a16="http://schemas.microsoft.com/office/drawing/2014/main" id="{00000000-0008-0000-0500-000059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0</xdr:row>
      <xdr:rowOff>0</xdr:rowOff>
    </xdr:from>
    <xdr:to>
      <xdr:col>15</xdr:col>
      <xdr:colOff>334278</xdr:colOff>
      <xdr:row>6</xdr:row>
      <xdr:rowOff>107867</xdr:rowOff>
    </xdr:to>
    <xdr:grpSp>
      <xdr:nvGrpSpPr>
        <xdr:cNvPr id="174" name="Grupo 173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GrpSpPr/>
      </xdr:nvGrpSpPr>
      <xdr:grpSpPr>
        <a:xfrm>
          <a:off x="76200" y="0"/>
          <a:ext cx="14507478" cy="2165267"/>
          <a:chOff x="-904" y="-31574"/>
          <a:chExt cx="12726303" cy="2222417"/>
        </a:xfrm>
      </xdr:grpSpPr>
      <xdr:grpSp>
        <xdr:nvGrpSpPr>
          <xdr:cNvPr id="175" name="Grupo 174">
            <a:extLst>
              <a:ext uri="{FF2B5EF4-FFF2-40B4-BE49-F238E27FC236}">
                <a16:creationId xmlns:a16="http://schemas.microsoft.com/office/drawing/2014/main" id="{00000000-0008-0000-0500-0000AF000000}"/>
              </a:ext>
            </a:extLst>
          </xdr:cNvPr>
          <xdr:cNvGrpSpPr/>
        </xdr:nvGrpSpPr>
        <xdr:grpSpPr>
          <a:xfrm>
            <a:off x="0" y="-31574"/>
            <a:ext cx="12725399" cy="1778634"/>
            <a:chOff x="0" y="-31574"/>
            <a:chExt cx="12725399" cy="1778634"/>
          </a:xfrm>
        </xdr:grpSpPr>
        <xdr:grpSp>
          <xdr:nvGrpSpPr>
            <xdr:cNvPr id="177" name="Grupo 176">
              <a:extLst>
                <a:ext uri="{FF2B5EF4-FFF2-40B4-BE49-F238E27FC236}">
                  <a16:creationId xmlns:a16="http://schemas.microsoft.com/office/drawing/2014/main" id="{00000000-0008-0000-0500-0000B1000000}"/>
                </a:ext>
              </a:extLst>
            </xdr:cNvPr>
            <xdr:cNvGrpSpPr/>
          </xdr:nvGrpSpPr>
          <xdr:grpSpPr>
            <a:xfrm>
              <a:off x="0" y="-3602"/>
              <a:ext cx="12725399" cy="1750662"/>
              <a:chOff x="0" y="-3602"/>
              <a:chExt cx="12725399" cy="1750662"/>
            </a:xfrm>
          </xdr:grpSpPr>
          <xdr:grpSp>
            <xdr:nvGrpSpPr>
              <xdr:cNvPr id="180" name="Grupo 179">
                <a:extLst>
                  <a:ext uri="{FF2B5EF4-FFF2-40B4-BE49-F238E27FC236}">
                    <a16:creationId xmlns:a16="http://schemas.microsoft.com/office/drawing/2014/main" id="{00000000-0008-0000-0500-0000B4000000}"/>
                  </a:ext>
                </a:extLst>
              </xdr:cNvPr>
              <xdr:cNvGrpSpPr/>
            </xdr:nvGrpSpPr>
            <xdr:grpSpPr>
              <a:xfrm>
                <a:off x="0" y="0"/>
                <a:ext cx="12725399" cy="1747060"/>
                <a:chOff x="0" y="0"/>
                <a:chExt cx="12687736" cy="1747060"/>
              </a:xfrm>
            </xdr:grpSpPr>
            <xdr:sp macro="" textlink="">
              <xdr:nvSpPr>
                <xdr:cNvPr id="182" name="Retângulo 181">
                  <a:extLst>
                    <a:ext uri="{FF2B5EF4-FFF2-40B4-BE49-F238E27FC236}">
                      <a16:creationId xmlns:a16="http://schemas.microsoft.com/office/drawing/2014/main" id="{00000000-0008-0000-0500-0000B6000000}"/>
                    </a:ext>
                  </a:extLst>
                </xdr:cNvPr>
                <xdr:cNvSpPr/>
              </xdr:nvSpPr>
              <xdr:spPr>
                <a:xfrm>
                  <a:off x="1" y="1151795"/>
                  <a:ext cx="12686835" cy="171290"/>
                </a:xfrm>
                <a:prstGeom prst="rect">
                  <a:avLst/>
                </a:prstGeom>
                <a:solidFill>
                  <a:srgbClr val="E2AC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  <xdr:sp macro="" textlink="">
              <xdr:nvSpPr>
                <xdr:cNvPr id="183" name="Retângulo de Cantos Arredondados No Mesmo Lado 182">
                  <a:extLst>
                    <a:ext uri="{FF2B5EF4-FFF2-40B4-BE49-F238E27FC236}">
                      <a16:creationId xmlns:a16="http://schemas.microsoft.com/office/drawing/2014/main" id="{00000000-0008-0000-0500-0000B7000000}"/>
                    </a:ext>
                  </a:extLst>
                </xdr:cNvPr>
                <xdr:cNvSpPr/>
              </xdr:nvSpPr>
              <xdr:spPr>
                <a:xfrm>
                  <a:off x="0" y="0"/>
                  <a:ext cx="12686835" cy="1151196"/>
                </a:xfrm>
                <a:prstGeom prst="round2SameRect">
                  <a:avLst/>
                </a:prstGeom>
                <a:solidFill>
                  <a:schemeClr val="accent1">
                    <a:lumMod val="7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  <xdr:sp macro="" textlink="">
              <xdr:nvSpPr>
                <xdr:cNvPr id="184" name="Retângulo de Cantos Arredondados No Mesmo Lado 183">
                  <a:extLst>
                    <a:ext uri="{FF2B5EF4-FFF2-40B4-BE49-F238E27FC236}">
                      <a16:creationId xmlns:a16="http://schemas.microsoft.com/office/drawing/2014/main" id="{00000000-0008-0000-0500-0000B8000000}"/>
                    </a:ext>
                  </a:extLst>
                </xdr:cNvPr>
                <xdr:cNvSpPr/>
              </xdr:nvSpPr>
              <xdr:spPr>
                <a:xfrm rot="10800000">
                  <a:off x="901" y="1323085"/>
                  <a:ext cx="12686835" cy="423975"/>
                </a:xfrm>
                <a:prstGeom prst="round2SameRect">
                  <a:avLst/>
                </a:prstGeom>
                <a:solidFill>
                  <a:schemeClr val="accent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</xdr:grpSp>
          <xdr:sp macro="" textlink="">
            <xdr:nvSpPr>
              <xdr:cNvPr id="181" name="Retângulo 180">
                <a:extLst>
                  <a:ext uri="{FF2B5EF4-FFF2-40B4-BE49-F238E27FC236}">
                    <a16:creationId xmlns:a16="http://schemas.microsoft.com/office/drawing/2014/main" id="{00000000-0008-0000-0500-0000B5000000}"/>
                  </a:ext>
                </a:extLst>
              </xdr:cNvPr>
              <xdr:cNvSpPr/>
            </xdr:nvSpPr>
            <xdr:spPr>
              <a:xfrm>
                <a:off x="3505990" y="-3602"/>
                <a:ext cx="5177307" cy="312534"/>
              </a:xfrm>
              <a:prstGeom prst="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PT" sz="2000" b="1"/>
                  <a:t>CASINO ROYAL</a:t>
                </a:r>
              </a:p>
            </xdr:txBody>
          </xdr:sp>
        </xdr:grpSp>
        <xdr:pic>
          <xdr:nvPicPr>
            <xdr:cNvPr id="178" name="Picture 27">
              <a:extLst>
                <a:ext uri="{FF2B5EF4-FFF2-40B4-BE49-F238E27FC236}">
                  <a16:creationId xmlns:a16="http://schemas.microsoft.com/office/drawing/2014/main" id="{00000000-0008-0000-0500-0000B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8590" t="6154" r="10604" b="5798"/>
            <a:stretch/>
          </xdr:blipFill>
          <xdr:spPr>
            <a:xfrm>
              <a:off x="11956951" y="-31574"/>
              <a:ext cx="738970" cy="446312"/>
            </a:xfrm>
            <a:prstGeom prst="rect">
              <a:avLst/>
            </a:prstGeom>
            <a:ln>
              <a:noFill/>
            </a:ln>
            <a:effectLst>
              <a:softEdge rad="38100"/>
            </a:effectLst>
          </xdr:spPr>
        </xdr:pic>
        <xdr:pic>
          <xdr:nvPicPr>
            <xdr:cNvPr id="179" name="Picture 2" descr="NEWSLETTER">
              <a:extLst>
                <a:ext uri="{FF2B5EF4-FFF2-40B4-BE49-F238E27FC236}">
                  <a16:creationId xmlns:a16="http://schemas.microsoft.com/office/drawing/2014/main" id="{00000000-0008-0000-0500-0000B3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5090" y="-31574"/>
              <a:ext cx="1141454" cy="419562"/>
            </a:xfrm>
            <a:prstGeom prst="rect">
              <a:avLst/>
            </a:prstGeom>
            <a:noFill/>
            <a:effectLst>
              <a:softEdge rad="25400"/>
            </a:effectLst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176" name="Retângulo de Cantos Arredondados No Mesmo Lado 175">
            <a:extLst>
              <a:ext uri="{FF2B5EF4-FFF2-40B4-BE49-F238E27FC236}">
                <a16:creationId xmlns:a16="http://schemas.microsoft.com/office/drawing/2014/main" id="{00000000-0008-0000-0500-0000B0000000}"/>
              </a:ext>
            </a:extLst>
          </xdr:cNvPr>
          <xdr:cNvSpPr/>
        </xdr:nvSpPr>
        <xdr:spPr>
          <a:xfrm rot="10800000">
            <a:off x="-904" y="1684671"/>
            <a:ext cx="12725398" cy="506172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PT"/>
          </a:p>
        </xdr:txBody>
      </xdr:sp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745404</xdr:colOff>
      <xdr:row>3</xdr:row>
      <xdr:rowOff>2534</xdr:rowOff>
    </xdr:to>
    <xdr:grpSp>
      <xdr:nvGrpSpPr>
        <xdr:cNvPr id="185" name="Grupo 1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GrpSpPr/>
      </xdr:nvGrpSpPr>
      <xdr:grpSpPr>
        <a:xfrm>
          <a:off x="77103" y="517737"/>
          <a:ext cx="1112801" cy="513497"/>
          <a:chOff x="649966" y="321586"/>
          <a:chExt cx="1201068" cy="327119"/>
        </a:xfrm>
      </xdr:grpSpPr>
      <xdr:sp macro="" textlink="">
        <xdr:nvSpPr>
          <xdr:cNvPr id="186" name="CaixaDeTexto 29">
            <a:extLst>
              <a:ext uri="{FF2B5EF4-FFF2-40B4-BE49-F238E27FC236}">
                <a16:creationId xmlns:a16="http://schemas.microsoft.com/office/drawing/2014/main" id="{00000000-0008-0000-0500-0000BA00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87" name="Imagem 186">
            <a:extLst>
              <a:ext uri="{FF2B5EF4-FFF2-40B4-BE49-F238E27FC236}">
                <a16:creationId xmlns:a16="http://schemas.microsoft.com/office/drawing/2014/main" id="{00000000-0008-0000-0500-0000B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1060148</xdr:colOff>
      <xdr:row>1</xdr:row>
      <xdr:rowOff>224142</xdr:rowOff>
    </xdr:from>
    <xdr:to>
      <xdr:col>12</xdr:col>
      <xdr:colOff>244827</xdr:colOff>
      <xdr:row>2</xdr:row>
      <xdr:rowOff>331100</xdr:rowOff>
    </xdr:to>
    <xdr:grpSp>
      <xdr:nvGrpSpPr>
        <xdr:cNvPr id="190" name="Grupo 18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GrpSpPr/>
      </xdr:nvGrpSpPr>
      <xdr:grpSpPr>
        <a:xfrm>
          <a:off x="9048448" y="567042"/>
          <a:ext cx="1788179" cy="449858"/>
          <a:chOff x="8716132" y="364902"/>
          <a:chExt cx="1400379" cy="394291"/>
        </a:xfrm>
      </xdr:grpSpPr>
      <xdr:sp macro="" textlink="">
        <xdr:nvSpPr>
          <xdr:cNvPr id="191" name="CaixaDeTexto 29">
            <a:extLst>
              <a:ext uri="{FF2B5EF4-FFF2-40B4-BE49-F238E27FC236}">
                <a16:creationId xmlns:a16="http://schemas.microsoft.com/office/drawing/2014/main" id="{00000000-0008-0000-0500-0000BF00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192" name="Imagem 191">
            <a:extLst>
              <a:ext uri="{FF2B5EF4-FFF2-40B4-BE49-F238E27FC236}">
                <a16:creationId xmlns:a16="http://schemas.microsoft.com/office/drawing/2014/main" id="{00000000-0008-0000-0500-0000C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13</xdr:col>
      <xdr:colOff>938834</xdr:colOff>
      <xdr:row>1</xdr:row>
      <xdr:rowOff>107793</xdr:rowOff>
    </xdr:from>
    <xdr:to>
      <xdr:col>15</xdr:col>
      <xdr:colOff>382043</xdr:colOff>
      <xdr:row>3</xdr:row>
      <xdr:rowOff>9367</xdr:rowOff>
    </xdr:to>
    <xdr:grpSp>
      <xdr:nvGrpSpPr>
        <xdr:cNvPr id="195" name="Grupo 19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GrpSpPr/>
      </xdr:nvGrpSpPr>
      <xdr:grpSpPr>
        <a:xfrm>
          <a:off x="12749834" y="450693"/>
          <a:ext cx="1881609" cy="587374"/>
          <a:chOff x="10862840" y="274440"/>
          <a:chExt cx="1566731" cy="430797"/>
        </a:xfrm>
      </xdr:grpSpPr>
      <xdr:sp macro="" textlink="">
        <xdr:nvSpPr>
          <xdr:cNvPr id="196" name="CaixaDeTexto 29">
            <a:extLst>
              <a:ext uri="{FF2B5EF4-FFF2-40B4-BE49-F238E27FC236}">
                <a16:creationId xmlns:a16="http://schemas.microsoft.com/office/drawing/2014/main" id="{00000000-0008-0000-0500-0000C4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97" name="Imagem 196">
            <a:extLst>
              <a:ext uri="{FF2B5EF4-FFF2-40B4-BE49-F238E27FC236}">
                <a16:creationId xmlns:a16="http://schemas.microsoft.com/office/drawing/2014/main" id="{00000000-0008-0000-0500-0000C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669302</xdr:colOff>
      <xdr:row>1</xdr:row>
      <xdr:rowOff>238840</xdr:rowOff>
    </xdr:from>
    <xdr:to>
      <xdr:col>9</xdr:col>
      <xdr:colOff>1020748</xdr:colOff>
      <xdr:row>2</xdr:row>
      <xdr:rowOff>346777</xdr:rowOff>
    </xdr:to>
    <xdr:grpSp>
      <xdr:nvGrpSpPr>
        <xdr:cNvPr id="200" name="Grupo 19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GrpSpPr/>
      </xdr:nvGrpSpPr>
      <xdr:grpSpPr>
        <a:xfrm>
          <a:off x="7425702" y="581740"/>
          <a:ext cx="1583346" cy="450837"/>
          <a:chOff x="7262404" y="380217"/>
          <a:chExt cx="1810712" cy="394813"/>
        </a:xfrm>
      </xdr:grpSpPr>
      <xdr:sp macro="" textlink="">
        <xdr:nvSpPr>
          <xdr:cNvPr id="201" name="CaixaDeTexto 29">
            <a:extLst>
              <a:ext uri="{FF2B5EF4-FFF2-40B4-BE49-F238E27FC236}">
                <a16:creationId xmlns:a16="http://schemas.microsoft.com/office/drawing/2014/main" id="{00000000-0008-0000-0500-0000C9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202" name="Imagem 201">
            <a:extLst>
              <a:ext uri="{FF2B5EF4-FFF2-40B4-BE49-F238E27FC236}">
                <a16:creationId xmlns:a16="http://schemas.microsoft.com/office/drawing/2014/main" id="{00000000-0008-0000-0500-0000C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706848</xdr:colOff>
      <xdr:row>1</xdr:row>
      <xdr:rowOff>201385</xdr:rowOff>
    </xdr:from>
    <xdr:to>
      <xdr:col>4</xdr:col>
      <xdr:colOff>387654</xdr:colOff>
      <xdr:row>2</xdr:row>
      <xdr:rowOff>321995</xdr:rowOff>
    </xdr:to>
    <xdr:grpSp>
      <xdr:nvGrpSpPr>
        <xdr:cNvPr id="205" name="Grupo 2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GrpSpPr/>
      </xdr:nvGrpSpPr>
      <xdr:grpSpPr>
        <a:xfrm>
          <a:off x="1151348" y="544285"/>
          <a:ext cx="2144606" cy="463510"/>
          <a:chOff x="5298198" y="359950"/>
          <a:chExt cx="1828357" cy="454371"/>
        </a:xfrm>
      </xdr:grpSpPr>
      <xdr:sp macro="" textlink="">
        <xdr:nvSpPr>
          <xdr:cNvPr id="206" name="CaixaDeTexto 29">
            <a:extLst>
              <a:ext uri="{FF2B5EF4-FFF2-40B4-BE49-F238E27FC236}">
                <a16:creationId xmlns:a16="http://schemas.microsoft.com/office/drawing/2014/main" id="{00000000-0008-0000-0500-0000CE000000}"/>
              </a:ext>
            </a:extLst>
          </xdr:cNvPr>
          <xdr:cNvSpPr txBox="1"/>
        </xdr:nvSpPr>
        <xdr:spPr>
          <a:xfrm>
            <a:off x="5742335" y="359950"/>
            <a:ext cx="1384220" cy="44960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207" name="Imagem 206">
            <a:extLst>
              <a:ext uri="{FF2B5EF4-FFF2-40B4-BE49-F238E27FC236}">
                <a16:creationId xmlns:a16="http://schemas.microsoft.com/office/drawing/2014/main" id="{00000000-0008-0000-0500-0000C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421795</xdr:colOff>
      <xdr:row>1</xdr:row>
      <xdr:rowOff>117627</xdr:rowOff>
    </xdr:from>
    <xdr:to>
      <xdr:col>8</xdr:col>
      <xdr:colOff>605572</xdr:colOff>
      <xdr:row>2</xdr:row>
      <xdr:rowOff>343554</xdr:rowOff>
    </xdr:to>
    <xdr:grpSp>
      <xdr:nvGrpSpPr>
        <xdr:cNvPr id="210" name="Grupo 209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GrpSpPr/>
      </xdr:nvGrpSpPr>
      <xdr:grpSpPr>
        <a:xfrm>
          <a:off x="5260495" y="460527"/>
          <a:ext cx="2101477" cy="568827"/>
          <a:chOff x="3369882" y="288476"/>
          <a:chExt cx="1847820" cy="512134"/>
        </a:xfrm>
      </xdr:grpSpPr>
      <xdr:sp macro="" textlink="">
        <xdr:nvSpPr>
          <xdr:cNvPr id="211" name="CaixaDeTexto 29">
            <a:extLst>
              <a:ext uri="{FF2B5EF4-FFF2-40B4-BE49-F238E27FC236}">
                <a16:creationId xmlns:a16="http://schemas.microsoft.com/office/drawing/2014/main" id="{00000000-0008-0000-0500-0000D3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212" name="Imagem 211">
            <a:extLst>
              <a:ext uri="{FF2B5EF4-FFF2-40B4-BE49-F238E27FC236}">
                <a16:creationId xmlns:a16="http://schemas.microsoft.com/office/drawing/2014/main" id="{00000000-0008-0000-0500-0000D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496295</xdr:colOff>
      <xdr:row>0</xdr:row>
      <xdr:rowOff>343288</xdr:rowOff>
    </xdr:from>
    <xdr:to>
      <xdr:col>6</xdr:col>
      <xdr:colOff>346344</xdr:colOff>
      <xdr:row>3</xdr:row>
      <xdr:rowOff>21196</xdr:rowOff>
    </xdr:to>
    <xdr:grpSp>
      <xdr:nvGrpSpPr>
        <xdr:cNvPr id="213" name="Grupo 212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GrpSpPr/>
      </xdr:nvGrpSpPr>
      <xdr:grpSpPr>
        <a:xfrm>
          <a:off x="3404595" y="343288"/>
          <a:ext cx="1780449" cy="706608"/>
          <a:chOff x="2118888" y="2236236"/>
          <a:chExt cx="1535974" cy="735183"/>
        </a:xfrm>
      </xdr:grpSpPr>
      <xdr:sp macro="" textlink="">
        <xdr:nvSpPr>
          <xdr:cNvPr id="214" name="Arredondar Retângulo de Canto Diagonal 213">
            <a:extLst>
              <a:ext uri="{FF2B5EF4-FFF2-40B4-BE49-F238E27FC236}">
                <a16:creationId xmlns:a16="http://schemas.microsoft.com/office/drawing/2014/main" id="{00000000-0008-0000-0500-0000D600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15" name="Grupo 214">
            <a:extLst>
              <a:ext uri="{FF2B5EF4-FFF2-40B4-BE49-F238E27FC236}">
                <a16:creationId xmlns:a16="http://schemas.microsoft.com/office/drawing/2014/main" id="{00000000-0008-0000-0500-0000D700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216" name="Imagem 215">
              <a:extLst>
                <a:ext uri="{FF2B5EF4-FFF2-40B4-BE49-F238E27FC236}">
                  <a16:creationId xmlns:a16="http://schemas.microsoft.com/office/drawing/2014/main" id="{00000000-0008-0000-0500-0000D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217" name="CaixaDeTexto 29">
              <a:extLst>
                <a:ext uri="{FF2B5EF4-FFF2-40B4-BE49-F238E27FC236}">
                  <a16:creationId xmlns:a16="http://schemas.microsoft.com/office/drawing/2014/main" id="{00000000-0008-0000-0500-0000D900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12</xdr:col>
      <xdr:colOff>476584</xdr:colOff>
      <xdr:row>1</xdr:row>
      <xdr:rowOff>117628</xdr:rowOff>
    </xdr:from>
    <xdr:to>
      <xdr:col>13</xdr:col>
      <xdr:colOff>883708</xdr:colOff>
      <xdr:row>2</xdr:row>
      <xdr:rowOff>306834</xdr:rowOff>
    </xdr:to>
    <xdr:grpSp>
      <xdr:nvGrpSpPr>
        <xdr:cNvPr id="220" name="Grupo 219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GrpSpPr/>
      </xdr:nvGrpSpPr>
      <xdr:grpSpPr>
        <a:xfrm>
          <a:off x="11068384" y="460528"/>
          <a:ext cx="1626324" cy="532106"/>
          <a:chOff x="7262404" y="298742"/>
          <a:chExt cx="1869244" cy="466981"/>
        </a:xfrm>
      </xdr:grpSpPr>
      <xdr:sp macro="" textlink="">
        <xdr:nvSpPr>
          <xdr:cNvPr id="221" name="CaixaDeTexto 29">
            <a:extLst>
              <a:ext uri="{FF2B5EF4-FFF2-40B4-BE49-F238E27FC236}">
                <a16:creationId xmlns:a16="http://schemas.microsoft.com/office/drawing/2014/main" id="{00000000-0008-0000-0500-0000DD00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222" name="Imagem 221">
            <a:extLst>
              <a:ext uri="{FF2B5EF4-FFF2-40B4-BE49-F238E27FC236}">
                <a16:creationId xmlns:a16="http://schemas.microsoft.com/office/drawing/2014/main" id="{00000000-0008-0000-0500-0000D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748197</xdr:colOff>
      <xdr:row>3</xdr:row>
      <xdr:rowOff>115514</xdr:rowOff>
    </xdr:from>
    <xdr:to>
      <xdr:col>3</xdr:col>
      <xdr:colOff>702883</xdr:colOff>
      <xdr:row>4</xdr:row>
      <xdr:rowOff>240603</xdr:rowOff>
    </xdr:to>
    <xdr:grpSp>
      <xdr:nvGrpSpPr>
        <xdr:cNvPr id="225" name="Grupo 22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GrpSpPr/>
      </xdr:nvGrpSpPr>
      <xdr:grpSpPr>
        <a:xfrm>
          <a:off x="1192697" y="1144214"/>
          <a:ext cx="1186586" cy="467989"/>
          <a:chOff x="1102684" y="164731"/>
          <a:chExt cx="1009225" cy="425397"/>
        </a:xfrm>
      </xdr:grpSpPr>
      <xdr:sp macro="" textlink="">
        <xdr:nvSpPr>
          <xdr:cNvPr id="226" name="CaixaDeTexto 29">
            <a:extLst>
              <a:ext uri="{FF2B5EF4-FFF2-40B4-BE49-F238E27FC236}">
                <a16:creationId xmlns:a16="http://schemas.microsoft.com/office/drawing/2014/main" id="{00000000-0008-0000-0500-0000E2000000}"/>
              </a:ext>
            </a:extLst>
          </xdr:cNvPr>
          <xdr:cNvSpPr txBox="1"/>
        </xdr:nvSpPr>
        <xdr:spPr>
          <a:xfrm>
            <a:off x="1102684" y="396313"/>
            <a:ext cx="1009225" cy="19381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CONTRAPARTIDAS</a:t>
            </a:r>
          </a:p>
        </xdr:txBody>
      </xdr:sp>
      <xdr:pic>
        <xdr:nvPicPr>
          <xdr:cNvPr id="227" name="Imagem 226">
            <a:extLst>
              <a:ext uri="{FF2B5EF4-FFF2-40B4-BE49-F238E27FC236}">
                <a16:creationId xmlns:a16="http://schemas.microsoft.com/office/drawing/2014/main" id="{00000000-0008-0000-0500-0000E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4672" y="164731"/>
            <a:ext cx="232701" cy="2608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27597</xdr:colOff>
      <xdr:row>3</xdr:row>
      <xdr:rowOff>104736</xdr:rowOff>
    </xdr:from>
    <xdr:to>
      <xdr:col>2</xdr:col>
      <xdr:colOff>612520</xdr:colOff>
      <xdr:row>4</xdr:row>
      <xdr:rowOff>279768</xdr:rowOff>
    </xdr:to>
    <xdr:grpSp>
      <xdr:nvGrpSpPr>
        <xdr:cNvPr id="228" name="Grupo 227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GrpSpPr/>
      </xdr:nvGrpSpPr>
      <xdr:grpSpPr>
        <a:xfrm>
          <a:off x="103797" y="1133436"/>
          <a:ext cx="953223" cy="517932"/>
          <a:chOff x="1367001" y="6197343"/>
          <a:chExt cx="908773" cy="527457"/>
        </a:xfrm>
      </xdr:grpSpPr>
      <xdr:sp macro="" textlink="">
        <xdr:nvSpPr>
          <xdr:cNvPr id="229" name="Arredondar Retângulo de Canto Diagonal 228">
            <a:extLst>
              <a:ext uri="{FF2B5EF4-FFF2-40B4-BE49-F238E27FC236}">
                <a16:creationId xmlns:a16="http://schemas.microsoft.com/office/drawing/2014/main" id="{00000000-0008-0000-0500-0000E5000000}"/>
              </a:ext>
            </a:extLst>
          </xdr:cNvPr>
          <xdr:cNvSpPr/>
        </xdr:nvSpPr>
        <xdr:spPr>
          <a:xfrm>
            <a:off x="1367001" y="6197343"/>
            <a:ext cx="866208" cy="527457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30" name="Grupo 229">
            <a:extLst>
              <a:ext uri="{FF2B5EF4-FFF2-40B4-BE49-F238E27FC236}">
                <a16:creationId xmlns:a16="http://schemas.microsoft.com/office/drawing/2014/main" id="{00000000-0008-0000-0500-0000E6000000}"/>
              </a:ext>
            </a:extLst>
          </xdr:cNvPr>
          <xdr:cNvGrpSpPr/>
        </xdr:nvGrpSpPr>
        <xdr:grpSpPr>
          <a:xfrm>
            <a:off x="1500115" y="6227868"/>
            <a:ext cx="775659" cy="460136"/>
            <a:chOff x="62715" y="190778"/>
            <a:chExt cx="994749" cy="460134"/>
          </a:xfrm>
        </xdr:grpSpPr>
        <xdr:sp macro="" textlink="">
          <xdr:nvSpPr>
            <xdr:cNvPr id="231" name="CaixaDeTexto 29">
              <a:extLst>
                <a:ext uri="{FF2B5EF4-FFF2-40B4-BE49-F238E27FC236}">
                  <a16:creationId xmlns:a16="http://schemas.microsoft.com/office/drawing/2014/main" id="{00000000-0008-0000-0500-0000E7000000}"/>
                </a:ext>
              </a:extLst>
            </xdr:cNvPr>
            <xdr:cNvSpPr txBox="1"/>
          </xdr:nvSpPr>
          <xdr:spPr>
            <a:xfrm>
              <a:off x="62715" y="435469"/>
              <a:ext cx="994749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IMPOSTOS</a:t>
              </a:r>
            </a:p>
          </xdr:txBody>
        </xdr:sp>
        <xdr:pic>
          <xdr:nvPicPr>
            <xdr:cNvPr id="232" name="Imagem 231">
              <a:extLst>
                <a:ext uri="{FF2B5EF4-FFF2-40B4-BE49-F238E27FC236}">
                  <a16:creationId xmlns:a16="http://schemas.microsoft.com/office/drawing/2014/main" id="{00000000-0008-0000-0500-0000E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178" y="190778"/>
              <a:ext cx="262294" cy="26229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697752</xdr:colOff>
      <xdr:row>3</xdr:row>
      <xdr:rowOff>137930</xdr:rowOff>
    </xdr:from>
    <xdr:to>
      <xdr:col>4</xdr:col>
      <xdr:colOff>747995</xdr:colOff>
      <xdr:row>4</xdr:row>
      <xdr:rowOff>313884</xdr:rowOff>
    </xdr:to>
    <xdr:grpSp>
      <xdr:nvGrpSpPr>
        <xdr:cNvPr id="235" name="Grupo 234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GrpSpPr/>
      </xdr:nvGrpSpPr>
      <xdr:grpSpPr>
        <a:xfrm>
          <a:off x="2374152" y="1166630"/>
          <a:ext cx="1282143" cy="518854"/>
          <a:chOff x="2366821" y="132067"/>
          <a:chExt cx="1064296" cy="487630"/>
        </a:xfrm>
      </xdr:grpSpPr>
      <xdr:sp macro="" textlink="">
        <xdr:nvSpPr>
          <xdr:cNvPr id="236" name="CaixaDeTexto 29">
            <a:extLst>
              <a:ext uri="{FF2B5EF4-FFF2-40B4-BE49-F238E27FC236}">
                <a16:creationId xmlns:a16="http://schemas.microsoft.com/office/drawing/2014/main" id="{00000000-0008-0000-0500-0000EC000000}"/>
              </a:ext>
            </a:extLst>
          </xdr:cNvPr>
          <xdr:cNvSpPr txBox="1"/>
        </xdr:nvSpPr>
        <xdr:spPr>
          <a:xfrm>
            <a:off x="2366821" y="303347"/>
            <a:ext cx="1064296" cy="3163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>
                <a:solidFill>
                  <a:schemeClr val="bg1"/>
                </a:solidFill>
              </a:rPr>
              <a:t>CONTRIBUIÇÕES FISCAIS</a:t>
            </a:r>
          </a:p>
        </xdr:txBody>
      </xdr:sp>
      <xdr:pic>
        <xdr:nvPicPr>
          <xdr:cNvPr id="237" name="Imagem 236">
            <a:extLst>
              <a:ext uri="{FF2B5EF4-FFF2-40B4-BE49-F238E27FC236}">
                <a16:creationId xmlns:a16="http://schemas.microsoft.com/office/drawing/2014/main" id="{00000000-0008-0000-0500-0000E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3813" y="132067"/>
            <a:ext cx="204892" cy="20015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964327</xdr:colOff>
      <xdr:row>3</xdr:row>
      <xdr:rowOff>104737</xdr:rowOff>
    </xdr:from>
    <xdr:to>
      <xdr:col>6</xdr:col>
      <xdr:colOff>26047</xdr:colOff>
      <xdr:row>4</xdr:row>
      <xdr:rowOff>240602</xdr:rowOff>
    </xdr:to>
    <xdr:grpSp>
      <xdr:nvGrpSpPr>
        <xdr:cNvPr id="240" name="Grupo 239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GrpSpPr/>
      </xdr:nvGrpSpPr>
      <xdr:grpSpPr>
        <a:xfrm>
          <a:off x="3872627" y="1133437"/>
          <a:ext cx="992120" cy="478765"/>
          <a:chOff x="3781910" y="118214"/>
          <a:chExt cx="732123" cy="488290"/>
        </a:xfrm>
      </xdr:grpSpPr>
      <xdr:sp macro="" textlink="">
        <xdr:nvSpPr>
          <xdr:cNvPr id="241" name="CaixaDeTexto 29">
            <a:extLst>
              <a:ext uri="{FF2B5EF4-FFF2-40B4-BE49-F238E27FC236}">
                <a16:creationId xmlns:a16="http://schemas.microsoft.com/office/drawing/2014/main" id="{00000000-0008-0000-0500-0000F1000000}"/>
              </a:ext>
            </a:extLst>
          </xdr:cNvPr>
          <xdr:cNvSpPr txBox="1"/>
        </xdr:nvSpPr>
        <xdr:spPr>
          <a:xfrm>
            <a:off x="3781910" y="388944"/>
            <a:ext cx="732123" cy="21756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PRÉMIOS</a:t>
            </a:r>
          </a:p>
        </xdr:txBody>
      </xdr:sp>
      <xdr:pic>
        <xdr:nvPicPr>
          <xdr:cNvPr id="242" name="Imagem 241">
            <a:extLst>
              <a:ext uri="{FF2B5EF4-FFF2-40B4-BE49-F238E27FC236}">
                <a16:creationId xmlns:a16="http://schemas.microsoft.com/office/drawing/2014/main" id="{00000000-0008-0000-0500-0000F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8209" y="118214"/>
            <a:ext cx="277384" cy="28326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27597</xdr:colOff>
      <xdr:row>4</xdr:row>
      <xdr:rowOff>253667</xdr:rowOff>
    </xdr:from>
    <xdr:to>
      <xdr:col>2</xdr:col>
      <xdr:colOff>212504</xdr:colOff>
      <xdr:row>6</xdr:row>
      <xdr:rowOff>72722</xdr:rowOff>
    </xdr:to>
    <xdr:grpSp>
      <xdr:nvGrpSpPr>
        <xdr:cNvPr id="243" name="Grupo 24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GrpSpPr/>
      </xdr:nvGrpSpPr>
      <xdr:grpSpPr>
        <a:xfrm>
          <a:off x="103797" y="1625267"/>
          <a:ext cx="553207" cy="504855"/>
          <a:chOff x="0" y="1559969"/>
          <a:chExt cx="508757" cy="523905"/>
        </a:xfrm>
      </xdr:grpSpPr>
      <xdr:sp macro="" textlink="">
        <xdr:nvSpPr>
          <xdr:cNvPr id="244" name="Arredondar Retângulo de Canto Diagonal 243">
            <a:extLst>
              <a:ext uri="{FF2B5EF4-FFF2-40B4-BE49-F238E27FC236}">
                <a16:creationId xmlns:a16="http://schemas.microsoft.com/office/drawing/2014/main" id="{00000000-0008-0000-0500-0000F4000000}"/>
              </a:ext>
            </a:extLst>
          </xdr:cNvPr>
          <xdr:cNvSpPr/>
        </xdr:nvSpPr>
        <xdr:spPr>
          <a:xfrm>
            <a:off x="73947" y="1559969"/>
            <a:ext cx="334591" cy="513542"/>
          </a:xfrm>
          <a:prstGeom prst="round2DiagRect">
            <a:avLst/>
          </a:prstGeom>
          <a:solidFill>
            <a:srgbClr val="0080C0"/>
          </a:solidFill>
          <a:ln w="1270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45" name="Grupo 244">
            <a:extLst>
              <a:ext uri="{FF2B5EF4-FFF2-40B4-BE49-F238E27FC236}">
                <a16:creationId xmlns:a16="http://schemas.microsoft.com/office/drawing/2014/main" id="{00000000-0008-0000-0500-0000F5000000}"/>
              </a:ext>
            </a:extLst>
          </xdr:cNvPr>
          <xdr:cNvGrpSpPr/>
        </xdr:nvGrpSpPr>
        <xdr:grpSpPr>
          <a:xfrm>
            <a:off x="0" y="1631539"/>
            <a:ext cx="508757" cy="452335"/>
            <a:chOff x="0" y="1614621"/>
            <a:chExt cx="508757" cy="452335"/>
          </a:xfrm>
        </xdr:grpSpPr>
        <xdr:sp macro="" textlink="">
          <xdr:nvSpPr>
            <xdr:cNvPr id="246" name="CaixaDeTexto 29">
              <a:extLst>
                <a:ext uri="{FF2B5EF4-FFF2-40B4-BE49-F238E27FC236}">
                  <a16:creationId xmlns:a16="http://schemas.microsoft.com/office/drawing/2014/main" id="{00000000-0008-0000-0500-0000F6000000}"/>
                </a:ext>
              </a:extLst>
            </xdr:cNvPr>
            <xdr:cNvSpPr txBox="1"/>
          </xdr:nvSpPr>
          <xdr:spPr>
            <a:xfrm>
              <a:off x="0" y="1866901"/>
              <a:ext cx="508757" cy="20005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700" b="1">
                  <a:solidFill>
                    <a:schemeClr val="bg1"/>
                  </a:solidFill>
                </a:rPr>
                <a:t>MENSAL</a:t>
              </a:r>
            </a:p>
          </xdr:txBody>
        </xdr:sp>
        <xdr:pic>
          <xdr:nvPicPr>
            <xdr:cNvPr id="247" name="Imagem 246">
              <a:extLst>
                <a:ext uri="{FF2B5EF4-FFF2-40B4-BE49-F238E27FC236}">
                  <a16:creationId xmlns:a16="http://schemas.microsoft.com/office/drawing/2014/main" id="{00000000-0008-0000-0500-0000F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0582" y="1614621"/>
              <a:ext cx="242121" cy="2733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229437</xdr:colOff>
      <xdr:row>4</xdr:row>
      <xdr:rowOff>312717</xdr:rowOff>
    </xdr:from>
    <xdr:to>
      <xdr:col>2</xdr:col>
      <xdr:colOff>704794</xdr:colOff>
      <xdr:row>6</xdr:row>
      <xdr:rowOff>67270</xdr:rowOff>
    </xdr:to>
    <xdr:grpSp>
      <xdr:nvGrpSpPr>
        <xdr:cNvPr id="250" name="Grupo 24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GrpSpPr/>
      </xdr:nvGrpSpPr>
      <xdr:grpSpPr>
        <a:xfrm>
          <a:off x="673937" y="1684317"/>
          <a:ext cx="475357" cy="440353"/>
          <a:chOff x="525690" y="1602101"/>
          <a:chExt cx="475357" cy="459403"/>
        </a:xfrm>
      </xdr:grpSpPr>
      <xdr:sp macro="" textlink="">
        <xdr:nvSpPr>
          <xdr:cNvPr id="251" name="CaixaDeTexto 29">
            <a:extLst>
              <a:ext uri="{FF2B5EF4-FFF2-40B4-BE49-F238E27FC236}">
                <a16:creationId xmlns:a16="http://schemas.microsoft.com/office/drawing/2014/main" id="{00000000-0008-0000-0500-0000FB000000}"/>
              </a:ext>
            </a:extLst>
          </xdr:cNvPr>
          <xdr:cNvSpPr txBox="1"/>
        </xdr:nvSpPr>
        <xdr:spPr>
          <a:xfrm>
            <a:off x="525690" y="1861449"/>
            <a:ext cx="475357" cy="20005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700" b="1">
                <a:solidFill>
                  <a:sysClr val="windowText" lastClr="000000"/>
                </a:solidFill>
              </a:rPr>
              <a:t>ANUAL</a:t>
            </a:r>
          </a:p>
        </xdr:txBody>
      </xdr:sp>
      <xdr:pic>
        <xdr:nvPicPr>
          <xdr:cNvPr id="252" name="Imagem 251">
            <a:extLst>
              <a:ext uri="{FF2B5EF4-FFF2-40B4-BE49-F238E27FC236}">
                <a16:creationId xmlns:a16="http://schemas.microsoft.com/office/drawing/2014/main" id="{00000000-0008-0000-0500-0000F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2704" y="1602101"/>
            <a:ext cx="298268" cy="29840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38100</xdr:colOff>
      <xdr:row>9</xdr:row>
      <xdr:rowOff>57150</xdr:rowOff>
    </xdr:from>
    <xdr:to>
      <xdr:col>6</xdr:col>
      <xdr:colOff>195371</xdr:colOff>
      <xdr:row>9</xdr:row>
      <xdr:rowOff>218883</xdr:rowOff>
    </xdr:to>
    <xdr:sp macro="" textlink="">
      <xdr:nvSpPr>
        <xdr:cNvPr id="83" name="Triângulo isósceles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4267200" y="3228975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10</xdr:col>
      <xdr:colOff>28575</xdr:colOff>
      <xdr:row>9</xdr:row>
      <xdr:rowOff>76200</xdr:rowOff>
    </xdr:from>
    <xdr:to>
      <xdr:col>10</xdr:col>
      <xdr:colOff>185846</xdr:colOff>
      <xdr:row>9</xdr:row>
      <xdr:rowOff>237933</xdr:rowOff>
    </xdr:to>
    <xdr:sp macro="" textlink="">
      <xdr:nvSpPr>
        <xdr:cNvPr id="84" name="Triângulo isósceles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>
        <a:xfrm>
          <a:off x="8086725" y="3248025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pt-PT" sz="1100"/>
            <a:t>v</a:t>
          </a:r>
        </a:p>
      </xdr:txBody>
    </xdr:sp>
    <xdr:clientData/>
  </xdr:twoCellAnchor>
  <xdr:twoCellAnchor>
    <xdr:from>
      <xdr:col>11</xdr:col>
      <xdr:colOff>47625</xdr:colOff>
      <xdr:row>9</xdr:row>
      <xdr:rowOff>76200</xdr:rowOff>
    </xdr:from>
    <xdr:to>
      <xdr:col>11</xdr:col>
      <xdr:colOff>204896</xdr:colOff>
      <xdr:row>9</xdr:row>
      <xdr:rowOff>237933</xdr:rowOff>
    </xdr:to>
    <xdr:sp macro="" textlink="">
      <xdr:nvSpPr>
        <xdr:cNvPr id="97" name="Triângulo isósceles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8705850" y="3248025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 editAs="oneCell">
    <xdr:from>
      <xdr:col>5</xdr:col>
      <xdr:colOff>38100</xdr:colOff>
      <xdr:row>36</xdr:row>
      <xdr:rowOff>47625</xdr:rowOff>
    </xdr:from>
    <xdr:to>
      <xdr:col>5</xdr:col>
      <xdr:colOff>220996</xdr:colOff>
      <xdr:row>36</xdr:row>
      <xdr:rowOff>236617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657600" y="10906125"/>
          <a:ext cx="182896" cy="188992"/>
        </a:xfrm>
        <a:prstGeom prst="rect">
          <a:avLst/>
        </a:prstGeom>
      </xdr:spPr>
    </xdr:pic>
    <xdr:clientData/>
  </xdr:twoCellAnchor>
  <xdr:twoCellAnchor>
    <xdr:from>
      <xdr:col>6</xdr:col>
      <xdr:colOff>66675</xdr:colOff>
      <xdr:row>36</xdr:row>
      <xdr:rowOff>57150</xdr:rowOff>
    </xdr:from>
    <xdr:to>
      <xdr:col>6</xdr:col>
      <xdr:colOff>223946</xdr:colOff>
      <xdr:row>36</xdr:row>
      <xdr:rowOff>218883</xdr:rowOff>
    </xdr:to>
    <xdr:sp macro="" textlink="">
      <xdr:nvSpPr>
        <xdr:cNvPr id="98" name="Triângulo isósceles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>
          <a:off x="4295775" y="10915650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10</xdr:col>
      <xdr:colOff>66675</xdr:colOff>
      <xdr:row>36</xdr:row>
      <xdr:rowOff>57150</xdr:rowOff>
    </xdr:from>
    <xdr:to>
      <xdr:col>10</xdr:col>
      <xdr:colOff>223946</xdr:colOff>
      <xdr:row>36</xdr:row>
      <xdr:rowOff>218883</xdr:rowOff>
    </xdr:to>
    <xdr:sp macro="" textlink="">
      <xdr:nvSpPr>
        <xdr:cNvPr id="99" name="Triângulo isósceles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>
          <a:off x="8124825" y="10915650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11</xdr:col>
      <xdr:colOff>66675</xdr:colOff>
      <xdr:row>36</xdr:row>
      <xdr:rowOff>47625</xdr:rowOff>
    </xdr:from>
    <xdr:to>
      <xdr:col>11</xdr:col>
      <xdr:colOff>223946</xdr:colOff>
      <xdr:row>36</xdr:row>
      <xdr:rowOff>209358</xdr:rowOff>
    </xdr:to>
    <xdr:sp macro="" textlink="">
      <xdr:nvSpPr>
        <xdr:cNvPr id="100" name="Triângulo isósceles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>
          <a:off x="8724900" y="10906125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5</xdr:col>
      <xdr:colOff>28575</xdr:colOff>
      <xdr:row>73</xdr:row>
      <xdr:rowOff>76200</xdr:rowOff>
    </xdr:from>
    <xdr:to>
      <xdr:col>5</xdr:col>
      <xdr:colOff>185846</xdr:colOff>
      <xdr:row>73</xdr:row>
      <xdr:rowOff>237933</xdr:rowOff>
    </xdr:to>
    <xdr:sp macro="" textlink="">
      <xdr:nvSpPr>
        <xdr:cNvPr id="101" name="Triângulo isósceles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>
          <a:off x="3648075" y="22145625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6</xdr:col>
      <xdr:colOff>38100</xdr:colOff>
      <xdr:row>73</xdr:row>
      <xdr:rowOff>66675</xdr:rowOff>
    </xdr:from>
    <xdr:to>
      <xdr:col>6</xdr:col>
      <xdr:colOff>195371</xdr:colOff>
      <xdr:row>73</xdr:row>
      <xdr:rowOff>228408</xdr:rowOff>
    </xdr:to>
    <xdr:sp macro="" textlink="">
      <xdr:nvSpPr>
        <xdr:cNvPr id="102" name="Triângulo isósceles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/>
      </xdr:nvSpPr>
      <xdr:spPr>
        <a:xfrm>
          <a:off x="4267200" y="22136100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10</xdr:col>
      <xdr:colOff>28575</xdr:colOff>
      <xdr:row>73</xdr:row>
      <xdr:rowOff>85725</xdr:rowOff>
    </xdr:from>
    <xdr:to>
      <xdr:col>10</xdr:col>
      <xdr:colOff>185846</xdr:colOff>
      <xdr:row>74</xdr:row>
      <xdr:rowOff>9333</xdr:rowOff>
    </xdr:to>
    <xdr:sp macro="" textlink="">
      <xdr:nvSpPr>
        <xdr:cNvPr id="103" name="Triângulo isósceles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/>
      </xdr:nvSpPr>
      <xdr:spPr>
        <a:xfrm>
          <a:off x="8086725" y="22155150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11</xdr:col>
      <xdr:colOff>47625</xdr:colOff>
      <xdr:row>73</xdr:row>
      <xdr:rowOff>85725</xdr:rowOff>
    </xdr:from>
    <xdr:to>
      <xdr:col>11</xdr:col>
      <xdr:colOff>204896</xdr:colOff>
      <xdr:row>74</xdr:row>
      <xdr:rowOff>9333</xdr:rowOff>
    </xdr:to>
    <xdr:sp macro="" textlink="">
      <xdr:nvSpPr>
        <xdr:cNvPr id="104" name="Triângulo isósceles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/>
      </xdr:nvSpPr>
      <xdr:spPr>
        <a:xfrm>
          <a:off x="8705850" y="22155150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55995</xdr:colOff>
      <xdr:row>11</xdr:row>
      <xdr:rowOff>76008</xdr:rowOff>
    </xdr:from>
    <xdr:to>
      <xdr:col>1</xdr:col>
      <xdr:colOff>211824</xdr:colOff>
      <xdr:row>11</xdr:row>
      <xdr:rowOff>209358</xdr:rowOff>
    </xdr:to>
    <xdr:sp macro="" textlink="">
      <xdr:nvSpPr>
        <xdr:cNvPr id="168" name="Triângulo isósceles 167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/>
      </xdr:nvSpPr>
      <xdr:spPr>
        <a:xfrm>
          <a:off x="113145" y="3524058"/>
          <a:ext cx="155829" cy="133350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1</xdr:col>
      <xdr:colOff>219074</xdr:colOff>
      <xdr:row>12</xdr:row>
      <xdr:rowOff>109536</xdr:rowOff>
    </xdr:from>
    <xdr:to>
      <xdr:col>6</xdr:col>
      <xdr:colOff>676274</xdr:colOff>
      <xdr:row>21</xdr:row>
      <xdr:rowOff>333374</xdr:rowOff>
    </xdr:to>
    <xdr:graphicFrame macro="">
      <xdr:nvGraphicFramePr>
        <xdr:cNvPr id="248" name="Gráfico 24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1047749</xdr:colOff>
      <xdr:row>12</xdr:row>
      <xdr:rowOff>138112</xdr:rowOff>
    </xdr:from>
    <xdr:to>
      <xdr:col>12</xdr:col>
      <xdr:colOff>352425</xdr:colOff>
      <xdr:row>22</xdr:row>
      <xdr:rowOff>19050</xdr:rowOff>
    </xdr:to>
    <xdr:graphicFrame macro="">
      <xdr:nvGraphicFramePr>
        <xdr:cNvPr id="249" name="Gráfico 24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0</xdr:row>
      <xdr:rowOff>0</xdr:rowOff>
    </xdr:from>
    <xdr:to>
      <xdr:col>13</xdr:col>
      <xdr:colOff>372378</xdr:colOff>
      <xdr:row>6</xdr:row>
      <xdr:rowOff>107867</xdr:rowOff>
    </xdr:to>
    <xdr:grpSp>
      <xdr:nvGrpSpPr>
        <xdr:cNvPr id="588" name="Grupo 587">
          <a:extLst>
            <a:ext uri="{FF2B5EF4-FFF2-40B4-BE49-F238E27FC236}">
              <a16:creationId xmlns:a16="http://schemas.microsoft.com/office/drawing/2014/main" id="{00000000-0008-0000-0600-00004C020000}"/>
            </a:ext>
          </a:extLst>
        </xdr:cNvPr>
        <xdr:cNvGrpSpPr/>
      </xdr:nvGrpSpPr>
      <xdr:grpSpPr>
        <a:xfrm>
          <a:off x="76200" y="0"/>
          <a:ext cx="14469378" cy="2165267"/>
          <a:chOff x="-904" y="-31574"/>
          <a:chExt cx="12726303" cy="2222417"/>
        </a:xfrm>
      </xdr:grpSpPr>
      <xdr:grpSp>
        <xdr:nvGrpSpPr>
          <xdr:cNvPr id="589" name="Grupo 588">
            <a:extLst>
              <a:ext uri="{FF2B5EF4-FFF2-40B4-BE49-F238E27FC236}">
                <a16:creationId xmlns:a16="http://schemas.microsoft.com/office/drawing/2014/main" id="{00000000-0008-0000-0600-00004D020000}"/>
              </a:ext>
            </a:extLst>
          </xdr:cNvPr>
          <xdr:cNvGrpSpPr/>
        </xdr:nvGrpSpPr>
        <xdr:grpSpPr>
          <a:xfrm>
            <a:off x="0" y="-31574"/>
            <a:ext cx="12725399" cy="1778634"/>
            <a:chOff x="0" y="-31574"/>
            <a:chExt cx="12725399" cy="1778634"/>
          </a:xfrm>
        </xdr:grpSpPr>
        <xdr:grpSp>
          <xdr:nvGrpSpPr>
            <xdr:cNvPr id="591" name="Grupo 590">
              <a:extLst>
                <a:ext uri="{FF2B5EF4-FFF2-40B4-BE49-F238E27FC236}">
                  <a16:creationId xmlns:a16="http://schemas.microsoft.com/office/drawing/2014/main" id="{00000000-0008-0000-0600-00004F020000}"/>
                </a:ext>
              </a:extLst>
            </xdr:cNvPr>
            <xdr:cNvGrpSpPr/>
          </xdr:nvGrpSpPr>
          <xdr:grpSpPr>
            <a:xfrm>
              <a:off x="0" y="-3602"/>
              <a:ext cx="12725399" cy="1750662"/>
              <a:chOff x="0" y="-3602"/>
              <a:chExt cx="12725399" cy="1750662"/>
            </a:xfrm>
          </xdr:grpSpPr>
          <xdr:grpSp>
            <xdr:nvGrpSpPr>
              <xdr:cNvPr id="594" name="Grupo 593">
                <a:extLst>
                  <a:ext uri="{FF2B5EF4-FFF2-40B4-BE49-F238E27FC236}">
                    <a16:creationId xmlns:a16="http://schemas.microsoft.com/office/drawing/2014/main" id="{00000000-0008-0000-0600-000052020000}"/>
                  </a:ext>
                </a:extLst>
              </xdr:cNvPr>
              <xdr:cNvGrpSpPr/>
            </xdr:nvGrpSpPr>
            <xdr:grpSpPr>
              <a:xfrm>
                <a:off x="0" y="0"/>
                <a:ext cx="12725399" cy="1747060"/>
                <a:chOff x="0" y="0"/>
                <a:chExt cx="12687736" cy="1747060"/>
              </a:xfrm>
            </xdr:grpSpPr>
            <xdr:sp macro="" textlink="">
              <xdr:nvSpPr>
                <xdr:cNvPr id="596" name="Retângulo 595">
                  <a:extLst>
                    <a:ext uri="{FF2B5EF4-FFF2-40B4-BE49-F238E27FC236}">
                      <a16:creationId xmlns:a16="http://schemas.microsoft.com/office/drawing/2014/main" id="{00000000-0008-0000-0600-000054020000}"/>
                    </a:ext>
                  </a:extLst>
                </xdr:cNvPr>
                <xdr:cNvSpPr/>
              </xdr:nvSpPr>
              <xdr:spPr>
                <a:xfrm>
                  <a:off x="1" y="1151795"/>
                  <a:ext cx="12686835" cy="171290"/>
                </a:xfrm>
                <a:prstGeom prst="rect">
                  <a:avLst/>
                </a:prstGeom>
                <a:solidFill>
                  <a:srgbClr val="E2AC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  <xdr:sp macro="" textlink="">
              <xdr:nvSpPr>
                <xdr:cNvPr id="597" name="Retângulo de Cantos Arredondados No Mesmo Lado 596">
                  <a:extLst>
                    <a:ext uri="{FF2B5EF4-FFF2-40B4-BE49-F238E27FC236}">
                      <a16:creationId xmlns:a16="http://schemas.microsoft.com/office/drawing/2014/main" id="{00000000-0008-0000-0600-000055020000}"/>
                    </a:ext>
                  </a:extLst>
                </xdr:cNvPr>
                <xdr:cNvSpPr/>
              </xdr:nvSpPr>
              <xdr:spPr>
                <a:xfrm>
                  <a:off x="0" y="0"/>
                  <a:ext cx="12686835" cy="1151196"/>
                </a:xfrm>
                <a:prstGeom prst="round2SameRect">
                  <a:avLst/>
                </a:prstGeom>
                <a:solidFill>
                  <a:schemeClr val="accent1">
                    <a:lumMod val="7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  <xdr:sp macro="" textlink="">
              <xdr:nvSpPr>
                <xdr:cNvPr id="598" name="Retângulo de Cantos Arredondados No Mesmo Lado 597">
                  <a:extLst>
                    <a:ext uri="{FF2B5EF4-FFF2-40B4-BE49-F238E27FC236}">
                      <a16:creationId xmlns:a16="http://schemas.microsoft.com/office/drawing/2014/main" id="{00000000-0008-0000-0600-000056020000}"/>
                    </a:ext>
                  </a:extLst>
                </xdr:cNvPr>
                <xdr:cNvSpPr/>
              </xdr:nvSpPr>
              <xdr:spPr>
                <a:xfrm rot="10800000">
                  <a:off x="901" y="1323085"/>
                  <a:ext cx="12686835" cy="423975"/>
                </a:xfrm>
                <a:prstGeom prst="round2SameRect">
                  <a:avLst/>
                </a:prstGeom>
                <a:solidFill>
                  <a:schemeClr val="accent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</xdr:grpSp>
          <xdr:sp macro="" textlink="">
            <xdr:nvSpPr>
              <xdr:cNvPr id="595" name="Retângulo 594">
                <a:extLst>
                  <a:ext uri="{FF2B5EF4-FFF2-40B4-BE49-F238E27FC236}">
                    <a16:creationId xmlns:a16="http://schemas.microsoft.com/office/drawing/2014/main" id="{00000000-0008-0000-0600-000053020000}"/>
                  </a:ext>
                </a:extLst>
              </xdr:cNvPr>
              <xdr:cNvSpPr/>
            </xdr:nvSpPr>
            <xdr:spPr>
              <a:xfrm>
                <a:off x="3505990" y="-3602"/>
                <a:ext cx="5177307" cy="312534"/>
              </a:xfrm>
              <a:prstGeom prst="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PT" sz="2000" b="1"/>
                  <a:t>CASINO ROYAL</a:t>
                </a:r>
              </a:p>
            </xdr:txBody>
          </xdr:sp>
        </xdr:grpSp>
        <xdr:pic>
          <xdr:nvPicPr>
            <xdr:cNvPr id="592" name="Picture 27">
              <a:extLst>
                <a:ext uri="{FF2B5EF4-FFF2-40B4-BE49-F238E27FC236}">
                  <a16:creationId xmlns:a16="http://schemas.microsoft.com/office/drawing/2014/main" id="{00000000-0008-0000-0600-00005002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8590" t="6154" r="10604" b="5798"/>
            <a:stretch/>
          </xdr:blipFill>
          <xdr:spPr>
            <a:xfrm>
              <a:off x="11956951" y="-31574"/>
              <a:ext cx="738970" cy="446312"/>
            </a:xfrm>
            <a:prstGeom prst="rect">
              <a:avLst/>
            </a:prstGeom>
            <a:ln>
              <a:noFill/>
            </a:ln>
            <a:effectLst>
              <a:softEdge rad="38100"/>
            </a:effectLst>
          </xdr:spPr>
        </xdr:pic>
        <xdr:pic>
          <xdr:nvPicPr>
            <xdr:cNvPr id="593" name="Picture 2" descr="NEWSLETTER">
              <a:extLst>
                <a:ext uri="{FF2B5EF4-FFF2-40B4-BE49-F238E27FC236}">
                  <a16:creationId xmlns:a16="http://schemas.microsoft.com/office/drawing/2014/main" id="{00000000-0008-0000-0600-000051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5090" y="-31574"/>
              <a:ext cx="1141454" cy="419562"/>
            </a:xfrm>
            <a:prstGeom prst="rect">
              <a:avLst/>
            </a:prstGeom>
            <a:noFill/>
            <a:effectLst>
              <a:softEdge rad="25400"/>
            </a:effectLst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590" name="Retângulo de Cantos Arredondados No Mesmo Lado 589">
            <a:extLst>
              <a:ext uri="{FF2B5EF4-FFF2-40B4-BE49-F238E27FC236}">
                <a16:creationId xmlns:a16="http://schemas.microsoft.com/office/drawing/2014/main" id="{00000000-0008-0000-0600-00004E020000}"/>
              </a:ext>
            </a:extLst>
          </xdr:cNvPr>
          <xdr:cNvSpPr/>
        </xdr:nvSpPr>
        <xdr:spPr>
          <a:xfrm rot="10800000">
            <a:off x="-904" y="1684671"/>
            <a:ext cx="12725398" cy="506172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PT"/>
          </a:p>
        </xdr:txBody>
      </xdr:sp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354879</xdr:colOff>
      <xdr:row>3</xdr:row>
      <xdr:rowOff>2534</xdr:rowOff>
    </xdr:to>
    <xdr:grpSp>
      <xdr:nvGrpSpPr>
        <xdr:cNvPr id="599" name="Grupo 59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57020000}"/>
            </a:ext>
          </a:extLst>
        </xdr:cNvPr>
        <xdr:cNvGrpSpPr/>
      </xdr:nvGrpSpPr>
      <xdr:grpSpPr>
        <a:xfrm>
          <a:off x="77103" y="517737"/>
          <a:ext cx="1166776" cy="513497"/>
          <a:chOff x="649966" y="321586"/>
          <a:chExt cx="1201068" cy="327119"/>
        </a:xfrm>
      </xdr:grpSpPr>
      <xdr:sp macro="" textlink="">
        <xdr:nvSpPr>
          <xdr:cNvPr id="600" name="CaixaDeTexto 29">
            <a:extLst>
              <a:ext uri="{FF2B5EF4-FFF2-40B4-BE49-F238E27FC236}">
                <a16:creationId xmlns:a16="http://schemas.microsoft.com/office/drawing/2014/main" id="{00000000-0008-0000-0600-00005802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601" name="Imagem 600">
            <a:extLst>
              <a:ext uri="{FF2B5EF4-FFF2-40B4-BE49-F238E27FC236}">
                <a16:creationId xmlns:a16="http://schemas.microsoft.com/office/drawing/2014/main" id="{00000000-0008-0000-0600-00005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917273</xdr:colOff>
      <xdr:row>1</xdr:row>
      <xdr:rowOff>224142</xdr:rowOff>
    </xdr:from>
    <xdr:to>
      <xdr:col>10</xdr:col>
      <xdr:colOff>263877</xdr:colOff>
      <xdr:row>2</xdr:row>
      <xdr:rowOff>331100</xdr:rowOff>
    </xdr:to>
    <xdr:grpSp>
      <xdr:nvGrpSpPr>
        <xdr:cNvPr id="604" name="Grupo 60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5C020000}"/>
            </a:ext>
          </a:extLst>
        </xdr:cNvPr>
        <xdr:cNvGrpSpPr/>
      </xdr:nvGrpSpPr>
      <xdr:grpSpPr>
        <a:xfrm>
          <a:off x="9045273" y="567042"/>
          <a:ext cx="1759604" cy="449858"/>
          <a:chOff x="8716132" y="364902"/>
          <a:chExt cx="1400379" cy="394291"/>
        </a:xfrm>
      </xdr:grpSpPr>
      <xdr:sp macro="" textlink="">
        <xdr:nvSpPr>
          <xdr:cNvPr id="605" name="CaixaDeTexto 29">
            <a:extLst>
              <a:ext uri="{FF2B5EF4-FFF2-40B4-BE49-F238E27FC236}">
                <a16:creationId xmlns:a16="http://schemas.microsoft.com/office/drawing/2014/main" id="{00000000-0008-0000-0600-00005D02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606" name="Imagem 605">
            <a:extLst>
              <a:ext uri="{FF2B5EF4-FFF2-40B4-BE49-F238E27FC236}">
                <a16:creationId xmlns:a16="http://schemas.microsoft.com/office/drawing/2014/main" id="{00000000-0008-0000-0600-00005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967409</xdr:colOff>
      <xdr:row>1</xdr:row>
      <xdr:rowOff>107793</xdr:rowOff>
    </xdr:from>
    <xdr:to>
      <xdr:col>13</xdr:col>
      <xdr:colOff>420143</xdr:colOff>
      <xdr:row>3</xdr:row>
      <xdr:rowOff>9367</xdr:rowOff>
    </xdr:to>
    <xdr:grpSp>
      <xdr:nvGrpSpPr>
        <xdr:cNvPr id="609" name="Grupo 60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1020000}"/>
            </a:ext>
          </a:extLst>
        </xdr:cNvPr>
        <xdr:cNvGrpSpPr/>
      </xdr:nvGrpSpPr>
      <xdr:grpSpPr>
        <a:xfrm>
          <a:off x="12714909" y="450693"/>
          <a:ext cx="1878434" cy="587374"/>
          <a:chOff x="10862840" y="274440"/>
          <a:chExt cx="1566731" cy="430797"/>
        </a:xfrm>
      </xdr:grpSpPr>
      <xdr:sp macro="" textlink="">
        <xdr:nvSpPr>
          <xdr:cNvPr id="610" name="CaixaDeTexto 29">
            <a:extLst>
              <a:ext uri="{FF2B5EF4-FFF2-40B4-BE49-F238E27FC236}">
                <a16:creationId xmlns:a16="http://schemas.microsoft.com/office/drawing/2014/main" id="{00000000-0008-0000-0600-00006202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611" name="Imagem 610">
            <a:extLst>
              <a:ext uri="{FF2B5EF4-FFF2-40B4-BE49-F238E27FC236}">
                <a16:creationId xmlns:a16="http://schemas.microsoft.com/office/drawing/2014/main" id="{00000000-0008-0000-0600-00006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507377</xdr:colOff>
      <xdr:row>1</xdr:row>
      <xdr:rowOff>238840</xdr:rowOff>
    </xdr:from>
    <xdr:to>
      <xdr:col>8</xdr:col>
      <xdr:colOff>877873</xdr:colOff>
      <xdr:row>2</xdr:row>
      <xdr:rowOff>346777</xdr:rowOff>
    </xdr:to>
    <xdr:grpSp>
      <xdr:nvGrpSpPr>
        <xdr:cNvPr id="614" name="Grupo 6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66020000}"/>
            </a:ext>
          </a:extLst>
        </xdr:cNvPr>
        <xdr:cNvGrpSpPr/>
      </xdr:nvGrpSpPr>
      <xdr:grpSpPr>
        <a:xfrm>
          <a:off x="7428877" y="581740"/>
          <a:ext cx="1576996" cy="450837"/>
          <a:chOff x="7262404" y="380217"/>
          <a:chExt cx="1810712" cy="394813"/>
        </a:xfrm>
      </xdr:grpSpPr>
      <xdr:sp macro="" textlink="">
        <xdr:nvSpPr>
          <xdr:cNvPr id="615" name="CaixaDeTexto 29">
            <a:extLst>
              <a:ext uri="{FF2B5EF4-FFF2-40B4-BE49-F238E27FC236}">
                <a16:creationId xmlns:a16="http://schemas.microsoft.com/office/drawing/2014/main" id="{00000000-0008-0000-0600-00006702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616" name="Imagem 615">
            <a:extLst>
              <a:ext uri="{FF2B5EF4-FFF2-40B4-BE49-F238E27FC236}">
                <a16:creationId xmlns:a16="http://schemas.microsoft.com/office/drawing/2014/main" id="{00000000-0008-0000-0600-00006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316323</xdr:colOff>
      <xdr:row>1</xdr:row>
      <xdr:rowOff>201385</xdr:rowOff>
    </xdr:from>
    <xdr:to>
      <xdr:col>4</xdr:col>
      <xdr:colOff>35229</xdr:colOff>
      <xdr:row>2</xdr:row>
      <xdr:rowOff>321995</xdr:rowOff>
    </xdr:to>
    <xdr:grpSp>
      <xdr:nvGrpSpPr>
        <xdr:cNvPr id="619" name="Grupo 61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6B020000}"/>
            </a:ext>
          </a:extLst>
        </xdr:cNvPr>
        <xdr:cNvGrpSpPr/>
      </xdr:nvGrpSpPr>
      <xdr:grpSpPr>
        <a:xfrm>
          <a:off x="1205323" y="544285"/>
          <a:ext cx="2131906" cy="463510"/>
          <a:chOff x="5298198" y="359950"/>
          <a:chExt cx="1828357" cy="454371"/>
        </a:xfrm>
      </xdr:grpSpPr>
      <xdr:sp macro="" textlink="">
        <xdr:nvSpPr>
          <xdr:cNvPr id="620" name="CaixaDeTexto 29">
            <a:extLst>
              <a:ext uri="{FF2B5EF4-FFF2-40B4-BE49-F238E27FC236}">
                <a16:creationId xmlns:a16="http://schemas.microsoft.com/office/drawing/2014/main" id="{00000000-0008-0000-0600-00006C020000}"/>
              </a:ext>
            </a:extLst>
          </xdr:cNvPr>
          <xdr:cNvSpPr txBox="1"/>
        </xdr:nvSpPr>
        <xdr:spPr>
          <a:xfrm>
            <a:off x="5742335" y="359950"/>
            <a:ext cx="1384220" cy="44960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621" name="Imagem 620">
            <a:extLst>
              <a:ext uri="{FF2B5EF4-FFF2-40B4-BE49-F238E27FC236}">
                <a16:creationId xmlns:a16="http://schemas.microsoft.com/office/drawing/2014/main" id="{00000000-0008-0000-0600-00006D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698020</xdr:colOff>
      <xdr:row>1</xdr:row>
      <xdr:rowOff>117627</xdr:rowOff>
    </xdr:from>
    <xdr:to>
      <xdr:col>7</xdr:col>
      <xdr:colOff>443647</xdr:colOff>
      <xdr:row>2</xdr:row>
      <xdr:rowOff>343554</xdr:rowOff>
    </xdr:to>
    <xdr:grpSp>
      <xdr:nvGrpSpPr>
        <xdr:cNvPr id="624" name="Grupo 62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70020000}"/>
            </a:ext>
          </a:extLst>
        </xdr:cNvPr>
        <xdr:cNvGrpSpPr/>
      </xdr:nvGrpSpPr>
      <xdr:grpSpPr>
        <a:xfrm>
          <a:off x="5206520" y="460527"/>
          <a:ext cx="2158627" cy="568827"/>
          <a:chOff x="3369882" y="288476"/>
          <a:chExt cx="1847820" cy="512134"/>
        </a:xfrm>
      </xdr:grpSpPr>
      <xdr:sp macro="" textlink="">
        <xdr:nvSpPr>
          <xdr:cNvPr id="625" name="CaixaDeTexto 29">
            <a:extLst>
              <a:ext uri="{FF2B5EF4-FFF2-40B4-BE49-F238E27FC236}">
                <a16:creationId xmlns:a16="http://schemas.microsoft.com/office/drawing/2014/main" id="{00000000-0008-0000-0600-00007102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626" name="Imagem 625">
            <a:extLst>
              <a:ext uri="{FF2B5EF4-FFF2-40B4-BE49-F238E27FC236}">
                <a16:creationId xmlns:a16="http://schemas.microsoft.com/office/drawing/2014/main" id="{00000000-0008-0000-0600-00007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143870</xdr:colOff>
      <xdr:row>0</xdr:row>
      <xdr:rowOff>343288</xdr:rowOff>
    </xdr:from>
    <xdr:to>
      <xdr:col>5</xdr:col>
      <xdr:colOff>622569</xdr:colOff>
      <xdr:row>3</xdr:row>
      <xdr:rowOff>21196</xdr:rowOff>
    </xdr:to>
    <xdr:grpSp>
      <xdr:nvGrpSpPr>
        <xdr:cNvPr id="627" name="Grupo 62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73020000}"/>
            </a:ext>
          </a:extLst>
        </xdr:cNvPr>
        <xdr:cNvGrpSpPr/>
      </xdr:nvGrpSpPr>
      <xdr:grpSpPr>
        <a:xfrm>
          <a:off x="3445870" y="343288"/>
          <a:ext cx="1685199" cy="706608"/>
          <a:chOff x="2118888" y="2236236"/>
          <a:chExt cx="1535974" cy="735183"/>
        </a:xfrm>
      </xdr:grpSpPr>
      <xdr:sp macro="" textlink="">
        <xdr:nvSpPr>
          <xdr:cNvPr id="628" name="Arredondar Retângulo de Canto Diagonal 627">
            <a:extLst>
              <a:ext uri="{FF2B5EF4-FFF2-40B4-BE49-F238E27FC236}">
                <a16:creationId xmlns:a16="http://schemas.microsoft.com/office/drawing/2014/main" id="{00000000-0008-0000-0600-00007402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29" name="Grupo 628">
            <a:extLst>
              <a:ext uri="{FF2B5EF4-FFF2-40B4-BE49-F238E27FC236}">
                <a16:creationId xmlns:a16="http://schemas.microsoft.com/office/drawing/2014/main" id="{00000000-0008-0000-0600-00007502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630" name="Imagem 629">
              <a:extLst>
                <a:ext uri="{FF2B5EF4-FFF2-40B4-BE49-F238E27FC236}">
                  <a16:creationId xmlns:a16="http://schemas.microsoft.com/office/drawing/2014/main" id="{00000000-0008-0000-0600-000076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631" name="CaixaDeTexto 29">
              <a:extLst>
                <a:ext uri="{FF2B5EF4-FFF2-40B4-BE49-F238E27FC236}">
                  <a16:creationId xmlns:a16="http://schemas.microsoft.com/office/drawing/2014/main" id="{00000000-0008-0000-0600-00007702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10</xdr:col>
      <xdr:colOff>495634</xdr:colOff>
      <xdr:row>1</xdr:row>
      <xdr:rowOff>117628</xdr:rowOff>
    </xdr:from>
    <xdr:to>
      <xdr:col>11</xdr:col>
      <xdr:colOff>912283</xdr:colOff>
      <xdr:row>2</xdr:row>
      <xdr:rowOff>306834</xdr:rowOff>
    </xdr:to>
    <xdr:grpSp>
      <xdr:nvGrpSpPr>
        <xdr:cNvPr id="634" name="Grupo 63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7A020000}"/>
            </a:ext>
          </a:extLst>
        </xdr:cNvPr>
        <xdr:cNvGrpSpPr/>
      </xdr:nvGrpSpPr>
      <xdr:grpSpPr>
        <a:xfrm>
          <a:off x="11036634" y="460528"/>
          <a:ext cx="1623149" cy="532106"/>
          <a:chOff x="7262404" y="298742"/>
          <a:chExt cx="1869244" cy="466981"/>
        </a:xfrm>
      </xdr:grpSpPr>
      <xdr:sp macro="" textlink="">
        <xdr:nvSpPr>
          <xdr:cNvPr id="635" name="CaixaDeTexto 29">
            <a:extLst>
              <a:ext uri="{FF2B5EF4-FFF2-40B4-BE49-F238E27FC236}">
                <a16:creationId xmlns:a16="http://schemas.microsoft.com/office/drawing/2014/main" id="{00000000-0008-0000-0600-00007B02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636" name="Imagem 635">
            <a:extLst>
              <a:ext uri="{FF2B5EF4-FFF2-40B4-BE49-F238E27FC236}">
                <a16:creationId xmlns:a16="http://schemas.microsoft.com/office/drawing/2014/main" id="{00000000-0008-0000-0600-00007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357672</xdr:colOff>
      <xdr:row>3</xdr:row>
      <xdr:rowOff>115514</xdr:rowOff>
    </xdr:from>
    <xdr:to>
      <xdr:col>3</xdr:col>
      <xdr:colOff>331408</xdr:colOff>
      <xdr:row>4</xdr:row>
      <xdr:rowOff>240603</xdr:rowOff>
    </xdr:to>
    <xdr:grpSp>
      <xdr:nvGrpSpPr>
        <xdr:cNvPr id="639" name="Grupo 63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600-00007F020000}"/>
            </a:ext>
          </a:extLst>
        </xdr:cNvPr>
        <xdr:cNvGrpSpPr/>
      </xdr:nvGrpSpPr>
      <xdr:grpSpPr>
        <a:xfrm>
          <a:off x="1246672" y="1144214"/>
          <a:ext cx="1180236" cy="467989"/>
          <a:chOff x="1102684" y="164731"/>
          <a:chExt cx="1009225" cy="425397"/>
        </a:xfrm>
      </xdr:grpSpPr>
      <xdr:sp macro="" textlink="">
        <xdr:nvSpPr>
          <xdr:cNvPr id="640" name="CaixaDeTexto 29">
            <a:extLst>
              <a:ext uri="{FF2B5EF4-FFF2-40B4-BE49-F238E27FC236}">
                <a16:creationId xmlns:a16="http://schemas.microsoft.com/office/drawing/2014/main" id="{00000000-0008-0000-0600-000080020000}"/>
              </a:ext>
            </a:extLst>
          </xdr:cNvPr>
          <xdr:cNvSpPr txBox="1"/>
        </xdr:nvSpPr>
        <xdr:spPr>
          <a:xfrm>
            <a:off x="1102684" y="396313"/>
            <a:ext cx="1009225" cy="19381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CONTRAPARTIDAS</a:t>
            </a:r>
          </a:p>
        </xdr:txBody>
      </xdr:sp>
      <xdr:pic>
        <xdr:nvPicPr>
          <xdr:cNvPr id="641" name="Imagem 640">
            <a:extLst>
              <a:ext uri="{FF2B5EF4-FFF2-40B4-BE49-F238E27FC236}">
                <a16:creationId xmlns:a16="http://schemas.microsoft.com/office/drawing/2014/main" id="{00000000-0008-0000-0600-00008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4672" y="164731"/>
            <a:ext cx="232701" cy="2608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27597</xdr:colOff>
      <xdr:row>3</xdr:row>
      <xdr:rowOff>104736</xdr:rowOff>
    </xdr:from>
    <xdr:to>
      <xdr:col>2</xdr:col>
      <xdr:colOff>221995</xdr:colOff>
      <xdr:row>4</xdr:row>
      <xdr:rowOff>279768</xdr:rowOff>
    </xdr:to>
    <xdr:grpSp>
      <xdr:nvGrpSpPr>
        <xdr:cNvPr id="642" name="Grupo 64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600-000082020000}"/>
            </a:ext>
          </a:extLst>
        </xdr:cNvPr>
        <xdr:cNvGrpSpPr/>
      </xdr:nvGrpSpPr>
      <xdr:grpSpPr>
        <a:xfrm>
          <a:off x="103797" y="1133436"/>
          <a:ext cx="1007198" cy="517932"/>
          <a:chOff x="1367001" y="6197343"/>
          <a:chExt cx="908773" cy="527457"/>
        </a:xfrm>
      </xdr:grpSpPr>
      <xdr:sp macro="" textlink="">
        <xdr:nvSpPr>
          <xdr:cNvPr id="643" name="Arredondar Retângulo de Canto Diagonal 642">
            <a:extLst>
              <a:ext uri="{FF2B5EF4-FFF2-40B4-BE49-F238E27FC236}">
                <a16:creationId xmlns:a16="http://schemas.microsoft.com/office/drawing/2014/main" id="{00000000-0008-0000-0600-000083020000}"/>
              </a:ext>
            </a:extLst>
          </xdr:cNvPr>
          <xdr:cNvSpPr/>
        </xdr:nvSpPr>
        <xdr:spPr>
          <a:xfrm>
            <a:off x="1367001" y="6197343"/>
            <a:ext cx="866208" cy="527457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44" name="Grupo 643">
            <a:extLst>
              <a:ext uri="{FF2B5EF4-FFF2-40B4-BE49-F238E27FC236}">
                <a16:creationId xmlns:a16="http://schemas.microsoft.com/office/drawing/2014/main" id="{00000000-0008-0000-0600-000084020000}"/>
              </a:ext>
            </a:extLst>
          </xdr:cNvPr>
          <xdr:cNvGrpSpPr/>
        </xdr:nvGrpSpPr>
        <xdr:grpSpPr>
          <a:xfrm>
            <a:off x="1500115" y="6227868"/>
            <a:ext cx="775659" cy="460136"/>
            <a:chOff x="62715" y="190778"/>
            <a:chExt cx="994749" cy="460134"/>
          </a:xfrm>
        </xdr:grpSpPr>
        <xdr:sp macro="" textlink="">
          <xdr:nvSpPr>
            <xdr:cNvPr id="645" name="CaixaDeTexto 29">
              <a:extLst>
                <a:ext uri="{FF2B5EF4-FFF2-40B4-BE49-F238E27FC236}">
                  <a16:creationId xmlns:a16="http://schemas.microsoft.com/office/drawing/2014/main" id="{00000000-0008-0000-0600-000085020000}"/>
                </a:ext>
              </a:extLst>
            </xdr:cNvPr>
            <xdr:cNvSpPr txBox="1"/>
          </xdr:nvSpPr>
          <xdr:spPr>
            <a:xfrm>
              <a:off x="62715" y="435469"/>
              <a:ext cx="994749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IMPOSTOS</a:t>
              </a:r>
            </a:p>
          </xdr:txBody>
        </xdr:sp>
        <xdr:pic>
          <xdr:nvPicPr>
            <xdr:cNvPr id="646" name="Imagem 645">
              <a:extLst>
                <a:ext uri="{FF2B5EF4-FFF2-40B4-BE49-F238E27FC236}">
                  <a16:creationId xmlns:a16="http://schemas.microsoft.com/office/drawing/2014/main" id="{00000000-0008-0000-0600-000086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178" y="190778"/>
              <a:ext cx="262294" cy="26229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326277</xdr:colOff>
      <xdr:row>3</xdr:row>
      <xdr:rowOff>137930</xdr:rowOff>
    </xdr:from>
    <xdr:to>
      <xdr:col>4</xdr:col>
      <xdr:colOff>395570</xdr:colOff>
      <xdr:row>4</xdr:row>
      <xdr:rowOff>313884</xdr:rowOff>
    </xdr:to>
    <xdr:grpSp>
      <xdr:nvGrpSpPr>
        <xdr:cNvPr id="649" name="Grupo 64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600-000089020000}"/>
            </a:ext>
          </a:extLst>
        </xdr:cNvPr>
        <xdr:cNvGrpSpPr/>
      </xdr:nvGrpSpPr>
      <xdr:grpSpPr>
        <a:xfrm>
          <a:off x="2421777" y="1166630"/>
          <a:ext cx="1275793" cy="518854"/>
          <a:chOff x="2366821" y="132067"/>
          <a:chExt cx="1064296" cy="487630"/>
        </a:xfrm>
      </xdr:grpSpPr>
      <xdr:sp macro="" textlink="">
        <xdr:nvSpPr>
          <xdr:cNvPr id="650" name="CaixaDeTexto 29">
            <a:extLst>
              <a:ext uri="{FF2B5EF4-FFF2-40B4-BE49-F238E27FC236}">
                <a16:creationId xmlns:a16="http://schemas.microsoft.com/office/drawing/2014/main" id="{00000000-0008-0000-0600-00008A020000}"/>
              </a:ext>
            </a:extLst>
          </xdr:cNvPr>
          <xdr:cNvSpPr txBox="1"/>
        </xdr:nvSpPr>
        <xdr:spPr>
          <a:xfrm>
            <a:off x="2366821" y="303347"/>
            <a:ext cx="1064296" cy="3163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>
                <a:solidFill>
                  <a:schemeClr val="bg1"/>
                </a:solidFill>
              </a:rPr>
              <a:t>CONTRIBUIÇÕES FISCAIS</a:t>
            </a:r>
          </a:p>
        </xdr:txBody>
      </xdr:sp>
      <xdr:pic>
        <xdr:nvPicPr>
          <xdr:cNvPr id="651" name="Imagem 650">
            <a:extLst>
              <a:ext uri="{FF2B5EF4-FFF2-40B4-BE49-F238E27FC236}">
                <a16:creationId xmlns:a16="http://schemas.microsoft.com/office/drawing/2014/main" id="{00000000-0008-0000-0600-00008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3813" y="132067"/>
            <a:ext cx="204892" cy="20015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611902</xdr:colOff>
      <xdr:row>3</xdr:row>
      <xdr:rowOff>104737</xdr:rowOff>
    </xdr:from>
    <xdr:to>
      <xdr:col>5</xdr:col>
      <xdr:colOff>302272</xdr:colOff>
      <xdr:row>4</xdr:row>
      <xdr:rowOff>240602</xdr:rowOff>
    </xdr:to>
    <xdr:grpSp>
      <xdr:nvGrpSpPr>
        <xdr:cNvPr id="654" name="Grupo 65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600-00008E020000}"/>
            </a:ext>
          </a:extLst>
        </xdr:cNvPr>
        <xdr:cNvGrpSpPr/>
      </xdr:nvGrpSpPr>
      <xdr:grpSpPr>
        <a:xfrm>
          <a:off x="3913902" y="1133437"/>
          <a:ext cx="896870" cy="478765"/>
          <a:chOff x="3781910" y="118214"/>
          <a:chExt cx="732123" cy="488290"/>
        </a:xfrm>
      </xdr:grpSpPr>
      <xdr:sp macro="" textlink="">
        <xdr:nvSpPr>
          <xdr:cNvPr id="655" name="CaixaDeTexto 29">
            <a:extLst>
              <a:ext uri="{FF2B5EF4-FFF2-40B4-BE49-F238E27FC236}">
                <a16:creationId xmlns:a16="http://schemas.microsoft.com/office/drawing/2014/main" id="{00000000-0008-0000-0600-00008F020000}"/>
              </a:ext>
            </a:extLst>
          </xdr:cNvPr>
          <xdr:cNvSpPr txBox="1"/>
        </xdr:nvSpPr>
        <xdr:spPr>
          <a:xfrm>
            <a:off x="3781910" y="388944"/>
            <a:ext cx="732123" cy="21756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PRÉMIOS</a:t>
            </a:r>
          </a:p>
        </xdr:txBody>
      </xdr:sp>
      <xdr:pic>
        <xdr:nvPicPr>
          <xdr:cNvPr id="656" name="Imagem 655">
            <a:extLst>
              <a:ext uri="{FF2B5EF4-FFF2-40B4-BE49-F238E27FC236}">
                <a16:creationId xmlns:a16="http://schemas.microsoft.com/office/drawing/2014/main" id="{00000000-0008-0000-0600-00009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8209" y="118214"/>
            <a:ext cx="277384" cy="28326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27597</xdr:colOff>
      <xdr:row>4</xdr:row>
      <xdr:rowOff>325237</xdr:rowOff>
    </xdr:from>
    <xdr:to>
      <xdr:col>1</xdr:col>
      <xdr:colOff>536354</xdr:colOff>
      <xdr:row>6</xdr:row>
      <xdr:rowOff>72722</xdr:rowOff>
    </xdr:to>
    <xdr:grpSp>
      <xdr:nvGrpSpPr>
        <xdr:cNvPr id="659" name="Grupo 658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600-000093020000}"/>
            </a:ext>
          </a:extLst>
        </xdr:cNvPr>
        <xdr:cNvGrpSpPr/>
      </xdr:nvGrpSpPr>
      <xdr:grpSpPr>
        <a:xfrm>
          <a:off x="103797" y="1696837"/>
          <a:ext cx="508757" cy="433285"/>
          <a:chOff x="0" y="1614621"/>
          <a:chExt cx="508757" cy="452335"/>
        </a:xfrm>
      </xdr:grpSpPr>
      <xdr:sp macro="" textlink="">
        <xdr:nvSpPr>
          <xdr:cNvPr id="660" name="CaixaDeTexto 29">
            <a:extLst>
              <a:ext uri="{FF2B5EF4-FFF2-40B4-BE49-F238E27FC236}">
                <a16:creationId xmlns:a16="http://schemas.microsoft.com/office/drawing/2014/main" id="{00000000-0008-0000-0600-000094020000}"/>
              </a:ext>
            </a:extLst>
          </xdr:cNvPr>
          <xdr:cNvSpPr txBox="1"/>
        </xdr:nvSpPr>
        <xdr:spPr>
          <a:xfrm>
            <a:off x="0" y="1866901"/>
            <a:ext cx="508757" cy="20005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700" b="1">
                <a:solidFill>
                  <a:sysClr val="windowText" lastClr="000000"/>
                </a:solidFill>
              </a:rPr>
              <a:t>MENSAL</a:t>
            </a:r>
          </a:p>
        </xdr:txBody>
      </xdr:sp>
      <xdr:pic>
        <xdr:nvPicPr>
          <xdr:cNvPr id="661" name="Imagem 660">
            <a:extLst>
              <a:ext uri="{FF2B5EF4-FFF2-40B4-BE49-F238E27FC236}">
                <a16:creationId xmlns:a16="http://schemas.microsoft.com/office/drawing/2014/main" id="{00000000-0008-0000-0600-00009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582" y="1614621"/>
            <a:ext cx="242121" cy="2733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553287</xdr:colOff>
      <xdr:row>4</xdr:row>
      <xdr:rowOff>248700</xdr:rowOff>
    </xdr:from>
    <xdr:to>
      <xdr:col>2</xdr:col>
      <xdr:colOff>314269</xdr:colOff>
      <xdr:row>6</xdr:row>
      <xdr:rowOff>67270</xdr:rowOff>
    </xdr:to>
    <xdr:grpSp>
      <xdr:nvGrpSpPr>
        <xdr:cNvPr id="662" name="Grupo 661">
          <a:extLst>
            <a:ext uri="{FF2B5EF4-FFF2-40B4-BE49-F238E27FC236}">
              <a16:creationId xmlns:a16="http://schemas.microsoft.com/office/drawing/2014/main" id="{00000000-0008-0000-0600-000096020000}"/>
            </a:ext>
          </a:extLst>
        </xdr:cNvPr>
        <xdr:cNvGrpSpPr/>
      </xdr:nvGrpSpPr>
      <xdr:grpSpPr>
        <a:xfrm>
          <a:off x="629487" y="1620300"/>
          <a:ext cx="573782" cy="504370"/>
          <a:chOff x="525690" y="1555002"/>
          <a:chExt cx="475357" cy="523420"/>
        </a:xfrm>
      </xdr:grpSpPr>
      <xdr:sp macro="" textlink="">
        <xdr:nvSpPr>
          <xdr:cNvPr id="663" name="Arredondar Retângulo de Canto Diagonal 662">
            <a:extLst>
              <a:ext uri="{FF2B5EF4-FFF2-40B4-BE49-F238E27FC236}">
                <a16:creationId xmlns:a16="http://schemas.microsoft.com/office/drawing/2014/main" id="{00000000-0008-0000-0600-000097020000}"/>
              </a:ext>
            </a:extLst>
          </xdr:cNvPr>
          <xdr:cNvSpPr/>
        </xdr:nvSpPr>
        <xdr:spPr>
          <a:xfrm>
            <a:off x="574276" y="1555002"/>
            <a:ext cx="334591" cy="513542"/>
          </a:xfrm>
          <a:prstGeom prst="round2DiagRect">
            <a:avLst/>
          </a:prstGeom>
          <a:solidFill>
            <a:srgbClr val="0080C0"/>
          </a:solidFill>
          <a:ln w="1270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64" name="Grupo 663">
            <a:extLst>
              <a:ext uri="{FF2B5EF4-FFF2-40B4-BE49-F238E27FC236}">
                <a16:creationId xmlns:a16="http://schemas.microsoft.com/office/drawing/2014/main" id="{00000000-0008-0000-0600-000098020000}"/>
              </a:ext>
            </a:extLst>
          </xdr:cNvPr>
          <xdr:cNvGrpSpPr/>
        </xdr:nvGrpSpPr>
        <xdr:grpSpPr>
          <a:xfrm>
            <a:off x="525690" y="1619019"/>
            <a:ext cx="475357" cy="459403"/>
            <a:chOff x="525690" y="1602101"/>
            <a:chExt cx="475357" cy="459403"/>
          </a:xfrm>
        </xdr:grpSpPr>
        <xdr:sp macro="" textlink="">
          <xdr:nvSpPr>
            <xdr:cNvPr id="665" name="CaixaDeTexto 29">
              <a:extLst>
                <a:ext uri="{FF2B5EF4-FFF2-40B4-BE49-F238E27FC236}">
                  <a16:creationId xmlns:a16="http://schemas.microsoft.com/office/drawing/2014/main" id="{00000000-0008-0000-0600-000099020000}"/>
                </a:ext>
              </a:extLst>
            </xdr:cNvPr>
            <xdr:cNvSpPr txBox="1"/>
          </xdr:nvSpPr>
          <xdr:spPr>
            <a:xfrm>
              <a:off x="525690" y="1861449"/>
              <a:ext cx="475357" cy="20005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700" b="1">
                  <a:solidFill>
                    <a:schemeClr val="bg1"/>
                  </a:solidFill>
                </a:rPr>
                <a:t>ANUAL</a:t>
              </a:r>
            </a:p>
          </xdr:txBody>
        </xdr:sp>
        <xdr:pic>
          <xdr:nvPicPr>
            <xdr:cNvPr id="666" name="Imagem 665">
              <a:extLst>
                <a:ext uri="{FF2B5EF4-FFF2-40B4-BE49-F238E27FC236}">
                  <a16:creationId xmlns:a16="http://schemas.microsoft.com/office/drawing/2014/main" id="{00000000-0008-0000-0600-00009A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82704" y="1602101"/>
              <a:ext cx="298268" cy="298402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</xdr:colOff>
      <xdr:row>0</xdr:row>
      <xdr:rowOff>0</xdr:rowOff>
    </xdr:from>
    <xdr:to>
      <xdr:col>12</xdr:col>
      <xdr:colOff>991503</xdr:colOff>
      <xdr:row>5</xdr:row>
      <xdr:rowOff>16509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GrpSpPr/>
      </xdr:nvGrpSpPr>
      <xdr:grpSpPr>
        <a:xfrm>
          <a:off x="77104" y="0"/>
          <a:ext cx="14439899" cy="1731009"/>
          <a:chOff x="0" y="-31574"/>
          <a:chExt cx="12725399" cy="1778634"/>
        </a:xfrm>
      </xdr:grpSpPr>
      <xdr:grpSp>
        <xdr:nvGrpSpPr>
          <xdr:cNvPr id="78" name="Grupo 77">
            <a:extLst>
              <a:ext uri="{FF2B5EF4-FFF2-40B4-BE49-F238E27FC236}">
                <a16:creationId xmlns:a16="http://schemas.microsoft.com/office/drawing/2014/main" id="{00000000-0008-0000-0700-00004E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1" name="Grupo 80">
              <a:extLst>
                <a:ext uri="{FF2B5EF4-FFF2-40B4-BE49-F238E27FC236}">
                  <a16:creationId xmlns:a16="http://schemas.microsoft.com/office/drawing/2014/main" id="{00000000-0008-0000-0700-000051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83" name="Retângulo 82">
                <a:extLst>
                  <a:ext uri="{FF2B5EF4-FFF2-40B4-BE49-F238E27FC236}">
                    <a16:creationId xmlns:a16="http://schemas.microsoft.com/office/drawing/2014/main" id="{00000000-0008-0000-0700-000053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84" name="Retângulo de Cantos Arredondados No Mesmo Lado 83">
                <a:extLst>
                  <a:ext uri="{FF2B5EF4-FFF2-40B4-BE49-F238E27FC236}">
                    <a16:creationId xmlns:a16="http://schemas.microsoft.com/office/drawing/2014/main" id="{00000000-0008-0000-0700-000054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85" name="Retângulo de Cantos Arredondados No Mesmo Lado 84">
                <a:extLst>
                  <a:ext uri="{FF2B5EF4-FFF2-40B4-BE49-F238E27FC236}">
                    <a16:creationId xmlns:a16="http://schemas.microsoft.com/office/drawing/2014/main" id="{00000000-0008-0000-0700-000055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82" name="Retângulo 81">
              <a:extLst>
                <a:ext uri="{FF2B5EF4-FFF2-40B4-BE49-F238E27FC236}">
                  <a16:creationId xmlns:a16="http://schemas.microsoft.com/office/drawing/2014/main" id="{00000000-0008-0000-0700-000052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79" name="Picture 27">
            <a:extLst>
              <a:ext uri="{FF2B5EF4-FFF2-40B4-BE49-F238E27FC236}">
                <a16:creationId xmlns:a16="http://schemas.microsoft.com/office/drawing/2014/main" id="{00000000-0008-0000-0700-00004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1" y="-31574"/>
            <a:ext cx="738970" cy="446312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80" name="Picture 2" descr="NEWSLETTER">
            <a:extLst>
              <a:ext uri="{FF2B5EF4-FFF2-40B4-BE49-F238E27FC236}">
                <a16:creationId xmlns:a16="http://schemas.microsoft.com/office/drawing/2014/main" id="{00000000-0008-0000-0700-00005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090" y="-31574"/>
            <a:ext cx="1141454" cy="419562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2454</xdr:colOff>
      <xdr:row>3</xdr:row>
      <xdr:rowOff>2534</xdr:rowOff>
    </xdr:to>
    <xdr:grpSp>
      <xdr:nvGrpSpPr>
        <xdr:cNvPr id="8" name="Grup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77103" y="517737"/>
          <a:ext cx="1220751" cy="513497"/>
          <a:chOff x="649966" y="321586"/>
          <a:chExt cx="1201068" cy="327119"/>
        </a:xfrm>
      </xdr:grpSpPr>
      <xdr:sp macro="" textlink="">
        <xdr:nvSpPr>
          <xdr:cNvPr id="74" name="CaixaDeTexto 29">
            <a:extLst>
              <a:ext uri="{FF2B5EF4-FFF2-40B4-BE49-F238E27FC236}">
                <a16:creationId xmlns:a16="http://schemas.microsoft.com/office/drawing/2014/main" id="{00000000-0008-0000-0700-00004A00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00000000-0008-0000-07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507698</xdr:colOff>
      <xdr:row>1</xdr:row>
      <xdr:rowOff>224142</xdr:rowOff>
    </xdr:from>
    <xdr:to>
      <xdr:col>9</xdr:col>
      <xdr:colOff>902052</xdr:colOff>
      <xdr:row>2</xdr:row>
      <xdr:rowOff>331100</xdr:rowOff>
    </xdr:to>
    <xdr:grpSp>
      <xdr:nvGrpSpPr>
        <xdr:cNvPr id="71" name="Grupo 7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GrpSpPr/>
      </xdr:nvGrpSpPr>
      <xdr:grpSpPr>
        <a:xfrm>
          <a:off x="9156398" y="567042"/>
          <a:ext cx="1613554" cy="449858"/>
          <a:chOff x="8716132" y="364902"/>
          <a:chExt cx="1400379" cy="394291"/>
        </a:xfrm>
      </xdr:grpSpPr>
      <xdr:sp macro="" textlink="">
        <xdr:nvSpPr>
          <xdr:cNvPr id="72" name="CaixaDeTexto 29">
            <a:extLst>
              <a:ext uri="{FF2B5EF4-FFF2-40B4-BE49-F238E27FC236}">
                <a16:creationId xmlns:a16="http://schemas.microsoft.com/office/drawing/2014/main" id="{00000000-0008-0000-0700-00004800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529259</xdr:colOff>
      <xdr:row>1</xdr:row>
      <xdr:rowOff>107793</xdr:rowOff>
    </xdr:from>
    <xdr:to>
      <xdr:col>12</xdr:col>
      <xdr:colOff>1039268</xdr:colOff>
      <xdr:row>3</xdr:row>
      <xdr:rowOff>9367</xdr:rowOff>
    </xdr:to>
    <xdr:grpSp>
      <xdr:nvGrpSpPr>
        <xdr:cNvPr id="67" name="Grupo 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GrpSpPr/>
      </xdr:nvGrpSpPr>
      <xdr:grpSpPr>
        <a:xfrm>
          <a:off x="12835559" y="450693"/>
          <a:ext cx="1729209" cy="587374"/>
          <a:chOff x="10862840" y="274440"/>
          <a:chExt cx="1566731" cy="430797"/>
        </a:xfrm>
      </xdr:grpSpPr>
      <xdr:sp macro="" textlink="">
        <xdr:nvSpPr>
          <xdr:cNvPr id="68" name="CaixaDeTexto 29">
            <a:extLst>
              <a:ext uri="{FF2B5EF4-FFF2-40B4-BE49-F238E27FC236}">
                <a16:creationId xmlns:a16="http://schemas.microsoft.com/office/drawing/2014/main" id="{00000000-0008-0000-0700-000044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107327</xdr:colOff>
      <xdr:row>1</xdr:row>
      <xdr:rowOff>238840</xdr:rowOff>
    </xdr:from>
    <xdr:to>
      <xdr:col>8</xdr:col>
      <xdr:colOff>468298</xdr:colOff>
      <xdr:row>2</xdr:row>
      <xdr:rowOff>346777</xdr:rowOff>
    </xdr:to>
    <xdr:grpSp>
      <xdr:nvGrpSpPr>
        <xdr:cNvPr id="63" name="Grupo 6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GrpSpPr/>
      </xdr:nvGrpSpPr>
      <xdr:grpSpPr>
        <a:xfrm>
          <a:off x="7536827" y="581740"/>
          <a:ext cx="1580171" cy="450837"/>
          <a:chOff x="7262404" y="380217"/>
          <a:chExt cx="1810712" cy="394813"/>
        </a:xfrm>
      </xdr:grpSpPr>
      <xdr:sp macro="" textlink="">
        <xdr:nvSpPr>
          <xdr:cNvPr id="64" name="CaixaDeTexto 29">
            <a:extLst>
              <a:ext uri="{FF2B5EF4-FFF2-40B4-BE49-F238E27FC236}">
                <a16:creationId xmlns:a16="http://schemas.microsoft.com/office/drawing/2014/main" id="{00000000-0008-0000-0700-000040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07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1030698</xdr:colOff>
      <xdr:row>1</xdr:row>
      <xdr:rowOff>201385</xdr:rowOff>
    </xdr:from>
    <xdr:to>
      <xdr:col>3</xdr:col>
      <xdr:colOff>730554</xdr:colOff>
      <xdr:row>2</xdr:row>
      <xdr:rowOff>321995</xdr:rowOff>
    </xdr:to>
    <xdr:grpSp>
      <xdr:nvGrpSpPr>
        <xdr:cNvPr id="59" name="Grupo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GrpSpPr/>
      </xdr:nvGrpSpPr>
      <xdr:grpSpPr>
        <a:xfrm>
          <a:off x="1106898" y="544285"/>
          <a:ext cx="2138256" cy="463510"/>
          <a:chOff x="5298198" y="359950"/>
          <a:chExt cx="1828357" cy="454371"/>
        </a:xfrm>
      </xdr:grpSpPr>
      <xdr:sp macro="" textlink="">
        <xdr:nvSpPr>
          <xdr:cNvPr id="60" name="CaixaDeTexto 29">
            <a:extLst>
              <a:ext uri="{FF2B5EF4-FFF2-40B4-BE49-F238E27FC236}">
                <a16:creationId xmlns:a16="http://schemas.microsoft.com/office/drawing/2014/main" id="{00000000-0008-0000-0700-00003C000000}"/>
              </a:ext>
            </a:extLst>
          </xdr:cNvPr>
          <xdr:cNvSpPr txBox="1"/>
        </xdr:nvSpPr>
        <xdr:spPr>
          <a:xfrm>
            <a:off x="5742335" y="359950"/>
            <a:ext cx="1384220" cy="44960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00000000-0008-0000-07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317020</xdr:colOff>
      <xdr:row>1</xdr:row>
      <xdr:rowOff>117627</xdr:rowOff>
    </xdr:from>
    <xdr:to>
      <xdr:col>7</xdr:col>
      <xdr:colOff>43597</xdr:colOff>
      <xdr:row>2</xdr:row>
      <xdr:rowOff>343554</xdr:rowOff>
    </xdr:to>
    <xdr:grpSp>
      <xdr:nvGrpSpPr>
        <xdr:cNvPr id="55" name="Grupo 5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GrpSpPr/>
      </xdr:nvGrpSpPr>
      <xdr:grpSpPr>
        <a:xfrm>
          <a:off x="5270020" y="460527"/>
          <a:ext cx="2203077" cy="568827"/>
          <a:chOff x="3369882" y="288476"/>
          <a:chExt cx="1847820" cy="512134"/>
        </a:xfrm>
      </xdr:grpSpPr>
      <xdr:sp macro="" textlink="">
        <xdr:nvSpPr>
          <xdr:cNvPr id="56" name="CaixaDeTexto 29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00000000-0008-0000-07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839195</xdr:colOff>
      <xdr:row>0</xdr:row>
      <xdr:rowOff>343288</xdr:rowOff>
    </xdr:from>
    <xdr:to>
      <xdr:col>5</xdr:col>
      <xdr:colOff>241569</xdr:colOff>
      <xdr:row>3</xdr:row>
      <xdr:rowOff>21196</xdr:rowOff>
    </xdr:to>
    <xdr:grpSp>
      <xdr:nvGrpSpPr>
        <xdr:cNvPr id="14" name="Grupo 1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pSpPr/>
      </xdr:nvGrpSpPr>
      <xdr:grpSpPr>
        <a:xfrm>
          <a:off x="3353795" y="343288"/>
          <a:ext cx="1840774" cy="706608"/>
          <a:chOff x="2118888" y="2236236"/>
          <a:chExt cx="1535974" cy="735183"/>
        </a:xfrm>
      </xdr:grpSpPr>
      <xdr:sp macro="" textlink="">
        <xdr:nvSpPr>
          <xdr:cNvPr id="50" name="Arredondar Retângulo de Canto Diagonal 49">
            <a:extLst>
              <a:ext uri="{FF2B5EF4-FFF2-40B4-BE49-F238E27FC236}">
                <a16:creationId xmlns:a16="http://schemas.microsoft.com/office/drawing/2014/main" id="{00000000-0008-0000-0700-00003200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51" name="Grupo 50">
            <a:extLst>
              <a:ext uri="{FF2B5EF4-FFF2-40B4-BE49-F238E27FC236}">
                <a16:creationId xmlns:a16="http://schemas.microsoft.com/office/drawing/2014/main" id="{00000000-0008-0000-0700-00003300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52" name="Imagem 51">
              <a:extLst>
                <a:ext uri="{FF2B5EF4-FFF2-40B4-BE49-F238E27FC236}">
                  <a16:creationId xmlns:a16="http://schemas.microsoft.com/office/drawing/2014/main" id="{00000000-0008-0000-0700-00003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53" name="CaixaDeTexto 29">
              <a:extLst>
                <a:ext uri="{FF2B5EF4-FFF2-40B4-BE49-F238E27FC236}">
                  <a16:creationId xmlns:a16="http://schemas.microsoft.com/office/drawing/2014/main" id="{00000000-0008-0000-0700-00003500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10</xdr:col>
      <xdr:colOff>67009</xdr:colOff>
      <xdr:row>1</xdr:row>
      <xdr:rowOff>117628</xdr:rowOff>
    </xdr:from>
    <xdr:to>
      <xdr:col>11</xdr:col>
      <xdr:colOff>474133</xdr:colOff>
      <xdr:row>2</xdr:row>
      <xdr:rowOff>306834</xdr:rowOff>
    </xdr:to>
    <xdr:grpSp>
      <xdr:nvGrpSpPr>
        <xdr:cNvPr id="47" name="Grupo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GrpSpPr/>
      </xdr:nvGrpSpPr>
      <xdr:grpSpPr>
        <a:xfrm>
          <a:off x="11154109" y="460528"/>
          <a:ext cx="1626324" cy="532106"/>
          <a:chOff x="7262404" y="298742"/>
          <a:chExt cx="1869244" cy="466981"/>
        </a:xfrm>
      </xdr:grpSpPr>
      <xdr:sp macro="" textlink="">
        <xdr:nvSpPr>
          <xdr:cNvPr id="48" name="CaixaDeTexto 29">
            <a:extLst>
              <a:ext uri="{FF2B5EF4-FFF2-40B4-BE49-F238E27FC236}">
                <a16:creationId xmlns:a16="http://schemas.microsoft.com/office/drawing/2014/main" id="{00000000-0008-0000-0700-00003000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00000000-0008-0000-07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5247</xdr:colOff>
      <xdr:row>3</xdr:row>
      <xdr:rowOff>104736</xdr:rowOff>
    </xdr:from>
    <xdr:to>
      <xdr:col>2</xdr:col>
      <xdr:colOff>1036258</xdr:colOff>
      <xdr:row>4</xdr:row>
      <xdr:rowOff>279769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1300647" y="1133436"/>
          <a:ext cx="1031011" cy="517933"/>
          <a:chOff x="2411451" y="6197343"/>
          <a:chExt cx="1031011" cy="527458"/>
        </a:xfrm>
      </xdr:grpSpPr>
      <xdr:sp macro="" textlink="">
        <xdr:nvSpPr>
          <xdr:cNvPr id="42" name="Arredondar Retângulo de Canto Diagonal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SpPr/>
        </xdr:nvSpPr>
        <xdr:spPr>
          <a:xfrm>
            <a:off x="2441839" y="6197343"/>
            <a:ext cx="866208" cy="527458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3" name="Grupo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GrpSpPr/>
        </xdr:nvGrpSpPr>
        <xdr:grpSpPr>
          <a:xfrm>
            <a:off x="2411451" y="6208121"/>
            <a:ext cx="1031011" cy="475398"/>
            <a:chOff x="1102684" y="164731"/>
            <a:chExt cx="1009225" cy="423512"/>
          </a:xfrm>
        </xdr:grpSpPr>
        <xdr:sp macro="" textlink="">
          <xdr:nvSpPr>
            <xdr:cNvPr id="44" name="CaixaDeTexto 29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:cNvPr>
            <xdr:cNvSpPr txBox="1"/>
          </xdr:nvSpPr>
          <xdr:spPr>
            <a:xfrm>
              <a:off x="1102684" y="396313"/>
              <a:ext cx="1009225" cy="191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CONTRAPARTIDAS</a:t>
              </a:r>
            </a:p>
          </xdr:txBody>
        </xdr:sp>
        <xdr:pic>
          <xdr:nvPicPr>
            <xdr:cNvPr id="45" name="Imagem 44">
              <a:extLst>
                <a:ext uri="{FF2B5EF4-FFF2-40B4-BE49-F238E27FC236}">
                  <a16:creationId xmlns:a16="http://schemas.microsoft.com/office/drawing/2014/main" id="{00000000-0008-0000-0700-00002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424672" y="164731"/>
              <a:ext cx="232701" cy="26085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</xdr:col>
      <xdr:colOff>160711</xdr:colOff>
      <xdr:row>3</xdr:row>
      <xdr:rowOff>135261</xdr:rowOff>
    </xdr:from>
    <xdr:to>
      <xdr:col>1</xdr:col>
      <xdr:colOff>936370</xdr:colOff>
      <xdr:row>4</xdr:row>
      <xdr:rowOff>245088</xdr:rowOff>
    </xdr:to>
    <xdr:grpSp>
      <xdr:nvGrpSpPr>
        <xdr:cNvPr id="39" name="Grupo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GrpSpPr/>
      </xdr:nvGrpSpPr>
      <xdr:grpSpPr>
        <a:xfrm>
          <a:off x="236911" y="1163961"/>
          <a:ext cx="775659" cy="452727"/>
          <a:chOff x="62715" y="190778"/>
          <a:chExt cx="994749" cy="462250"/>
        </a:xfrm>
      </xdr:grpSpPr>
      <xdr:sp macro="" textlink="">
        <xdr:nvSpPr>
          <xdr:cNvPr id="40" name="CaixaDeTexto 2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 txBox="1"/>
        </xdr:nvSpPr>
        <xdr:spPr>
          <a:xfrm>
            <a:off x="62715" y="435469"/>
            <a:ext cx="994749" cy="21755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IMPOSTOS</a:t>
            </a:r>
          </a:p>
        </xdr:txBody>
      </xdr:sp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00000000-0008-0000-07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178" y="190778"/>
            <a:ext cx="262294" cy="26229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1031127</xdr:colOff>
      <xdr:row>3</xdr:row>
      <xdr:rowOff>137930</xdr:rowOff>
    </xdr:from>
    <xdr:to>
      <xdr:col>4</xdr:col>
      <xdr:colOff>24095</xdr:colOff>
      <xdr:row>4</xdr:row>
      <xdr:rowOff>313884</xdr:rowOff>
    </xdr:to>
    <xdr:grpSp>
      <xdr:nvGrpSpPr>
        <xdr:cNvPr id="35" name="Grupo 3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pSpPr/>
      </xdr:nvGrpSpPr>
      <xdr:grpSpPr>
        <a:xfrm>
          <a:off x="2326527" y="1166630"/>
          <a:ext cx="1431368" cy="518854"/>
          <a:chOff x="2366821" y="132067"/>
          <a:chExt cx="1064296" cy="487630"/>
        </a:xfrm>
      </xdr:grpSpPr>
      <xdr:sp macro="" textlink="">
        <xdr:nvSpPr>
          <xdr:cNvPr id="36" name="CaixaDeTexto 29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 txBox="1"/>
        </xdr:nvSpPr>
        <xdr:spPr>
          <a:xfrm>
            <a:off x="2366821" y="303347"/>
            <a:ext cx="1064296" cy="3163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>
                <a:solidFill>
                  <a:schemeClr val="bg1"/>
                </a:solidFill>
              </a:rPr>
              <a:t>CONTRIBUIÇÕES FISCAIS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3813" y="132067"/>
            <a:ext cx="204892" cy="20015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240427</xdr:colOff>
      <xdr:row>3</xdr:row>
      <xdr:rowOff>104737</xdr:rowOff>
    </xdr:from>
    <xdr:to>
      <xdr:col>4</xdr:col>
      <xdr:colOff>988072</xdr:colOff>
      <xdr:row>4</xdr:row>
      <xdr:rowOff>240602</xdr:rowOff>
    </xdr:to>
    <xdr:grpSp>
      <xdr:nvGrpSpPr>
        <xdr:cNvPr id="31" name="Grupo 3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GrpSpPr/>
      </xdr:nvGrpSpPr>
      <xdr:grpSpPr>
        <a:xfrm>
          <a:off x="3974227" y="1133437"/>
          <a:ext cx="747645" cy="478765"/>
          <a:chOff x="3781910" y="118214"/>
          <a:chExt cx="732123" cy="488290"/>
        </a:xfrm>
      </xdr:grpSpPr>
      <xdr:sp macro="" textlink="">
        <xdr:nvSpPr>
          <xdr:cNvPr id="32" name="CaixaDeTexto 29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 txBox="1"/>
        </xdr:nvSpPr>
        <xdr:spPr>
          <a:xfrm>
            <a:off x="3781910" y="388944"/>
            <a:ext cx="732123" cy="21756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PRÉMIOS</a:t>
            </a:r>
          </a:p>
        </xdr:txBody>
      </xdr:sp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8209" y="118214"/>
            <a:ext cx="277384" cy="28326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</xdr:colOff>
      <xdr:row>0</xdr:row>
      <xdr:rowOff>0</xdr:rowOff>
    </xdr:from>
    <xdr:to>
      <xdr:col>12</xdr:col>
      <xdr:colOff>991503</xdr:colOff>
      <xdr:row>5</xdr:row>
      <xdr:rowOff>16509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77104" y="0"/>
          <a:ext cx="14516099" cy="1731009"/>
          <a:chOff x="0" y="-31574"/>
          <a:chExt cx="12725399" cy="1778634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" name="Grupo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" name="Retângulo 9">
                <a:extLst>
                  <a:ext uri="{FF2B5EF4-FFF2-40B4-BE49-F238E27FC236}">
                    <a16:creationId xmlns:a16="http://schemas.microsoft.com/office/drawing/2014/main" id="{00000000-0008-0000-0800-00000A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1" name="Retângulo de Cantos Arredondados No Mesmo Lado 10">
                <a:extLst>
                  <a:ext uri="{FF2B5EF4-FFF2-40B4-BE49-F238E27FC236}">
                    <a16:creationId xmlns:a16="http://schemas.microsoft.com/office/drawing/2014/main" id="{00000000-0008-0000-0800-00000B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2" name="Retângulo de Cantos Arredondados No Mesmo Lado 11">
                <a:extLst>
                  <a:ext uri="{FF2B5EF4-FFF2-40B4-BE49-F238E27FC236}">
                    <a16:creationId xmlns:a16="http://schemas.microsoft.com/office/drawing/2014/main" id="{00000000-0008-0000-0800-00000C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6" name="Picture 27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1" y="-31574"/>
            <a:ext cx="738970" cy="446312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7" name="Picture 2" descr="NEWSLETTER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090" y="-31574"/>
            <a:ext cx="1141454" cy="419562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2454</xdr:colOff>
      <xdr:row>3</xdr:row>
      <xdr:rowOff>2534</xdr:rowOff>
    </xdr:to>
    <xdr:grpSp>
      <xdr:nvGrpSpPr>
        <xdr:cNvPr id="13" name="Grup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77103" y="517737"/>
          <a:ext cx="1106451" cy="513497"/>
          <a:chOff x="649966" y="321586"/>
          <a:chExt cx="1201068" cy="327119"/>
        </a:xfrm>
      </xdr:grpSpPr>
      <xdr:sp macro="" textlink="">
        <xdr:nvSpPr>
          <xdr:cNvPr id="14" name="CaixaDeTexto 29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507698</xdr:colOff>
      <xdr:row>1</xdr:row>
      <xdr:rowOff>224142</xdr:rowOff>
    </xdr:from>
    <xdr:to>
      <xdr:col>9</xdr:col>
      <xdr:colOff>902052</xdr:colOff>
      <xdr:row>2</xdr:row>
      <xdr:rowOff>331100</xdr:rowOff>
    </xdr:to>
    <xdr:grpSp>
      <xdr:nvGrpSpPr>
        <xdr:cNvPr id="18" name="Grup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9156398" y="567042"/>
          <a:ext cx="1651654" cy="449858"/>
          <a:chOff x="8716132" y="364902"/>
          <a:chExt cx="1400379" cy="394291"/>
        </a:xfrm>
      </xdr:grpSpPr>
      <xdr:sp macro="" textlink="">
        <xdr:nvSpPr>
          <xdr:cNvPr id="19" name="CaixaDeTexto 29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529259</xdr:colOff>
      <xdr:row>1</xdr:row>
      <xdr:rowOff>107793</xdr:rowOff>
    </xdr:from>
    <xdr:to>
      <xdr:col>12</xdr:col>
      <xdr:colOff>1039268</xdr:colOff>
      <xdr:row>3</xdr:row>
      <xdr:rowOff>9367</xdr:rowOff>
    </xdr:to>
    <xdr:grpSp>
      <xdr:nvGrpSpPr>
        <xdr:cNvPr id="23" name="Grup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GrpSpPr/>
      </xdr:nvGrpSpPr>
      <xdr:grpSpPr>
        <a:xfrm>
          <a:off x="12911759" y="450693"/>
          <a:ext cx="1729209" cy="587374"/>
          <a:chOff x="10862840" y="274440"/>
          <a:chExt cx="1566731" cy="430797"/>
        </a:xfrm>
      </xdr:grpSpPr>
      <xdr:sp macro="" textlink="">
        <xdr:nvSpPr>
          <xdr:cNvPr id="24" name="CaixaDeTexto 29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107327</xdr:colOff>
      <xdr:row>1</xdr:row>
      <xdr:rowOff>238840</xdr:rowOff>
    </xdr:from>
    <xdr:to>
      <xdr:col>8</xdr:col>
      <xdr:colOff>468298</xdr:colOff>
      <xdr:row>2</xdr:row>
      <xdr:rowOff>346777</xdr:rowOff>
    </xdr:to>
    <xdr:grpSp>
      <xdr:nvGrpSpPr>
        <xdr:cNvPr id="28" name="Grupo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pSpPr/>
      </xdr:nvGrpSpPr>
      <xdr:grpSpPr>
        <a:xfrm>
          <a:off x="7498727" y="581740"/>
          <a:ext cx="1618271" cy="450837"/>
          <a:chOff x="7262404" y="380217"/>
          <a:chExt cx="1810712" cy="394813"/>
        </a:xfrm>
      </xdr:grpSpPr>
      <xdr:sp macro="" textlink="">
        <xdr:nvSpPr>
          <xdr:cNvPr id="29" name="CaixaDeTexto 29"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1030698</xdr:colOff>
      <xdr:row>1</xdr:row>
      <xdr:rowOff>201385</xdr:rowOff>
    </xdr:from>
    <xdr:to>
      <xdr:col>3</xdr:col>
      <xdr:colOff>730554</xdr:colOff>
      <xdr:row>2</xdr:row>
      <xdr:rowOff>321995</xdr:rowOff>
    </xdr:to>
    <xdr:grpSp>
      <xdr:nvGrpSpPr>
        <xdr:cNvPr id="33" name="Grupo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1106898" y="544285"/>
          <a:ext cx="2023956" cy="463510"/>
          <a:chOff x="5298198" y="359950"/>
          <a:chExt cx="1828357" cy="454371"/>
        </a:xfrm>
      </xdr:grpSpPr>
      <xdr:sp macro="" textlink="">
        <xdr:nvSpPr>
          <xdr:cNvPr id="34" name="CaixaDeTexto 29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 txBox="1"/>
        </xdr:nvSpPr>
        <xdr:spPr>
          <a:xfrm>
            <a:off x="5742335" y="359950"/>
            <a:ext cx="1384220" cy="44960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317020</xdr:colOff>
      <xdr:row>1</xdr:row>
      <xdr:rowOff>117627</xdr:rowOff>
    </xdr:from>
    <xdr:to>
      <xdr:col>7</xdr:col>
      <xdr:colOff>43597</xdr:colOff>
      <xdr:row>2</xdr:row>
      <xdr:rowOff>343554</xdr:rowOff>
    </xdr:to>
    <xdr:grpSp>
      <xdr:nvGrpSpPr>
        <xdr:cNvPr id="38" name="Grupo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GrpSpPr/>
      </xdr:nvGrpSpPr>
      <xdr:grpSpPr>
        <a:xfrm>
          <a:off x="5206520" y="460527"/>
          <a:ext cx="2228477" cy="568827"/>
          <a:chOff x="3369882" y="288476"/>
          <a:chExt cx="1847820" cy="512134"/>
        </a:xfrm>
      </xdr:grpSpPr>
      <xdr:sp macro="" textlink="">
        <xdr:nvSpPr>
          <xdr:cNvPr id="39" name="CaixaDeTexto 29">
            <a:extLst>
              <a:ext uri="{FF2B5EF4-FFF2-40B4-BE49-F238E27FC236}">
                <a16:creationId xmlns:a16="http://schemas.microsoft.com/office/drawing/2014/main" id="{00000000-0008-0000-0800-000027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839195</xdr:colOff>
      <xdr:row>0</xdr:row>
      <xdr:rowOff>343288</xdr:rowOff>
    </xdr:from>
    <xdr:to>
      <xdr:col>5</xdr:col>
      <xdr:colOff>241569</xdr:colOff>
      <xdr:row>3</xdr:row>
      <xdr:rowOff>21196</xdr:rowOff>
    </xdr:to>
    <xdr:grpSp>
      <xdr:nvGrpSpPr>
        <xdr:cNvPr id="41" name="Grupo 4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GrpSpPr/>
      </xdr:nvGrpSpPr>
      <xdr:grpSpPr>
        <a:xfrm>
          <a:off x="3239495" y="343288"/>
          <a:ext cx="1891574" cy="706608"/>
          <a:chOff x="2118888" y="2236236"/>
          <a:chExt cx="1535974" cy="735183"/>
        </a:xfrm>
      </xdr:grpSpPr>
      <xdr:sp macro="" textlink="">
        <xdr:nvSpPr>
          <xdr:cNvPr id="42" name="Arredondar Retângulo de Canto Diagonal 41">
            <a:extLst>
              <a:ext uri="{FF2B5EF4-FFF2-40B4-BE49-F238E27FC236}">
                <a16:creationId xmlns:a16="http://schemas.microsoft.com/office/drawing/2014/main" id="{00000000-0008-0000-0800-00002A00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3" name="Grupo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44" name="Imagem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45" name="CaixaDeTexto 29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10</xdr:col>
      <xdr:colOff>67009</xdr:colOff>
      <xdr:row>1</xdr:row>
      <xdr:rowOff>117628</xdr:rowOff>
    </xdr:from>
    <xdr:to>
      <xdr:col>11</xdr:col>
      <xdr:colOff>474133</xdr:colOff>
      <xdr:row>2</xdr:row>
      <xdr:rowOff>306834</xdr:rowOff>
    </xdr:to>
    <xdr:grpSp>
      <xdr:nvGrpSpPr>
        <xdr:cNvPr id="48" name="Grupo 4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GrpSpPr/>
      </xdr:nvGrpSpPr>
      <xdr:grpSpPr>
        <a:xfrm>
          <a:off x="11230309" y="460528"/>
          <a:ext cx="1626324" cy="532106"/>
          <a:chOff x="7262404" y="298742"/>
          <a:chExt cx="1869244" cy="466981"/>
        </a:xfrm>
      </xdr:grpSpPr>
      <xdr:sp macro="" textlink="">
        <xdr:nvSpPr>
          <xdr:cNvPr id="49" name="CaixaDeTexto 29">
            <a:extLst>
              <a:ext uri="{FF2B5EF4-FFF2-40B4-BE49-F238E27FC236}">
                <a16:creationId xmlns:a16="http://schemas.microsoft.com/office/drawing/2014/main" id="{00000000-0008-0000-0800-00003100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5247</xdr:colOff>
      <xdr:row>3</xdr:row>
      <xdr:rowOff>115514</xdr:rowOff>
    </xdr:from>
    <xdr:to>
      <xdr:col>2</xdr:col>
      <xdr:colOff>1036258</xdr:colOff>
      <xdr:row>4</xdr:row>
      <xdr:rowOff>240603</xdr:rowOff>
    </xdr:to>
    <xdr:grpSp>
      <xdr:nvGrpSpPr>
        <xdr:cNvPr id="53" name="Grupo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GrpSpPr/>
      </xdr:nvGrpSpPr>
      <xdr:grpSpPr>
        <a:xfrm>
          <a:off x="1186347" y="1144214"/>
          <a:ext cx="1031011" cy="467989"/>
          <a:chOff x="1102684" y="164731"/>
          <a:chExt cx="1009225" cy="425397"/>
        </a:xfrm>
      </xdr:grpSpPr>
      <xdr:sp macro="" textlink="">
        <xdr:nvSpPr>
          <xdr:cNvPr id="54" name="CaixaDeTexto 29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 txBox="1"/>
        </xdr:nvSpPr>
        <xdr:spPr>
          <a:xfrm>
            <a:off x="1102684" y="396313"/>
            <a:ext cx="1009225" cy="19381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CONTRAPARTIDAS</a:t>
            </a:r>
          </a:p>
        </xdr:txBody>
      </xdr: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0000000-0008-0000-08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4672" y="164731"/>
            <a:ext cx="232701" cy="2608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160711</xdr:colOff>
      <xdr:row>3</xdr:row>
      <xdr:rowOff>135261</xdr:rowOff>
    </xdr:from>
    <xdr:to>
      <xdr:col>1</xdr:col>
      <xdr:colOff>936370</xdr:colOff>
      <xdr:row>4</xdr:row>
      <xdr:rowOff>245088</xdr:rowOff>
    </xdr:to>
    <xdr:grpSp>
      <xdr:nvGrpSpPr>
        <xdr:cNvPr id="58" name="Grupo 5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GrpSpPr/>
      </xdr:nvGrpSpPr>
      <xdr:grpSpPr>
        <a:xfrm>
          <a:off x="236911" y="1163961"/>
          <a:ext cx="775659" cy="452727"/>
          <a:chOff x="62715" y="190778"/>
          <a:chExt cx="994749" cy="462250"/>
        </a:xfrm>
      </xdr:grpSpPr>
      <xdr:sp macro="" textlink="">
        <xdr:nvSpPr>
          <xdr:cNvPr id="59" name="CaixaDeTexto 29">
            <a:extLst>
              <a:ext uri="{FF2B5EF4-FFF2-40B4-BE49-F238E27FC236}">
                <a16:creationId xmlns:a16="http://schemas.microsoft.com/office/drawing/2014/main" id="{00000000-0008-0000-0800-00003B000000}"/>
              </a:ext>
            </a:extLst>
          </xdr:cNvPr>
          <xdr:cNvSpPr txBox="1"/>
        </xdr:nvSpPr>
        <xdr:spPr>
          <a:xfrm>
            <a:off x="62715" y="435469"/>
            <a:ext cx="994749" cy="21755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IMPOSTOS</a:t>
            </a:r>
          </a:p>
        </xdr:txBody>
      </xdr:sp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08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178" y="190778"/>
            <a:ext cx="262294" cy="26229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1031127</xdr:colOff>
      <xdr:row>3</xdr:row>
      <xdr:rowOff>104736</xdr:rowOff>
    </xdr:from>
    <xdr:to>
      <xdr:col>4</xdr:col>
      <xdr:colOff>24095</xdr:colOff>
      <xdr:row>4</xdr:row>
      <xdr:rowOff>309651</xdr:rowOff>
    </xdr:to>
    <xdr:grpSp>
      <xdr:nvGrpSpPr>
        <xdr:cNvPr id="61" name="Grupo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GrpSpPr/>
      </xdr:nvGrpSpPr>
      <xdr:grpSpPr>
        <a:xfrm>
          <a:off x="2212227" y="1133436"/>
          <a:ext cx="1456768" cy="547815"/>
          <a:chOff x="3437331" y="6197343"/>
          <a:chExt cx="1126568" cy="557340"/>
        </a:xfrm>
      </xdr:grpSpPr>
      <xdr:sp macro="" textlink="">
        <xdr:nvSpPr>
          <xdr:cNvPr id="62" name="Arredondar Retângulo de Canto Diagonal 61">
            <a:extLst>
              <a:ext uri="{FF2B5EF4-FFF2-40B4-BE49-F238E27FC236}">
                <a16:creationId xmlns:a16="http://schemas.microsoft.com/office/drawing/2014/main" id="{00000000-0008-0000-0800-00003E000000}"/>
              </a:ext>
            </a:extLst>
          </xdr:cNvPr>
          <xdr:cNvSpPr/>
        </xdr:nvSpPr>
        <xdr:spPr>
          <a:xfrm>
            <a:off x="3561232" y="6197343"/>
            <a:ext cx="866208" cy="52444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3" name="Grupo 62">
            <a:extLst>
              <a:ext uri="{FF2B5EF4-FFF2-40B4-BE49-F238E27FC236}">
                <a16:creationId xmlns:a16="http://schemas.microsoft.com/office/drawing/2014/main" id="{00000000-0008-0000-0800-00003F000000}"/>
              </a:ext>
            </a:extLst>
          </xdr:cNvPr>
          <xdr:cNvGrpSpPr/>
        </xdr:nvGrpSpPr>
        <xdr:grpSpPr>
          <a:xfrm>
            <a:off x="3437331" y="6230537"/>
            <a:ext cx="1126568" cy="524146"/>
            <a:chOff x="2366821" y="132067"/>
            <a:chExt cx="1064296" cy="483723"/>
          </a:xfrm>
        </xdr:grpSpPr>
        <xdr:sp macro="" textlink="">
          <xdr:nvSpPr>
            <xdr:cNvPr id="64" name="CaixaDeTexto 29">
              <a:extLst>
                <a:ext uri="{FF2B5EF4-FFF2-40B4-BE49-F238E27FC236}">
                  <a16:creationId xmlns:a16="http://schemas.microsoft.com/office/drawing/2014/main" id="{00000000-0008-0000-0800-000040000000}"/>
                </a:ext>
              </a:extLst>
            </xdr:cNvPr>
            <xdr:cNvSpPr txBox="1"/>
          </xdr:nvSpPr>
          <xdr:spPr>
            <a:xfrm>
              <a:off x="2366821" y="303347"/>
              <a:ext cx="1064296" cy="312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800" b="1"/>
                <a:t>CONTRIBUIÇÕES FISCAIS</a:t>
              </a:r>
            </a:p>
          </xdr:txBody>
        </xdr:sp>
        <xdr:pic>
          <xdr:nvPicPr>
            <xdr:cNvPr id="65" name="Imagem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93813" y="132067"/>
              <a:ext cx="204892" cy="20015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4</xdr:col>
      <xdr:colOff>240427</xdr:colOff>
      <xdr:row>3</xdr:row>
      <xdr:rowOff>104737</xdr:rowOff>
    </xdr:from>
    <xdr:to>
      <xdr:col>4</xdr:col>
      <xdr:colOff>988072</xdr:colOff>
      <xdr:row>4</xdr:row>
      <xdr:rowOff>240602</xdr:rowOff>
    </xdr:to>
    <xdr:grpSp>
      <xdr:nvGrpSpPr>
        <xdr:cNvPr id="68" name="Grupo 6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GrpSpPr/>
      </xdr:nvGrpSpPr>
      <xdr:grpSpPr>
        <a:xfrm>
          <a:off x="3885327" y="1133437"/>
          <a:ext cx="747645" cy="478765"/>
          <a:chOff x="3781910" y="118214"/>
          <a:chExt cx="732123" cy="488290"/>
        </a:xfrm>
      </xdr:grpSpPr>
      <xdr:sp macro="" textlink="">
        <xdr:nvSpPr>
          <xdr:cNvPr id="69" name="CaixaDeTexto 29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SpPr txBox="1"/>
        </xdr:nvSpPr>
        <xdr:spPr>
          <a:xfrm>
            <a:off x="3781910" y="388944"/>
            <a:ext cx="732123" cy="21756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PRÉMIOS</a:t>
            </a:r>
          </a:p>
        </xdr:txBody>
      </xdr:sp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000000-0008-0000-08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8209" y="118214"/>
            <a:ext cx="277384" cy="28326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</xdr:colOff>
      <xdr:row>0</xdr:row>
      <xdr:rowOff>0</xdr:rowOff>
    </xdr:from>
    <xdr:to>
      <xdr:col>12</xdr:col>
      <xdr:colOff>991503</xdr:colOff>
      <xdr:row>5</xdr:row>
      <xdr:rowOff>16509</xdr:rowOff>
    </xdr:to>
    <xdr:grpSp>
      <xdr:nvGrpSpPr>
        <xdr:cNvPr id="146" name="Grupo 145">
          <a:extLst>
            <a:ext uri="{FF2B5EF4-FFF2-40B4-BE49-F238E27FC236}">
              <a16:creationId xmlns:a16="http://schemas.microsoft.com/office/drawing/2014/main" id="{00000000-0008-0000-0900-000092000000}"/>
            </a:ext>
          </a:extLst>
        </xdr:cNvPr>
        <xdr:cNvGrpSpPr/>
      </xdr:nvGrpSpPr>
      <xdr:grpSpPr>
        <a:xfrm>
          <a:off x="77104" y="0"/>
          <a:ext cx="14401799" cy="1731009"/>
          <a:chOff x="0" y="-31574"/>
          <a:chExt cx="12725399" cy="1778634"/>
        </a:xfrm>
      </xdr:grpSpPr>
      <xdr:grpSp>
        <xdr:nvGrpSpPr>
          <xdr:cNvPr id="148" name="Grupo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51" name="Grupo 150">
              <a:extLst>
                <a:ext uri="{FF2B5EF4-FFF2-40B4-BE49-F238E27FC236}">
                  <a16:creationId xmlns:a16="http://schemas.microsoft.com/office/drawing/2014/main" id="{00000000-0008-0000-0900-000097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53" name="Retângulo 152">
                <a:extLst>
                  <a:ext uri="{FF2B5EF4-FFF2-40B4-BE49-F238E27FC236}">
                    <a16:creationId xmlns:a16="http://schemas.microsoft.com/office/drawing/2014/main" id="{00000000-0008-0000-0900-000099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54" name="Retângulo de Cantos Arredondados No Mesmo Lado 153">
                <a:extLst>
                  <a:ext uri="{FF2B5EF4-FFF2-40B4-BE49-F238E27FC236}">
                    <a16:creationId xmlns:a16="http://schemas.microsoft.com/office/drawing/2014/main" id="{00000000-0008-0000-0900-00009A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55" name="Retângulo de Cantos Arredondados No Mesmo Lado 154">
                <a:extLst>
                  <a:ext uri="{FF2B5EF4-FFF2-40B4-BE49-F238E27FC236}">
                    <a16:creationId xmlns:a16="http://schemas.microsoft.com/office/drawing/2014/main" id="{00000000-0008-0000-0900-00009B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52" name="Retângulo 151">
              <a:extLst>
                <a:ext uri="{FF2B5EF4-FFF2-40B4-BE49-F238E27FC236}">
                  <a16:creationId xmlns:a16="http://schemas.microsoft.com/office/drawing/2014/main" id="{00000000-0008-0000-0900-000098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49" name="Picture 27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50" name="Picture 2" descr="NEWSLETTER">
            <a:extLst>
              <a:ext uri="{FF2B5EF4-FFF2-40B4-BE49-F238E27FC236}">
                <a16:creationId xmlns:a16="http://schemas.microsoft.com/office/drawing/2014/main" id="{00000000-0008-0000-0900-00009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903</xdr:colOff>
      <xdr:row>1</xdr:row>
      <xdr:rowOff>174838</xdr:rowOff>
    </xdr:from>
    <xdr:to>
      <xdr:col>2</xdr:col>
      <xdr:colOff>2454</xdr:colOff>
      <xdr:row>3</xdr:row>
      <xdr:rowOff>2536</xdr:rowOff>
    </xdr:to>
    <xdr:grpSp>
      <xdr:nvGrpSpPr>
        <xdr:cNvPr id="100" name="Grupo 9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GrpSpPr/>
      </xdr:nvGrpSpPr>
      <xdr:grpSpPr>
        <a:xfrm>
          <a:off x="77103" y="517738"/>
          <a:ext cx="1220751" cy="513498"/>
          <a:chOff x="649966" y="321586"/>
          <a:chExt cx="1201068" cy="327119"/>
        </a:xfrm>
      </xdr:grpSpPr>
      <xdr:sp macro="" textlink="">
        <xdr:nvSpPr>
          <xdr:cNvPr id="144" name="CaixaDeTexto 29">
            <a:extLst>
              <a:ext uri="{FF2B5EF4-FFF2-40B4-BE49-F238E27FC236}">
                <a16:creationId xmlns:a16="http://schemas.microsoft.com/office/drawing/2014/main" id="{00000000-0008-0000-0900-000090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45" name="Imagem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507698</xdr:colOff>
      <xdr:row>1</xdr:row>
      <xdr:rowOff>224142</xdr:rowOff>
    </xdr:from>
    <xdr:to>
      <xdr:col>9</xdr:col>
      <xdr:colOff>902052</xdr:colOff>
      <xdr:row>2</xdr:row>
      <xdr:rowOff>331100</xdr:rowOff>
    </xdr:to>
    <xdr:grpSp>
      <xdr:nvGrpSpPr>
        <xdr:cNvPr id="101" name="Grupo 10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GrpSpPr/>
      </xdr:nvGrpSpPr>
      <xdr:grpSpPr>
        <a:xfrm>
          <a:off x="9118298" y="567042"/>
          <a:ext cx="1613554" cy="449858"/>
          <a:chOff x="8716132" y="364902"/>
          <a:chExt cx="1400379" cy="394291"/>
        </a:xfrm>
      </xdr:grpSpPr>
      <xdr:sp macro="" textlink="">
        <xdr:nvSpPr>
          <xdr:cNvPr id="142" name="CaixaDeTexto 29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143" name="Imagem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529259</xdr:colOff>
      <xdr:row>1</xdr:row>
      <xdr:rowOff>107793</xdr:rowOff>
    </xdr:from>
    <xdr:to>
      <xdr:col>12</xdr:col>
      <xdr:colOff>1039268</xdr:colOff>
      <xdr:row>3</xdr:row>
      <xdr:rowOff>9367</xdr:rowOff>
    </xdr:to>
    <xdr:grpSp>
      <xdr:nvGrpSpPr>
        <xdr:cNvPr id="102" name="Grupo 10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12797459" y="450693"/>
          <a:ext cx="1729209" cy="587374"/>
          <a:chOff x="10862840" y="274440"/>
          <a:chExt cx="1566731" cy="430797"/>
        </a:xfrm>
      </xdr:grpSpPr>
      <xdr:sp macro="" textlink="">
        <xdr:nvSpPr>
          <xdr:cNvPr id="140" name="CaixaDeTexto 2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41" name="Imagem 140">
            <a:extLst>
              <a:ext uri="{FF2B5EF4-FFF2-40B4-BE49-F238E27FC236}">
                <a16:creationId xmlns:a16="http://schemas.microsoft.com/office/drawing/2014/main" id="{00000000-0008-0000-0900-00008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107327</xdr:colOff>
      <xdr:row>1</xdr:row>
      <xdr:rowOff>238840</xdr:rowOff>
    </xdr:from>
    <xdr:to>
      <xdr:col>8</xdr:col>
      <xdr:colOff>468298</xdr:colOff>
      <xdr:row>2</xdr:row>
      <xdr:rowOff>346777</xdr:rowOff>
    </xdr:to>
    <xdr:grpSp>
      <xdr:nvGrpSpPr>
        <xdr:cNvPr id="103" name="Grupo 10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GrpSpPr/>
      </xdr:nvGrpSpPr>
      <xdr:grpSpPr>
        <a:xfrm>
          <a:off x="7498727" y="581740"/>
          <a:ext cx="1580171" cy="450837"/>
          <a:chOff x="7262404" y="380217"/>
          <a:chExt cx="1810712" cy="394813"/>
        </a:xfrm>
      </xdr:grpSpPr>
      <xdr:sp macro="" textlink="">
        <xdr:nvSpPr>
          <xdr:cNvPr id="138" name="CaixaDeTexto 29">
            <a:extLst>
              <a:ext uri="{FF2B5EF4-FFF2-40B4-BE49-F238E27FC236}">
                <a16:creationId xmlns:a16="http://schemas.microsoft.com/office/drawing/2014/main" id="{00000000-0008-0000-0900-00008A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139" name="Imagem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1030698</xdr:colOff>
      <xdr:row>1</xdr:row>
      <xdr:rowOff>201385</xdr:rowOff>
    </xdr:from>
    <xdr:to>
      <xdr:col>3</xdr:col>
      <xdr:colOff>730554</xdr:colOff>
      <xdr:row>2</xdr:row>
      <xdr:rowOff>321995</xdr:rowOff>
    </xdr:to>
    <xdr:grpSp>
      <xdr:nvGrpSpPr>
        <xdr:cNvPr id="104" name="Grupo 1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GrpSpPr/>
      </xdr:nvGrpSpPr>
      <xdr:grpSpPr>
        <a:xfrm>
          <a:off x="1106898" y="544285"/>
          <a:ext cx="2138256" cy="463510"/>
          <a:chOff x="5298198" y="359950"/>
          <a:chExt cx="1828357" cy="454371"/>
        </a:xfrm>
      </xdr:grpSpPr>
      <xdr:sp macro="" textlink="">
        <xdr:nvSpPr>
          <xdr:cNvPr id="136" name="CaixaDeTexto 29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137" name="Imagem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317020</xdr:colOff>
      <xdr:row>1</xdr:row>
      <xdr:rowOff>117627</xdr:rowOff>
    </xdr:from>
    <xdr:to>
      <xdr:col>7</xdr:col>
      <xdr:colOff>43597</xdr:colOff>
      <xdr:row>2</xdr:row>
      <xdr:rowOff>343554</xdr:rowOff>
    </xdr:to>
    <xdr:grpSp>
      <xdr:nvGrpSpPr>
        <xdr:cNvPr id="105" name="Grupo 10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5270020" y="460527"/>
          <a:ext cx="2164977" cy="568827"/>
          <a:chOff x="3369882" y="288476"/>
          <a:chExt cx="1847820" cy="512134"/>
        </a:xfrm>
      </xdr:grpSpPr>
      <xdr:sp macro="" textlink="">
        <xdr:nvSpPr>
          <xdr:cNvPr id="134" name="CaixaDeTexto 29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135" name="Imagem 134">
            <a:extLst>
              <a:ext uri="{FF2B5EF4-FFF2-40B4-BE49-F238E27FC236}">
                <a16:creationId xmlns:a16="http://schemas.microsoft.com/office/drawing/2014/main" id="{00000000-0008-0000-0900-00008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839195</xdr:colOff>
      <xdr:row>0</xdr:row>
      <xdr:rowOff>343288</xdr:rowOff>
    </xdr:from>
    <xdr:to>
      <xdr:col>5</xdr:col>
      <xdr:colOff>241569</xdr:colOff>
      <xdr:row>3</xdr:row>
      <xdr:rowOff>21196</xdr:rowOff>
    </xdr:to>
    <xdr:grpSp>
      <xdr:nvGrpSpPr>
        <xdr:cNvPr id="106" name="Grupo 10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6A000000}"/>
            </a:ext>
          </a:extLst>
        </xdr:cNvPr>
        <xdr:cNvGrpSpPr/>
      </xdr:nvGrpSpPr>
      <xdr:grpSpPr>
        <a:xfrm>
          <a:off x="3353795" y="343288"/>
          <a:ext cx="1840774" cy="706608"/>
          <a:chOff x="2118888" y="2236236"/>
          <a:chExt cx="1535974" cy="735183"/>
        </a:xfrm>
      </xdr:grpSpPr>
      <xdr:sp macro="" textlink="">
        <xdr:nvSpPr>
          <xdr:cNvPr id="130" name="Arredondar Retângulo de Canto Diagonal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31" name="Grupo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132" name="Imagem 131">
              <a:extLst>
                <a:ext uri="{FF2B5EF4-FFF2-40B4-BE49-F238E27FC236}">
                  <a16:creationId xmlns:a16="http://schemas.microsoft.com/office/drawing/2014/main" id="{00000000-0008-0000-0900-00008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133" name="CaixaDeTexto 29">
              <a:extLst>
                <a:ext uri="{FF2B5EF4-FFF2-40B4-BE49-F238E27FC236}">
                  <a16:creationId xmlns:a16="http://schemas.microsoft.com/office/drawing/2014/main" id="{00000000-0008-0000-0900-00008500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10</xdr:col>
      <xdr:colOff>67009</xdr:colOff>
      <xdr:row>1</xdr:row>
      <xdr:rowOff>117628</xdr:rowOff>
    </xdr:from>
    <xdr:to>
      <xdr:col>11</xdr:col>
      <xdr:colOff>474133</xdr:colOff>
      <xdr:row>2</xdr:row>
      <xdr:rowOff>297980</xdr:rowOff>
    </xdr:to>
    <xdr:grpSp>
      <xdr:nvGrpSpPr>
        <xdr:cNvPr id="107" name="Grupo 10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900-00006B000000}"/>
            </a:ext>
          </a:extLst>
        </xdr:cNvPr>
        <xdr:cNvGrpSpPr/>
      </xdr:nvGrpSpPr>
      <xdr:grpSpPr>
        <a:xfrm>
          <a:off x="11116009" y="460528"/>
          <a:ext cx="1626324" cy="523252"/>
          <a:chOff x="7262404" y="298742"/>
          <a:chExt cx="1869244" cy="459347"/>
        </a:xfrm>
      </xdr:grpSpPr>
      <xdr:sp macro="" textlink="">
        <xdr:nvSpPr>
          <xdr:cNvPr id="128" name="CaixaDeTexto 29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129" name="Imagem 128">
            <a:extLst>
              <a:ext uri="{FF2B5EF4-FFF2-40B4-BE49-F238E27FC236}">
                <a16:creationId xmlns:a16="http://schemas.microsoft.com/office/drawing/2014/main" id="{00000000-0008-0000-0900-00008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5247</xdr:colOff>
      <xdr:row>3</xdr:row>
      <xdr:rowOff>115514</xdr:rowOff>
    </xdr:from>
    <xdr:to>
      <xdr:col>2</xdr:col>
      <xdr:colOff>1036258</xdr:colOff>
      <xdr:row>4</xdr:row>
      <xdr:rowOff>238487</xdr:rowOff>
    </xdr:to>
    <xdr:grpSp>
      <xdr:nvGrpSpPr>
        <xdr:cNvPr id="125" name="Grupo 12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900-00007D000000}"/>
            </a:ext>
          </a:extLst>
        </xdr:cNvPr>
        <xdr:cNvGrpSpPr/>
      </xdr:nvGrpSpPr>
      <xdr:grpSpPr>
        <a:xfrm>
          <a:off x="1300647" y="1144214"/>
          <a:ext cx="1031011" cy="465873"/>
          <a:chOff x="1102684" y="164731"/>
          <a:chExt cx="1009225" cy="423512"/>
        </a:xfrm>
      </xdr:grpSpPr>
      <xdr:sp macro="" textlink="">
        <xdr:nvSpPr>
          <xdr:cNvPr id="126" name="CaixaDeTexto 29">
            <a:extLst>
              <a:ext uri="{FF2B5EF4-FFF2-40B4-BE49-F238E27FC236}">
                <a16:creationId xmlns:a16="http://schemas.microsoft.com/office/drawing/2014/main" id="{00000000-0008-0000-0900-00007E000000}"/>
              </a:ext>
            </a:extLst>
          </xdr:cNvPr>
          <xdr:cNvSpPr txBox="1"/>
        </xdr:nvSpPr>
        <xdr:spPr>
          <a:xfrm>
            <a:off x="1102684" y="396313"/>
            <a:ext cx="1009225" cy="191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CONTRAPARTIDAS</a:t>
            </a:r>
          </a:p>
        </xdr:txBody>
      </xdr:sp>
      <xdr:pic>
        <xdr:nvPicPr>
          <xdr:cNvPr id="127" name="Imagem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4672" y="164731"/>
            <a:ext cx="232701" cy="2608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160711</xdr:colOff>
      <xdr:row>3</xdr:row>
      <xdr:rowOff>135261</xdr:rowOff>
    </xdr:from>
    <xdr:to>
      <xdr:col>1</xdr:col>
      <xdr:colOff>936370</xdr:colOff>
      <xdr:row>4</xdr:row>
      <xdr:rowOff>242972</xdr:rowOff>
    </xdr:to>
    <xdr:grpSp>
      <xdr:nvGrpSpPr>
        <xdr:cNvPr id="121" name="Grupo 12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900-000079000000}"/>
            </a:ext>
          </a:extLst>
        </xdr:cNvPr>
        <xdr:cNvGrpSpPr/>
      </xdr:nvGrpSpPr>
      <xdr:grpSpPr>
        <a:xfrm>
          <a:off x="236911" y="1163961"/>
          <a:ext cx="775659" cy="450611"/>
          <a:chOff x="62715" y="190778"/>
          <a:chExt cx="994749" cy="460134"/>
        </a:xfrm>
      </xdr:grpSpPr>
      <xdr:sp macro="" textlink="">
        <xdr:nvSpPr>
          <xdr:cNvPr id="122" name="CaixaDeTexto 29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SpPr txBox="1"/>
        </xdr:nvSpPr>
        <xdr:spPr>
          <a:xfrm>
            <a:off x="62715" y="435469"/>
            <a:ext cx="99474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IMPOSTOS</a:t>
            </a:r>
          </a:p>
        </xdr:txBody>
      </xdr:sp>
      <xdr:pic>
        <xdr:nvPicPr>
          <xdr:cNvPr id="123" name="Imagem 122">
            <a:extLst>
              <a:ext uri="{FF2B5EF4-FFF2-40B4-BE49-F238E27FC236}">
                <a16:creationId xmlns:a16="http://schemas.microsoft.com/office/drawing/2014/main" id="{00000000-0008-0000-09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178" y="190778"/>
            <a:ext cx="262294" cy="26229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1031127</xdr:colOff>
      <xdr:row>3</xdr:row>
      <xdr:rowOff>137930</xdr:rowOff>
    </xdr:from>
    <xdr:to>
      <xdr:col>4</xdr:col>
      <xdr:colOff>24095</xdr:colOff>
      <xdr:row>4</xdr:row>
      <xdr:rowOff>309651</xdr:rowOff>
    </xdr:to>
    <xdr:grpSp>
      <xdr:nvGrpSpPr>
        <xdr:cNvPr id="117" name="Grupo 11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2326527" y="1166630"/>
          <a:ext cx="1431368" cy="514621"/>
          <a:chOff x="2366821" y="132067"/>
          <a:chExt cx="1064296" cy="483723"/>
        </a:xfrm>
      </xdr:grpSpPr>
      <xdr:sp macro="" textlink="">
        <xdr:nvSpPr>
          <xdr:cNvPr id="118" name="CaixaDeTexto 29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 txBox="1"/>
        </xdr:nvSpPr>
        <xdr:spPr>
          <a:xfrm>
            <a:off x="2366821" y="303347"/>
            <a:ext cx="1064296" cy="312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/>
              <a:t>CONTRIBUIÇÕES FISCAIS</a:t>
            </a:r>
          </a:p>
        </xdr:txBody>
      </xdr:sp>
      <xdr:pic>
        <xdr:nvPicPr>
          <xdr:cNvPr id="119" name="Imagem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3813" y="132067"/>
            <a:ext cx="204892" cy="20015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103968</xdr:colOff>
      <xdr:row>3</xdr:row>
      <xdr:rowOff>104736</xdr:rowOff>
    </xdr:from>
    <xdr:to>
      <xdr:col>4</xdr:col>
      <xdr:colOff>988072</xdr:colOff>
      <xdr:row>4</xdr:row>
      <xdr:rowOff>281297</xdr:rowOff>
    </xdr:to>
    <xdr:grpSp>
      <xdr:nvGrpSpPr>
        <xdr:cNvPr id="111" name="Grupo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3837768" y="1133436"/>
          <a:ext cx="884104" cy="519461"/>
          <a:chOff x="4643772" y="6197343"/>
          <a:chExt cx="884104" cy="528986"/>
        </a:xfrm>
      </xdr:grpSpPr>
      <xdr:sp macro="" textlink="">
        <xdr:nvSpPr>
          <xdr:cNvPr id="112" name="Arredondar Retângulo de Canto Diagonal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4643772" y="6197343"/>
            <a:ext cx="866208" cy="528986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13" name="Grupo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GrpSpPr/>
        </xdr:nvGrpSpPr>
        <xdr:grpSpPr>
          <a:xfrm>
            <a:off x="4780231" y="6197344"/>
            <a:ext cx="747645" cy="486174"/>
            <a:chOff x="3781910" y="118214"/>
            <a:chExt cx="732123" cy="486174"/>
          </a:xfrm>
        </xdr:grpSpPr>
        <xdr:sp macro="" textlink="">
          <xdr:nvSpPr>
            <xdr:cNvPr id="114" name="CaixaDeTexto 29">
              <a:extLst>
                <a:ext uri="{FF2B5EF4-FFF2-40B4-BE49-F238E27FC236}">
                  <a16:creationId xmlns:a16="http://schemas.microsoft.com/office/drawing/2014/main" id="{00000000-0008-0000-0900-000072000000}"/>
                </a:ext>
              </a:extLst>
            </xdr:cNvPr>
            <xdr:cNvSpPr txBox="1"/>
          </xdr:nvSpPr>
          <xdr:spPr>
            <a:xfrm>
              <a:off x="3781910" y="388944"/>
              <a:ext cx="732123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PRÉMIOS</a:t>
              </a:r>
            </a:p>
          </xdr:txBody>
        </xdr:sp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00000000-0008-0000-0900-00007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28209" y="118214"/>
              <a:ext cx="277384" cy="283265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12</xdr:col>
      <xdr:colOff>990601</xdr:colOff>
      <xdr:row>5</xdr:row>
      <xdr:rowOff>16509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GrpSpPr/>
      </xdr:nvGrpSpPr>
      <xdr:grpSpPr>
        <a:xfrm>
          <a:off x="76202" y="0"/>
          <a:ext cx="14401799" cy="1731009"/>
          <a:chOff x="0" y="-31574"/>
          <a:chExt cx="12725399" cy="1778634"/>
        </a:xfrm>
      </xdr:grpSpPr>
      <xdr:grpSp>
        <xdr:nvGrpSpPr>
          <xdr:cNvPr id="64" name="Grupo 63">
            <a:extLst>
              <a:ext uri="{FF2B5EF4-FFF2-40B4-BE49-F238E27FC236}">
                <a16:creationId xmlns:a16="http://schemas.microsoft.com/office/drawing/2014/main" id="{00000000-0008-0000-0A00-000040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67" name="Grupo 66">
              <a:extLst>
                <a:ext uri="{FF2B5EF4-FFF2-40B4-BE49-F238E27FC236}">
                  <a16:creationId xmlns:a16="http://schemas.microsoft.com/office/drawing/2014/main" id="{00000000-0008-0000-0A00-000043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69" name="Retângulo 68">
                <a:extLst>
                  <a:ext uri="{FF2B5EF4-FFF2-40B4-BE49-F238E27FC236}">
                    <a16:creationId xmlns:a16="http://schemas.microsoft.com/office/drawing/2014/main" id="{00000000-0008-0000-0A00-000045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70" name="Retângulo de Cantos Arredondados No Mesmo Lado 69">
                <a:extLst>
                  <a:ext uri="{FF2B5EF4-FFF2-40B4-BE49-F238E27FC236}">
                    <a16:creationId xmlns:a16="http://schemas.microsoft.com/office/drawing/2014/main" id="{00000000-0008-0000-0A00-000046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71" name="Retângulo de Cantos Arredondados No Mesmo Lado 70">
                <a:extLst>
                  <a:ext uri="{FF2B5EF4-FFF2-40B4-BE49-F238E27FC236}">
                    <a16:creationId xmlns:a16="http://schemas.microsoft.com/office/drawing/2014/main" id="{00000000-0008-0000-0A00-000047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00000000-0008-0000-0A00-000044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65" name="Picture 27">
            <a:extLst>
              <a:ext uri="{FF2B5EF4-FFF2-40B4-BE49-F238E27FC236}">
                <a16:creationId xmlns:a16="http://schemas.microsoft.com/office/drawing/2014/main" id="{00000000-0008-0000-0A00-00004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66" name="Picture 2" descr="NEWSLETTER">
            <a:extLst>
              <a:ext uri="{FF2B5EF4-FFF2-40B4-BE49-F238E27FC236}">
                <a16:creationId xmlns:a16="http://schemas.microsoft.com/office/drawing/2014/main" id="{00000000-0008-0000-0A00-00004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1552</xdr:colOff>
      <xdr:row>3</xdr:row>
      <xdr:rowOff>2536</xdr:rowOff>
    </xdr:to>
    <xdr:grpSp>
      <xdr:nvGrpSpPr>
        <xdr:cNvPr id="38" name="Grupo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GrpSpPr/>
      </xdr:nvGrpSpPr>
      <xdr:grpSpPr>
        <a:xfrm>
          <a:off x="76201" y="517738"/>
          <a:ext cx="1220751" cy="513498"/>
          <a:chOff x="649966" y="321586"/>
          <a:chExt cx="1201068" cy="327119"/>
        </a:xfrm>
      </xdr:grpSpPr>
      <xdr:sp macro="" textlink="">
        <xdr:nvSpPr>
          <xdr:cNvPr id="62" name="CaixaDeTexto 29">
            <a:extLst>
              <a:ext uri="{FF2B5EF4-FFF2-40B4-BE49-F238E27FC236}">
                <a16:creationId xmlns:a16="http://schemas.microsoft.com/office/drawing/2014/main" id="{00000000-0008-0000-0A00-00003E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00000000-0008-0000-0A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506796</xdr:colOff>
      <xdr:row>1</xdr:row>
      <xdr:rowOff>224142</xdr:rowOff>
    </xdr:from>
    <xdr:to>
      <xdr:col>9</xdr:col>
      <xdr:colOff>901150</xdr:colOff>
      <xdr:row>2</xdr:row>
      <xdr:rowOff>331100</xdr:rowOff>
    </xdr:to>
    <xdr:grpSp>
      <xdr:nvGrpSpPr>
        <xdr:cNvPr id="39" name="Grup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GrpSpPr/>
      </xdr:nvGrpSpPr>
      <xdr:grpSpPr>
        <a:xfrm>
          <a:off x="9117396" y="567042"/>
          <a:ext cx="1613554" cy="449858"/>
          <a:chOff x="8716132" y="364902"/>
          <a:chExt cx="1400379" cy="394291"/>
        </a:xfrm>
      </xdr:grpSpPr>
      <xdr:sp macro="" textlink="">
        <xdr:nvSpPr>
          <xdr:cNvPr id="60" name="CaixaDeTexto 29">
            <a:extLst>
              <a:ext uri="{FF2B5EF4-FFF2-40B4-BE49-F238E27FC236}">
                <a16:creationId xmlns:a16="http://schemas.microsoft.com/office/drawing/2014/main" id="{00000000-0008-0000-0A00-00003C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00000000-0008-0000-0A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528357</xdr:colOff>
      <xdr:row>1</xdr:row>
      <xdr:rowOff>107793</xdr:rowOff>
    </xdr:from>
    <xdr:to>
      <xdr:col>12</xdr:col>
      <xdr:colOff>1038366</xdr:colOff>
      <xdr:row>3</xdr:row>
      <xdr:rowOff>9367</xdr:rowOff>
    </xdr:to>
    <xdr:grpSp>
      <xdr:nvGrpSpPr>
        <xdr:cNvPr id="40" name="Grupo 3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GrpSpPr/>
      </xdr:nvGrpSpPr>
      <xdr:grpSpPr>
        <a:xfrm>
          <a:off x="12796557" y="450693"/>
          <a:ext cx="1729209" cy="587374"/>
          <a:chOff x="10862840" y="274440"/>
          <a:chExt cx="1566731" cy="430797"/>
        </a:xfrm>
      </xdr:grpSpPr>
      <xdr:sp macro="" textlink="">
        <xdr:nvSpPr>
          <xdr:cNvPr id="58" name="CaixaDeTexto 29">
            <a:extLst>
              <a:ext uri="{FF2B5EF4-FFF2-40B4-BE49-F238E27FC236}">
                <a16:creationId xmlns:a16="http://schemas.microsoft.com/office/drawing/2014/main" id="{00000000-0008-0000-0A00-00003A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00000000-0008-0000-0A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106425</xdr:colOff>
      <xdr:row>1</xdr:row>
      <xdr:rowOff>238840</xdr:rowOff>
    </xdr:from>
    <xdr:to>
      <xdr:col>8</xdr:col>
      <xdr:colOff>467396</xdr:colOff>
      <xdr:row>2</xdr:row>
      <xdr:rowOff>346777</xdr:rowOff>
    </xdr:to>
    <xdr:grpSp>
      <xdr:nvGrpSpPr>
        <xdr:cNvPr id="41" name="Grupo 4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GrpSpPr/>
      </xdr:nvGrpSpPr>
      <xdr:grpSpPr>
        <a:xfrm>
          <a:off x="7497825" y="581740"/>
          <a:ext cx="1580171" cy="450837"/>
          <a:chOff x="7262404" y="380217"/>
          <a:chExt cx="1810712" cy="394813"/>
        </a:xfrm>
      </xdr:grpSpPr>
      <xdr:sp macro="" textlink="">
        <xdr:nvSpPr>
          <xdr:cNvPr id="56" name="CaixaDeTexto 29"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00000000-0008-0000-0A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1029796</xdr:colOff>
      <xdr:row>1</xdr:row>
      <xdr:rowOff>201385</xdr:rowOff>
    </xdr:from>
    <xdr:to>
      <xdr:col>3</xdr:col>
      <xdr:colOff>729652</xdr:colOff>
      <xdr:row>2</xdr:row>
      <xdr:rowOff>321995</xdr:rowOff>
    </xdr:to>
    <xdr:grpSp>
      <xdr:nvGrpSpPr>
        <xdr:cNvPr id="42" name="Grupo 4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GrpSpPr/>
      </xdr:nvGrpSpPr>
      <xdr:grpSpPr>
        <a:xfrm>
          <a:off x="1105996" y="544285"/>
          <a:ext cx="2138256" cy="463510"/>
          <a:chOff x="5298198" y="359950"/>
          <a:chExt cx="1828357" cy="454371"/>
        </a:xfrm>
      </xdr:grpSpPr>
      <xdr:sp macro="" textlink="">
        <xdr:nvSpPr>
          <xdr:cNvPr id="54" name="CaixaDeTexto 29">
            <a:extLst>
              <a:ext uri="{FF2B5EF4-FFF2-40B4-BE49-F238E27FC236}">
                <a16:creationId xmlns:a16="http://schemas.microsoft.com/office/drawing/2014/main" id="{00000000-0008-0000-0A00-000036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0000000-0008-0000-0A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316118</xdr:colOff>
      <xdr:row>1</xdr:row>
      <xdr:rowOff>65338</xdr:rowOff>
    </xdr:from>
    <xdr:to>
      <xdr:col>7</xdr:col>
      <xdr:colOff>42695</xdr:colOff>
      <xdr:row>3</xdr:row>
      <xdr:rowOff>12792</xdr:rowOff>
    </xdr:to>
    <xdr:grpSp>
      <xdr:nvGrpSpPr>
        <xdr:cNvPr id="43" name="Grupo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GrpSpPr/>
      </xdr:nvGrpSpPr>
      <xdr:grpSpPr>
        <a:xfrm>
          <a:off x="5269118" y="408238"/>
          <a:ext cx="2164977" cy="633254"/>
          <a:chOff x="3246058" y="2832647"/>
          <a:chExt cx="1860177" cy="652304"/>
        </a:xfrm>
      </xdr:grpSpPr>
      <xdr:sp macro="" textlink="">
        <xdr:nvSpPr>
          <xdr:cNvPr id="50" name="Arredondar Retângulo de Canto Diagonal 49">
            <a:extLst>
              <a:ext uri="{FF2B5EF4-FFF2-40B4-BE49-F238E27FC236}">
                <a16:creationId xmlns:a16="http://schemas.microsoft.com/office/drawing/2014/main" id="{00000000-0008-0000-0A00-000032000000}"/>
              </a:ext>
            </a:extLst>
          </xdr:cNvPr>
          <xdr:cNvSpPr/>
        </xdr:nvSpPr>
        <xdr:spPr>
          <a:xfrm>
            <a:off x="3294727" y="2832647"/>
            <a:ext cx="1724540" cy="652304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51" name="Grupo 50">
            <a:extLst>
              <a:ext uri="{FF2B5EF4-FFF2-40B4-BE49-F238E27FC236}">
                <a16:creationId xmlns:a16="http://schemas.microsoft.com/office/drawing/2014/main" id="{00000000-0008-0000-0A00-000033000000}"/>
              </a:ext>
            </a:extLst>
          </xdr:cNvPr>
          <xdr:cNvGrpSpPr/>
        </xdr:nvGrpSpPr>
        <xdr:grpSpPr>
          <a:xfrm>
            <a:off x="3246058" y="2884936"/>
            <a:ext cx="1860177" cy="578352"/>
            <a:chOff x="3369882" y="288476"/>
            <a:chExt cx="1847820" cy="512134"/>
          </a:xfrm>
        </xdr:grpSpPr>
        <xdr:sp macro="" textlink="">
          <xdr:nvSpPr>
            <xdr:cNvPr id="52" name="CaixaDeTexto 29">
              <a:extLst>
                <a:ext uri="{FF2B5EF4-FFF2-40B4-BE49-F238E27FC236}">
                  <a16:creationId xmlns:a16="http://schemas.microsoft.com/office/drawing/2014/main" id="{00000000-0008-0000-0A00-000034000000}"/>
                </a:ext>
              </a:extLst>
            </xdr:cNvPr>
            <xdr:cNvSpPr txBox="1"/>
          </xdr:nvSpPr>
          <xdr:spPr>
            <a:xfrm>
              <a:off x="3833482" y="345219"/>
              <a:ext cx="1384220" cy="41448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DOCUMENTOS DA CONTABILIDADE</a:t>
              </a:r>
            </a:p>
          </xdr:txBody>
        </xdr:sp>
        <xdr:pic>
          <xdr:nvPicPr>
            <xdr:cNvPr id="53" name="Imagem 52">
              <a:extLst>
                <a:ext uri="{FF2B5EF4-FFF2-40B4-BE49-F238E27FC236}">
                  <a16:creationId xmlns:a16="http://schemas.microsoft.com/office/drawing/2014/main" id="{00000000-0008-0000-0A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369882" y="288476"/>
              <a:ext cx="598725" cy="512134"/>
            </a:xfrm>
            <a:prstGeom prst="ellipse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838294</xdr:colOff>
      <xdr:row>0</xdr:row>
      <xdr:rowOff>343288</xdr:rowOff>
    </xdr:from>
    <xdr:to>
      <xdr:col>5</xdr:col>
      <xdr:colOff>240667</xdr:colOff>
      <xdr:row>2</xdr:row>
      <xdr:rowOff>308396</xdr:rowOff>
    </xdr:to>
    <xdr:grpSp>
      <xdr:nvGrpSpPr>
        <xdr:cNvPr id="44" name="Grupo 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GrpSpPr/>
      </xdr:nvGrpSpPr>
      <xdr:grpSpPr>
        <a:xfrm>
          <a:off x="3352894" y="343288"/>
          <a:ext cx="1840773" cy="650908"/>
          <a:chOff x="1797299" y="161925"/>
          <a:chExt cx="1677359" cy="544371"/>
        </a:xfrm>
      </xdr:grpSpPr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00000000-0008-0000-0A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49" name="CaixaDeTexto 29">
            <a:extLst>
              <a:ext uri="{FF2B5EF4-FFF2-40B4-BE49-F238E27FC236}">
                <a16:creationId xmlns:a16="http://schemas.microsoft.com/office/drawing/2014/main" id="{00000000-0008-0000-0A00-000031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10</xdr:col>
      <xdr:colOff>66107</xdr:colOff>
      <xdr:row>1</xdr:row>
      <xdr:rowOff>117628</xdr:rowOff>
    </xdr:from>
    <xdr:to>
      <xdr:col>11</xdr:col>
      <xdr:colOff>473231</xdr:colOff>
      <xdr:row>2</xdr:row>
      <xdr:rowOff>297980</xdr:rowOff>
    </xdr:to>
    <xdr:grpSp>
      <xdr:nvGrpSpPr>
        <xdr:cNvPr id="45" name="Grupo 4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GrpSpPr/>
      </xdr:nvGrpSpPr>
      <xdr:grpSpPr>
        <a:xfrm>
          <a:off x="11115107" y="460528"/>
          <a:ext cx="1626324" cy="523252"/>
          <a:chOff x="7262404" y="298742"/>
          <a:chExt cx="1869244" cy="459347"/>
        </a:xfrm>
      </xdr:grpSpPr>
      <xdr:sp macro="" textlink="">
        <xdr:nvSpPr>
          <xdr:cNvPr id="46" name="CaixaDeTexto 29">
            <a:extLst>
              <a:ext uri="{FF2B5EF4-FFF2-40B4-BE49-F238E27FC236}">
                <a16:creationId xmlns:a16="http://schemas.microsoft.com/office/drawing/2014/main" id="{00000000-0008-0000-0A00-00002E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00000000-0008-0000-0A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12</xdr:col>
      <xdr:colOff>990601</xdr:colOff>
      <xdr:row>5</xdr:row>
      <xdr:rowOff>16509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GrpSpPr/>
      </xdr:nvGrpSpPr>
      <xdr:grpSpPr>
        <a:xfrm>
          <a:off x="76202" y="0"/>
          <a:ext cx="14401799" cy="1731009"/>
          <a:chOff x="0" y="-31574"/>
          <a:chExt cx="12725399" cy="1778634"/>
        </a:xfrm>
      </xdr:grpSpPr>
      <xdr:grpSp>
        <xdr:nvGrpSpPr>
          <xdr:cNvPr id="84" name="Grupo 83">
            <a:extLst>
              <a:ext uri="{FF2B5EF4-FFF2-40B4-BE49-F238E27FC236}">
                <a16:creationId xmlns:a16="http://schemas.microsoft.com/office/drawing/2014/main" id="{00000000-0008-0000-0B00-000054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7" name="Grupo 86">
              <a:extLst>
                <a:ext uri="{FF2B5EF4-FFF2-40B4-BE49-F238E27FC236}">
                  <a16:creationId xmlns:a16="http://schemas.microsoft.com/office/drawing/2014/main" id="{00000000-0008-0000-0B00-000057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89" name="Retângulo 88">
                <a:extLst>
                  <a:ext uri="{FF2B5EF4-FFF2-40B4-BE49-F238E27FC236}">
                    <a16:creationId xmlns:a16="http://schemas.microsoft.com/office/drawing/2014/main" id="{00000000-0008-0000-0B00-000059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90" name="Retângulo de Cantos Arredondados No Mesmo Lado 89">
                <a:extLst>
                  <a:ext uri="{FF2B5EF4-FFF2-40B4-BE49-F238E27FC236}">
                    <a16:creationId xmlns:a16="http://schemas.microsoft.com/office/drawing/2014/main" id="{00000000-0008-0000-0B00-00005A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91" name="Retângulo de Cantos Arredondados No Mesmo Lado 90">
                <a:extLst>
                  <a:ext uri="{FF2B5EF4-FFF2-40B4-BE49-F238E27FC236}">
                    <a16:creationId xmlns:a16="http://schemas.microsoft.com/office/drawing/2014/main" id="{00000000-0008-0000-0B00-00005B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88" name="Retângulo 87">
              <a:extLst>
                <a:ext uri="{FF2B5EF4-FFF2-40B4-BE49-F238E27FC236}">
                  <a16:creationId xmlns:a16="http://schemas.microsoft.com/office/drawing/2014/main" id="{00000000-0008-0000-0B00-000058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85" name="Picture 27">
            <a:extLst>
              <a:ext uri="{FF2B5EF4-FFF2-40B4-BE49-F238E27FC236}">
                <a16:creationId xmlns:a16="http://schemas.microsoft.com/office/drawing/2014/main" id="{00000000-0008-0000-0B00-00005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86" name="Picture 2" descr="NEWSLETTER">
            <a:extLst>
              <a:ext uri="{FF2B5EF4-FFF2-40B4-BE49-F238E27FC236}">
                <a16:creationId xmlns:a16="http://schemas.microsoft.com/office/drawing/2014/main" id="{00000000-0008-0000-0B00-00005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1552</xdr:colOff>
      <xdr:row>3</xdr:row>
      <xdr:rowOff>2536</xdr:rowOff>
    </xdr:to>
    <xdr:grpSp>
      <xdr:nvGrpSpPr>
        <xdr:cNvPr id="38" name="Grupo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GrpSpPr/>
      </xdr:nvGrpSpPr>
      <xdr:grpSpPr>
        <a:xfrm>
          <a:off x="76201" y="517738"/>
          <a:ext cx="1220751" cy="513498"/>
          <a:chOff x="649966" y="321586"/>
          <a:chExt cx="1201068" cy="327119"/>
        </a:xfrm>
      </xdr:grpSpPr>
      <xdr:sp macro="" textlink="">
        <xdr:nvSpPr>
          <xdr:cNvPr id="82" name="CaixaDeTexto 29">
            <a:extLst>
              <a:ext uri="{FF2B5EF4-FFF2-40B4-BE49-F238E27FC236}">
                <a16:creationId xmlns:a16="http://schemas.microsoft.com/office/drawing/2014/main" id="{00000000-0008-0000-0B00-000052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00000000-0008-0000-0B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506796</xdr:colOff>
      <xdr:row>1</xdr:row>
      <xdr:rowOff>224142</xdr:rowOff>
    </xdr:from>
    <xdr:to>
      <xdr:col>9</xdr:col>
      <xdr:colOff>901150</xdr:colOff>
      <xdr:row>2</xdr:row>
      <xdr:rowOff>331100</xdr:rowOff>
    </xdr:to>
    <xdr:grpSp>
      <xdr:nvGrpSpPr>
        <xdr:cNvPr id="39" name="Grup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GrpSpPr/>
      </xdr:nvGrpSpPr>
      <xdr:grpSpPr>
        <a:xfrm>
          <a:off x="9117396" y="567042"/>
          <a:ext cx="1613554" cy="449858"/>
          <a:chOff x="8716132" y="364902"/>
          <a:chExt cx="1400379" cy="394291"/>
        </a:xfrm>
      </xdr:grpSpPr>
      <xdr:sp macro="" textlink="">
        <xdr:nvSpPr>
          <xdr:cNvPr id="80" name="CaixaDeTexto 29">
            <a:extLst>
              <a:ext uri="{FF2B5EF4-FFF2-40B4-BE49-F238E27FC236}">
                <a16:creationId xmlns:a16="http://schemas.microsoft.com/office/drawing/2014/main" id="{00000000-0008-0000-0B00-000050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0000000-0008-0000-0B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528357</xdr:colOff>
      <xdr:row>1</xdr:row>
      <xdr:rowOff>107793</xdr:rowOff>
    </xdr:from>
    <xdr:to>
      <xdr:col>12</xdr:col>
      <xdr:colOff>1038366</xdr:colOff>
      <xdr:row>3</xdr:row>
      <xdr:rowOff>9367</xdr:rowOff>
    </xdr:to>
    <xdr:grpSp>
      <xdr:nvGrpSpPr>
        <xdr:cNvPr id="40" name="Grupo 3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GrpSpPr/>
      </xdr:nvGrpSpPr>
      <xdr:grpSpPr>
        <a:xfrm>
          <a:off x="12796557" y="450693"/>
          <a:ext cx="1729209" cy="587374"/>
          <a:chOff x="10862840" y="274440"/>
          <a:chExt cx="1566731" cy="430797"/>
        </a:xfrm>
      </xdr:grpSpPr>
      <xdr:sp macro="" textlink="">
        <xdr:nvSpPr>
          <xdr:cNvPr id="78" name="CaixaDeTexto 29">
            <a:extLst>
              <a:ext uri="{FF2B5EF4-FFF2-40B4-BE49-F238E27FC236}">
                <a16:creationId xmlns:a16="http://schemas.microsoft.com/office/drawing/2014/main" id="{00000000-0008-0000-0B00-00004E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00000000-0008-0000-0B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69299</xdr:colOff>
      <xdr:row>1</xdr:row>
      <xdr:rowOff>60947</xdr:rowOff>
    </xdr:from>
    <xdr:to>
      <xdr:col>8</xdr:col>
      <xdr:colOff>467396</xdr:colOff>
      <xdr:row>3</xdr:row>
      <xdr:rowOff>12792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GrpSpPr/>
      </xdr:nvGrpSpPr>
      <xdr:grpSpPr>
        <a:xfrm>
          <a:off x="7460699" y="403847"/>
          <a:ext cx="1617297" cy="637645"/>
          <a:chOff x="7101454" y="2798784"/>
          <a:chExt cx="1464897" cy="656695"/>
        </a:xfrm>
      </xdr:grpSpPr>
      <xdr:sp macro="" textlink="">
        <xdr:nvSpPr>
          <xdr:cNvPr id="74" name="Arredondar Retângulo de Canto Diagonal 73">
            <a:extLst>
              <a:ext uri="{FF2B5EF4-FFF2-40B4-BE49-F238E27FC236}">
                <a16:creationId xmlns:a16="http://schemas.microsoft.com/office/drawing/2014/main" id="{00000000-0008-0000-0B00-00004A000000}"/>
              </a:ext>
            </a:extLst>
          </xdr:cNvPr>
          <xdr:cNvSpPr/>
        </xdr:nvSpPr>
        <xdr:spPr>
          <a:xfrm>
            <a:off x="7101454" y="2798784"/>
            <a:ext cx="1317932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5" name="Grupo 74">
            <a:extLst>
              <a:ext uri="{FF2B5EF4-FFF2-40B4-BE49-F238E27FC236}">
                <a16:creationId xmlns:a16="http://schemas.microsoft.com/office/drawing/2014/main" id="{00000000-0008-0000-0B00-00004B000000}"/>
              </a:ext>
            </a:extLst>
          </xdr:cNvPr>
          <xdr:cNvGrpSpPr/>
        </xdr:nvGrpSpPr>
        <xdr:grpSpPr>
          <a:xfrm>
            <a:off x="7138580" y="2976677"/>
            <a:ext cx="1427771" cy="460362"/>
            <a:chOff x="7262404" y="380217"/>
            <a:chExt cx="1810712" cy="394813"/>
          </a:xfrm>
        </xdr:grpSpPr>
        <xdr:sp macro="" textlink="">
          <xdr:nvSpPr>
            <xdr:cNvPr id="76" name="CaixaDeTexto 29">
              <a:extLst>
                <a:ext uri="{FF2B5EF4-FFF2-40B4-BE49-F238E27FC236}">
                  <a16:creationId xmlns:a16="http://schemas.microsoft.com/office/drawing/2014/main" id="{00000000-0008-0000-0B00-00004C000000}"/>
                </a:ext>
              </a:extLst>
            </xdr:cNvPr>
            <xdr:cNvSpPr txBox="1"/>
          </xdr:nvSpPr>
          <xdr:spPr>
            <a:xfrm>
              <a:off x="7556019" y="417098"/>
              <a:ext cx="1517097" cy="2403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INVENTÁRIO</a:t>
              </a:r>
            </a:p>
          </xdr:txBody>
        </xdr:sp>
        <xdr:pic>
          <xdr:nvPicPr>
            <xdr:cNvPr id="77" name="Imagem 76">
              <a:extLst>
                <a:ext uri="{FF2B5EF4-FFF2-40B4-BE49-F238E27FC236}">
                  <a16:creationId xmlns:a16="http://schemas.microsoft.com/office/drawing/2014/main" id="{00000000-0008-0000-0B00-00004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380217"/>
              <a:ext cx="476050" cy="39481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</xdr:col>
      <xdr:colOff>1029796</xdr:colOff>
      <xdr:row>1</xdr:row>
      <xdr:rowOff>201385</xdr:rowOff>
    </xdr:from>
    <xdr:to>
      <xdr:col>3</xdr:col>
      <xdr:colOff>729652</xdr:colOff>
      <xdr:row>2</xdr:row>
      <xdr:rowOff>321995</xdr:rowOff>
    </xdr:to>
    <xdr:grpSp>
      <xdr:nvGrpSpPr>
        <xdr:cNvPr id="42" name="Grupo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GrpSpPr/>
      </xdr:nvGrpSpPr>
      <xdr:grpSpPr>
        <a:xfrm>
          <a:off x="1105996" y="544285"/>
          <a:ext cx="2138256" cy="463510"/>
          <a:chOff x="5298198" y="359950"/>
          <a:chExt cx="1828357" cy="454371"/>
        </a:xfrm>
      </xdr:grpSpPr>
      <xdr:sp macro="" textlink="">
        <xdr:nvSpPr>
          <xdr:cNvPr id="72" name="CaixaDeTexto 29">
            <a:extLst>
              <a:ext uri="{FF2B5EF4-FFF2-40B4-BE49-F238E27FC236}">
                <a16:creationId xmlns:a16="http://schemas.microsoft.com/office/drawing/2014/main" id="{00000000-0008-0000-0B00-000048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00000000-0008-0000-0B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316118</xdr:colOff>
      <xdr:row>1</xdr:row>
      <xdr:rowOff>117627</xdr:rowOff>
    </xdr:from>
    <xdr:to>
      <xdr:col>7</xdr:col>
      <xdr:colOff>42695</xdr:colOff>
      <xdr:row>2</xdr:row>
      <xdr:rowOff>343554</xdr:rowOff>
    </xdr:to>
    <xdr:grpSp>
      <xdr:nvGrpSpPr>
        <xdr:cNvPr id="43" name="Grupo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GrpSpPr/>
      </xdr:nvGrpSpPr>
      <xdr:grpSpPr>
        <a:xfrm>
          <a:off x="5269118" y="460527"/>
          <a:ext cx="2164977" cy="568827"/>
          <a:chOff x="3369882" y="288476"/>
          <a:chExt cx="1847820" cy="512134"/>
        </a:xfrm>
      </xdr:grpSpPr>
      <xdr:sp macro="" textlink="">
        <xdr:nvSpPr>
          <xdr:cNvPr id="70" name="CaixaDeTexto 29">
            <a:extLst>
              <a:ext uri="{FF2B5EF4-FFF2-40B4-BE49-F238E27FC236}">
                <a16:creationId xmlns:a16="http://schemas.microsoft.com/office/drawing/2014/main" id="{00000000-0008-0000-0B00-000046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00000000-0008-0000-0B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838294</xdr:colOff>
      <xdr:row>0</xdr:row>
      <xdr:rowOff>343288</xdr:rowOff>
    </xdr:from>
    <xdr:to>
      <xdr:col>5</xdr:col>
      <xdr:colOff>240667</xdr:colOff>
      <xdr:row>2</xdr:row>
      <xdr:rowOff>308396</xdr:rowOff>
    </xdr:to>
    <xdr:grpSp>
      <xdr:nvGrpSpPr>
        <xdr:cNvPr id="44" name="Grupo 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GrpSpPr/>
      </xdr:nvGrpSpPr>
      <xdr:grpSpPr>
        <a:xfrm>
          <a:off x="3352894" y="343288"/>
          <a:ext cx="1840773" cy="650908"/>
          <a:chOff x="1797299" y="161925"/>
          <a:chExt cx="1677359" cy="544371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0000000-0008-0000-0B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69" name="CaixaDeTexto 29">
            <a:extLst>
              <a:ext uri="{FF2B5EF4-FFF2-40B4-BE49-F238E27FC236}">
                <a16:creationId xmlns:a16="http://schemas.microsoft.com/office/drawing/2014/main" id="{00000000-0008-0000-0B00-000045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10</xdr:col>
      <xdr:colOff>66107</xdr:colOff>
      <xdr:row>1</xdr:row>
      <xdr:rowOff>117628</xdr:rowOff>
    </xdr:from>
    <xdr:to>
      <xdr:col>11</xdr:col>
      <xdr:colOff>473231</xdr:colOff>
      <xdr:row>2</xdr:row>
      <xdr:rowOff>297980</xdr:rowOff>
    </xdr:to>
    <xdr:grpSp>
      <xdr:nvGrpSpPr>
        <xdr:cNvPr id="45" name="Grupo 4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GrpSpPr/>
      </xdr:nvGrpSpPr>
      <xdr:grpSpPr>
        <a:xfrm>
          <a:off x="11115107" y="460528"/>
          <a:ext cx="1626324" cy="523252"/>
          <a:chOff x="7262404" y="298742"/>
          <a:chExt cx="1869244" cy="459347"/>
        </a:xfrm>
      </xdr:grpSpPr>
      <xdr:sp macro="" textlink="">
        <xdr:nvSpPr>
          <xdr:cNvPr id="66" name="CaixaDeTexto 29">
            <a:extLst>
              <a:ext uri="{FF2B5EF4-FFF2-40B4-BE49-F238E27FC236}">
                <a16:creationId xmlns:a16="http://schemas.microsoft.com/office/drawing/2014/main" id="{00000000-0008-0000-0B00-000042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00000000-0008-0000-0B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63848</xdr:colOff>
      <xdr:row>3</xdr:row>
      <xdr:rowOff>76578</xdr:rowOff>
    </xdr:from>
    <xdr:to>
      <xdr:col>3</xdr:col>
      <xdr:colOff>5657</xdr:colOff>
      <xdr:row>5</xdr:row>
      <xdr:rowOff>9309</xdr:rowOff>
    </xdr:to>
    <xdr:grpSp>
      <xdr:nvGrpSpPr>
        <xdr:cNvPr id="63" name="Grupo 6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GrpSpPr/>
      </xdr:nvGrpSpPr>
      <xdr:grpSpPr>
        <a:xfrm>
          <a:off x="1359248" y="1105278"/>
          <a:ext cx="1161009" cy="618531"/>
          <a:chOff x="10232432" y="5070961"/>
          <a:chExt cx="1008609" cy="637581"/>
        </a:xfrm>
      </xdr:grpSpPr>
      <xdr:pic>
        <xdr:nvPicPr>
          <xdr:cNvPr id="64" name="Picture 4">
            <a:extLst>
              <a:ext uri="{FF2B5EF4-FFF2-40B4-BE49-F238E27FC236}">
                <a16:creationId xmlns:a16="http://schemas.microsoft.com/office/drawing/2014/main" id="{00000000-0008-0000-0B00-00004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93794" y="5070961"/>
            <a:ext cx="463673" cy="46367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5" name="CaixaDeTexto 584">
            <a:extLst>
              <a:ext uri="{FF2B5EF4-FFF2-40B4-BE49-F238E27FC236}">
                <a16:creationId xmlns:a16="http://schemas.microsoft.com/office/drawing/2014/main" id="{00000000-0008-0000-0B00-000041000000}"/>
              </a:ext>
            </a:extLst>
          </xdr:cNvPr>
          <xdr:cNvSpPr txBox="1"/>
        </xdr:nvSpPr>
        <xdr:spPr>
          <a:xfrm>
            <a:off x="10232432" y="5493098"/>
            <a:ext cx="100860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BENS MOBILÍARIOS</a:t>
            </a:r>
          </a:p>
        </xdr:txBody>
      </xdr:sp>
    </xdr:grpSp>
    <xdr:clientData/>
  </xdr:twoCellAnchor>
  <xdr:twoCellAnchor>
    <xdr:from>
      <xdr:col>3</xdr:col>
      <xdr:colOff>227034</xdr:colOff>
      <xdr:row>3</xdr:row>
      <xdr:rowOff>145061</xdr:rowOff>
    </xdr:from>
    <xdr:to>
      <xdr:col>4</xdr:col>
      <xdr:colOff>44148</xdr:colOff>
      <xdr:row>5</xdr:row>
      <xdr:rowOff>85167</xdr:rowOff>
    </xdr:to>
    <xdr:grpSp>
      <xdr:nvGrpSpPr>
        <xdr:cNvPr id="59" name="Grupo 58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GrpSpPr/>
      </xdr:nvGrpSpPr>
      <xdr:grpSpPr>
        <a:xfrm>
          <a:off x="2741634" y="1173761"/>
          <a:ext cx="1036314" cy="625906"/>
          <a:chOff x="10351454" y="5139444"/>
          <a:chExt cx="883914" cy="644956"/>
        </a:xfrm>
      </xdr:grpSpPr>
      <xdr:pic>
        <xdr:nvPicPr>
          <xdr:cNvPr id="60" name="Picture 4">
            <a:extLst>
              <a:ext uri="{FF2B5EF4-FFF2-40B4-BE49-F238E27FC236}">
                <a16:creationId xmlns:a16="http://schemas.microsoft.com/office/drawing/2014/main" id="{00000000-0008-0000-0B00-00003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561944" y="5139444"/>
            <a:ext cx="368091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1" name="CaixaDeTexto 182">
            <a:extLst>
              <a:ext uri="{FF2B5EF4-FFF2-40B4-BE49-F238E27FC236}">
                <a16:creationId xmlns:a16="http://schemas.microsoft.com/office/drawing/2014/main" id="{00000000-0008-0000-0B00-00003D000000}"/>
              </a:ext>
            </a:extLst>
          </xdr:cNvPr>
          <xdr:cNvSpPr txBox="1"/>
        </xdr:nvSpPr>
        <xdr:spPr>
          <a:xfrm>
            <a:off x="10351454" y="5445846"/>
            <a:ext cx="883914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EQUIPAMENTOS INFORMÁTICOS</a:t>
            </a:r>
          </a:p>
        </xdr:txBody>
      </xdr:sp>
    </xdr:grpSp>
    <xdr:clientData/>
  </xdr:twoCellAnchor>
  <xdr:twoCellAnchor>
    <xdr:from>
      <xdr:col>4</xdr:col>
      <xdr:colOff>317676</xdr:colOff>
      <xdr:row>3</xdr:row>
      <xdr:rowOff>134912</xdr:rowOff>
    </xdr:from>
    <xdr:to>
      <xdr:col>4</xdr:col>
      <xdr:colOff>997670</xdr:colOff>
      <xdr:row>5</xdr:row>
      <xdr:rowOff>7887</xdr:rowOff>
    </xdr:to>
    <xdr:grpSp>
      <xdr:nvGrpSpPr>
        <xdr:cNvPr id="55" name="Grupo 5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GrpSpPr/>
      </xdr:nvGrpSpPr>
      <xdr:grpSpPr>
        <a:xfrm>
          <a:off x="4051476" y="1163612"/>
          <a:ext cx="679994" cy="558775"/>
          <a:chOff x="10397932" y="5129295"/>
          <a:chExt cx="679994" cy="577825"/>
        </a:xfrm>
      </xdr:grpSpPr>
      <xdr:pic>
        <xdr:nvPicPr>
          <xdr:cNvPr id="56" name="Picture 4">
            <a:extLst>
              <a:ext uri="{FF2B5EF4-FFF2-40B4-BE49-F238E27FC236}">
                <a16:creationId xmlns:a16="http://schemas.microsoft.com/office/drawing/2014/main" id="{00000000-0008-0000-0B00-00003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79268" y="5129295"/>
            <a:ext cx="453668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7" name="CaixaDeTexto 187"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SpPr txBox="1"/>
        </xdr:nvSpPr>
        <xdr:spPr>
          <a:xfrm>
            <a:off x="10397932" y="5491676"/>
            <a:ext cx="67999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MÁQUINAS</a:t>
            </a:r>
          </a:p>
        </xdr:txBody>
      </xdr:sp>
    </xdr:grpSp>
    <xdr:clientData/>
  </xdr:twoCellAnchor>
  <xdr:twoCellAnchor>
    <xdr:from>
      <xdr:col>1</xdr:col>
      <xdr:colOff>263971</xdr:colOff>
      <xdr:row>3</xdr:row>
      <xdr:rowOff>98668</xdr:rowOff>
    </xdr:from>
    <xdr:to>
      <xdr:col>1</xdr:col>
      <xdr:colOff>801298</xdr:colOff>
      <xdr:row>5</xdr:row>
      <xdr:rowOff>7887</xdr:rowOff>
    </xdr:to>
    <xdr:grpSp>
      <xdr:nvGrpSpPr>
        <xdr:cNvPr id="51" name="Grupo 5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GrpSpPr/>
      </xdr:nvGrpSpPr>
      <xdr:grpSpPr>
        <a:xfrm>
          <a:off x="340171" y="1127368"/>
          <a:ext cx="537327" cy="595019"/>
          <a:chOff x="10461753" y="5095222"/>
          <a:chExt cx="537327" cy="614069"/>
        </a:xfrm>
      </xdr:grpSpPr>
      <xdr:pic>
        <xdr:nvPicPr>
          <xdr:cNvPr id="52" name="Picture 4"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89509" y="5095222"/>
            <a:ext cx="441583" cy="4415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3" name="CaixaDeTexto 192"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SpPr txBox="1"/>
        </xdr:nvSpPr>
        <xdr:spPr>
          <a:xfrm>
            <a:off x="10461753" y="5493847"/>
            <a:ext cx="53732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BANCAS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11</xdr:col>
      <xdr:colOff>1047751</xdr:colOff>
      <xdr:row>5</xdr:row>
      <xdr:rowOff>16509</xdr:rowOff>
    </xdr:to>
    <xdr:grpSp>
      <xdr:nvGrpSpPr>
        <xdr:cNvPr id="106" name="Grupo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pSpPr/>
      </xdr:nvGrpSpPr>
      <xdr:grpSpPr>
        <a:xfrm>
          <a:off x="63502" y="0"/>
          <a:ext cx="14395449" cy="1731009"/>
          <a:chOff x="0" y="-31574"/>
          <a:chExt cx="12725399" cy="1778634"/>
        </a:xfrm>
      </xdr:grpSpPr>
      <xdr:grpSp>
        <xdr:nvGrpSpPr>
          <xdr:cNvPr id="153" name="Grupo 152">
            <a:extLst>
              <a:ext uri="{FF2B5EF4-FFF2-40B4-BE49-F238E27FC236}">
                <a16:creationId xmlns:a16="http://schemas.microsoft.com/office/drawing/2014/main" id="{00000000-0008-0000-0C00-000099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56" name="Grupo 155">
              <a:extLst>
                <a:ext uri="{FF2B5EF4-FFF2-40B4-BE49-F238E27FC236}">
                  <a16:creationId xmlns:a16="http://schemas.microsoft.com/office/drawing/2014/main" id="{00000000-0008-0000-0C00-00009C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58" name="Retângulo 157">
                <a:extLst>
                  <a:ext uri="{FF2B5EF4-FFF2-40B4-BE49-F238E27FC236}">
                    <a16:creationId xmlns:a16="http://schemas.microsoft.com/office/drawing/2014/main" id="{00000000-0008-0000-0C00-00009E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59" name="Retângulo de Cantos Arredondados No Mesmo Lado 158">
                <a:extLst>
                  <a:ext uri="{FF2B5EF4-FFF2-40B4-BE49-F238E27FC236}">
                    <a16:creationId xmlns:a16="http://schemas.microsoft.com/office/drawing/2014/main" id="{00000000-0008-0000-0C00-00009F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60" name="Retângulo de Cantos Arredondados No Mesmo Lado 159">
                <a:extLst>
                  <a:ext uri="{FF2B5EF4-FFF2-40B4-BE49-F238E27FC236}">
                    <a16:creationId xmlns:a16="http://schemas.microsoft.com/office/drawing/2014/main" id="{00000000-0008-0000-0C00-0000A0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57" name="Retângulo 156">
              <a:extLst>
                <a:ext uri="{FF2B5EF4-FFF2-40B4-BE49-F238E27FC236}">
                  <a16:creationId xmlns:a16="http://schemas.microsoft.com/office/drawing/2014/main" id="{00000000-0008-0000-0C00-00009D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54" name="Picture 27">
            <a:extLst>
              <a:ext uri="{FF2B5EF4-FFF2-40B4-BE49-F238E27FC236}">
                <a16:creationId xmlns:a16="http://schemas.microsoft.com/office/drawing/2014/main" id="{00000000-0008-0000-0C00-00009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55" name="Picture 2" descr="NEWSLETTER">
            <a:extLst>
              <a:ext uri="{FF2B5EF4-FFF2-40B4-BE49-F238E27FC236}">
                <a16:creationId xmlns:a16="http://schemas.microsoft.com/office/drawing/2014/main" id="{00000000-0008-0000-0C00-00009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1552</xdr:colOff>
      <xdr:row>3</xdr:row>
      <xdr:rowOff>2536</xdr:rowOff>
    </xdr:to>
    <xdr:grpSp>
      <xdr:nvGrpSpPr>
        <xdr:cNvPr id="107" name="Grupo 10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6B000000}"/>
            </a:ext>
          </a:extLst>
        </xdr:cNvPr>
        <xdr:cNvGrpSpPr/>
      </xdr:nvGrpSpPr>
      <xdr:grpSpPr>
        <a:xfrm>
          <a:off x="63501" y="517738"/>
          <a:ext cx="1220751" cy="513498"/>
          <a:chOff x="649966" y="321586"/>
          <a:chExt cx="1201068" cy="327119"/>
        </a:xfrm>
      </xdr:grpSpPr>
      <xdr:sp macro="" textlink="">
        <xdr:nvSpPr>
          <xdr:cNvPr id="151" name="CaixaDeTexto 29">
            <a:extLst>
              <a:ext uri="{FF2B5EF4-FFF2-40B4-BE49-F238E27FC236}">
                <a16:creationId xmlns:a16="http://schemas.microsoft.com/office/drawing/2014/main" id="{00000000-0008-0000-0C00-000097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52" name="Imagem 151">
            <a:extLst>
              <a:ext uri="{FF2B5EF4-FFF2-40B4-BE49-F238E27FC236}">
                <a16:creationId xmlns:a16="http://schemas.microsoft.com/office/drawing/2014/main" id="{00000000-0008-0000-0C00-00009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192471</xdr:colOff>
      <xdr:row>1</xdr:row>
      <xdr:rowOff>224142</xdr:rowOff>
    </xdr:from>
    <xdr:to>
      <xdr:col>8</xdr:col>
      <xdr:colOff>1653625</xdr:colOff>
      <xdr:row>2</xdr:row>
      <xdr:rowOff>331100</xdr:rowOff>
    </xdr:to>
    <xdr:grpSp>
      <xdr:nvGrpSpPr>
        <xdr:cNvPr id="108" name="Grupo 10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6C000000}"/>
            </a:ext>
          </a:extLst>
        </xdr:cNvPr>
        <xdr:cNvGrpSpPr/>
      </xdr:nvGrpSpPr>
      <xdr:grpSpPr>
        <a:xfrm>
          <a:off x="9145971" y="567042"/>
          <a:ext cx="1461154" cy="449858"/>
          <a:chOff x="8716132" y="364902"/>
          <a:chExt cx="1400379" cy="394291"/>
        </a:xfrm>
      </xdr:grpSpPr>
      <xdr:sp macro="" textlink="">
        <xdr:nvSpPr>
          <xdr:cNvPr id="149" name="CaixaDeTexto 29">
            <a:extLst>
              <a:ext uri="{FF2B5EF4-FFF2-40B4-BE49-F238E27FC236}">
                <a16:creationId xmlns:a16="http://schemas.microsoft.com/office/drawing/2014/main" id="{00000000-0008-0000-0C00-000095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150" name="Imagem 149">
            <a:extLst>
              <a:ext uri="{FF2B5EF4-FFF2-40B4-BE49-F238E27FC236}">
                <a16:creationId xmlns:a16="http://schemas.microsoft.com/office/drawing/2014/main" id="{00000000-0008-0000-0C00-00009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585507</xdr:colOff>
      <xdr:row>1</xdr:row>
      <xdr:rowOff>107793</xdr:rowOff>
    </xdr:from>
    <xdr:to>
      <xdr:col>12</xdr:col>
      <xdr:colOff>28716</xdr:colOff>
      <xdr:row>3</xdr:row>
      <xdr:rowOff>9367</xdr:rowOff>
    </xdr:to>
    <xdr:grpSp>
      <xdr:nvGrpSpPr>
        <xdr:cNvPr id="109" name="Grupo 10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6D000000}"/>
            </a:ext>
          </a:extLst>
        </xdr:cNvPr>
        <xdr:cNvGrpSpPr/>
      </xdr:nvGrpSpPr>
      <xdr:grpSpPr>
        <a:xfrm>
          <a:off x="12777507" y="450693"/>
          <a:ext cx="1881609" cy="587374"/>
          <a:chOff x="10862840" y="274440"/>
          <a:chExt cx="1566731" cy="430797"/>
        </a:xfrm>
      </xdr:grpSpPr>
      <xdr:sp macro="" textlink="">
        <xdr:nvSpPr>
          <xdr:cNvPr id="147" name="CaixaDeTexto 29">
            <a:extLst>
              <a:ext uri="{FF2B5EF4-FFF2-40B4-BE49-F238E27FC236}">
                <a16:creationId xmlns:a16="http://schemas.microsoft.com/office/drawing/2014/main" id="{00000000-0008-0000-0C00-000093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48" name="Imagem 147">
            <a:extLst>
              <a:ext uri="{FF2B5EF4-FFF2-40B4-BE49-F238E27FC236}">
                <a16:creationId xmlns:a16="http://schemas.microsoft.com/office/drawing/2014/main" id="{00000000-0008-0000-0C00-00009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564599</xdr:colOff>
      <xdr:row>1</xdr:row>
      <xdr:rowOff>60947</xdr:rowOff>
    </xdr:from>
    <xdr:to>
      <xdr:col>8</xdr:col>
      <xdr:colOff>153071</xdr:colOff>
      <xdr:row>3</xdr:row>
      <xdr:rowOff>12792</xdr:rowOff>
    </xdr:to>
    <xdr:grpSp>
      <xdr:nvGrpSpPr>
        <xdr:cNvPr id="110" name="Grupo 10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6E000000}"/>
            </a:ext>
          </a:extLst>
        </xdr:cNvPr>
        <xdr:cNvGrpSpPr/>
      </xdr:nvGrpSpPr>
      <xdr:grpSpPr>
        <a:xfrm>
          <a:off x="7371799" y="403847"/>
          <a:ext cx="1734772" cy="637645"/>
          <a:chOff x="7101454" y="2798784"/>
          <a:chExt cx="1464897" cy="656695"/>
        </a:xfrm>
      </xdr:grpSpPr>
      <xdr:sp macro="" textlink="">
        <xdr:nvSpPr>
          <xdr:cNvPr id="143" name="Arredondar Retângulo de Canto Diagonal 142">
            <a:extLst>
              <a:ext uri="{FF2B5EF4-FFF2-40B4-BE49-F238E27FC236}">
                <a16:creationId xmlns:a16="http://schemas.microsoft.com/office/drawing/2014/main" id="{00000000-0008-0000-0C00-00008F000000}"/>
              </a:ext>
            </a:extLst>
          </xdr:cNvPr>
          <xdr:cNvSpPr/>
        </xdr:nvSpPr>
        <xdr:spPr>
          <a:xfrm>
            <a:off x="7101454" y="2798784"/>
            <a:ext cx="1317932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44" name="Grupo 143">
            <a:extLst>
              <a:ext uri="{FF2B5EF4-FFF2-40B4-BE49-F238E27FC236}">
                <a16:creationId xmlns:a16="http://schemas.microsoft.com/office/drawing/2014/main" id="{00000000-0008-0000-0C00-000090000000}"/>
              </a:ext>
            </a:extLst>
          </xdr:cNvPr>
          <xdr:cNvGrpSpPr/>
        </xdr:nvGrpSpPr>
        <xdr:grpSpPr>
          <a:xfrm>
            <a:off x="7138580" y="2976677"/>
            <a:ext cx="1427771" cy="460362"/>
            <a:chOff x="7262404" y="380217"/>
            <a:chExt cx="1810712" cy="394813"/>
          </a:xfrm>
        </xdr:grpSpPr>
        <xdr:sp macro="" textlink="">
          <xdr:nvSpPr>
            <xdr:cNvPr id="145" name="CaixaDeTexto 29">
              <a:extLst>
                <a:ext uri="{FF2B5EF4-FFF2-40B4-BE49-F238E27FC236}">
                  <a16:creationId xmlns:a16="http://schemas.microsoft.com/office/drawing/2014/main" id="{00000000-0008-0000-0C00-000091000000}"/>
                </a:ext>
              </a:extLst>
            </xdr:cNvPr>
            <xdr:cNvSpPr txBox="1"/>
          </xdr:nvSpPr>
          <xdr:spPr>
            <a:xfrm>
              <a:off x="7556019" y="417098"/>
              <a:ext cx="1517097" cy="2403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INVENTÁRIO</a:t>
              </a:r>
            </a:p>
          </xdr:txBody>
        </xdr:sp>
        <xdr:pic>
          <xdr:nvPicPr>
            <xdr:cNvPr id="146" name="Imagem 145">
              <a:extLst>
                <a:ext uri="{FF2B5EF4-FFF2-40B4-BE49-F238E27FC236}">
                  <a16:creationId xmlns:a16="http://schemas.microsoft.com/office/drawing/2014/main" id="{00000000-0008-0000-0C00-00009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380217"/>
              <a:ext cx="476050" cy="39481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</xdr:col>
      <xdr:colOff>1029796</xdr:colOff>
      <xdr:row>1</xdr:row>
      <xdr:rowOff>201385</xdr:rowOff>
    </xdr:from>
    <xdr:to>
      <xdr:col>4</xdr:col>
      <xdr:colOff>215302</xdr:colOff>
      <xdr:row>2</xdr:row>
      <xdr:rowOff>321995</xdr:rowOff>
    </xdr:to>
    <xdr:grpSp>
      <xdr:nvGrpSpPr>
        <xdr:cNvPr id="111" name="Grupo 1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6F000000}"/>
            </a:ext>
          </a:extLst>
        </xdr:cNvPr>
        <xdr:cNvGrpSpPr/>
      </xdr:nvGrpSpPr>
      <xdr:grpSpPr>
        <a:xfrm>
          <a:off x="1093296" y="544285"/>
          <a:ext cx="2208106" cy="463510"/>
          <a:chOff x="5298198" y="359950"/>
          <a:chExt cx="1828357" cy="454371"/>
        </a:xfrm>
      </xdr:grpSpPr>
      <xdr:sp macro="" textlink="">
        <xdr:nvSpPr>
          <xdr:cNvPr id="141" name="CaixaDeTexto 29">
            <a:extLst>
              <a:ext uri="{FF2B5EF4-FFF2-40B4-BE49-F238E27FC236}">
                <a16:creationId xmlns:a16="http://schemas.microsoft.com/office/drawing/2014/main" id="{00000000-0008-0000-0C00-00008D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142" name="Imagem 141">
            <a:extLst>
              <a:ext uri="{FF2B5EF4-FFF2-40B4-BE49-F238E27FC236}">
                <a16:creationId xmlns:a16="http://schemas.microsoft.com/office/drawing/2014/main" id="{00000000-0008-0000-0C00-00008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49418</xdr:colOff>
      <xdr:row>1</xdr:row>
      <xdr:rowOff>117627</xdr:rowOff>
    </xdr:from>
    <xdr:to>
      <xdr:col>7</xdr:col>
      <xdr:colOff>537995</xdr:colOff>
      <xdr:row>2</xdr:row>
      <xdr:rowOff>343554</xdr:rowOff>
    </xdr:to>
    <xdr:grpSp>
      <xdr:nvGrpSpPr>
        <xdr:cNvPr id="112" name="Grupo 1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70000000}"/>
            </a:ext>
          </a:extLst>
        </xdr:cNvPr>
        <xdr:cNvGrpSpPr/>
      </xdr:nvGrpSpPr>
      <xdr:grpSpPr>
        <a:xfrm>
          <a:off x="5294518" y="460527"/>
          <a:ext cx="2050677" cy="568827"/>
          <a:chOff x="3369882" y="288476"/>
          <a:chExt cx="1847820" cy="512134"/>
        </a:xfrm>
      </xdr:grpSpPr>
      <xdr:sp macro="" textlink="">
        <xdr:nvSpPr>
          <xdr:cNvPr id="139" name="CaixaDeTexto 29">
            <a:extLst>
              <a:ext uri="{FF2B5EF4-FFF2-40B4-BE49-F238E27FC236}">
                <a16:creationId xmlns:a16="http://schemas.microsoft.com/office/drawing/2014/main" id="{00000000-0008-0000-0C00-00008B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140" name="Imagem 139">
            <a:extLst>
              <a:ext uri="{FF2B5EF4-FFF2-40B4-BE49-F238E27FC236}">
                <a16:creationId xmlns:a16="http://schemas.microsoft.com/office/drawing/2014/main" id="{00000000-0008-0000-0C00-00008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323944</xdr:colOff>
      <xdr:row>0</xdr:row>
      <xdr:rowOff>343288</xdr:rowOff>
    </xdr:from>
    <xdr:to>
      <xdr:col>5</xdr:col>
      <xdr:colOff>1507492</xdr:colOff>
      <xdr:row>2</xdr:row>
      <xdr:rowOff>308396</xdr:rowOff>
    </xdr:to>
    <xdr:grpSp>
      <xdr:nvGrpSpPr>
        <xdr:cNvPr id="113" name="Grupo 11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71000000}"/>
            </a:ext>
          </a:extLst>
        </xdr:cNvPr>
        <xdr:cNvGrpSpPr/>
      </xdr:nvGrpSpPr>
      <xdr:grpSpPr>
        <a:xfrm>
          <a:off x="3410044" y="343288"/>
          <a:ext cx="1589948" cy="650908"/>
          <a:chOff x="1797299" y="161925"/>
          <a:chExt cx="1677359" cy="544371"/>
        </a:xfrm>
      </xdr:grpSpPr>
      <xdr:pic>
        <xdr:nvPicPr>
          <xdr:cNvPr id="137" name="Imagem 136">
            <a:extLst>
              <a:ext uri="{FF2B5EF4-FFF2-40B4-BE49-F238E27FC236}">
                <a16:creationId xmlns:a16="http://schemas.microsoft.com/office/drawing/2014/main" id="{00000000-0008-0000-0C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138" name="CaixaDeTexto 29">
            <a:extLst>
              <a:ext uri="{FF2B5EF4-FFF2-40B4-BE49-F238E27FC236}">
                <a16:creationId xmlns:a16="http://schemas.microsoft.com/office/drawing/2014/main" id="{00000000-0008-0000-0C00-00008A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9</xdr:col>
      <xdr:colOff>123257</xdr:colOff>
      <xdr:row>1</xdr:row>
      <xdr:rowOff>117628</xdr:rowOff>
    </xdr:from>
    <xdr:to>
      <xdr:col>10</xdr:col>
      <xdr:colOff>530381</xdr:colOff>
      <xdr:row>2</xdr:row>
      <xdr:rowOff>297980</xdr:rowOff>
    </xdr:to>
    <xdr:grpSp>
      <xdr:nvGrpSpPr>
        <xdr:cNvPr id="114" name="Grupo 11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C00-000072000000}"/>
            </a:ext>
          </a:extLst>
        </xdr:cNvPr>
        <xdr:cNvGrpSpPr/>
      </xdr:nvGrpSpPr>
      <xdr:grpSpPr>
        <a:xfrm>
          <a:off x="11096057" y="460528"/>
          <a:ext cx="1626324" cy="523252"/>
          <a:chOff x="7262404" y="298742"/>
          <a:chExt cx="1869244" cy="459347"/>
        </a:xfrm>
      </xdr:grpSpPr>
      <xdr:sp macro="" textlink="">
        <xdr:nvSpPr>
          <xdr:cNvPr id="135" name="CaixaDeTexto 29">
            <a:extLst>
              <a:ext uri="{FF2B5EF4-FFF2-40B4-BE49-F238E27FC236}">
                <a16:creationId xmlns:a16="http://schemas.microsoft.com/office/drawing/2014/main" id="{00000000-0008-0000-0C00-000087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136" name="Imagem 135">
            <a:extLst>
              <a:ext uri="{FF2B5EF4-FFF2-40B4-BE49-F238E27FC236}">
                <a16:creationId xmlns:a16="http://schemas.microsoft.com/office/drawing/2014/main" id="{00000000-0008-0000-0C00-00008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63848</xdr:colOff>
      <xdr:row>3</xdr:row>
      <xdr:rowOff>76578</xdr:rowOff>
    </xdr:from>
    <xdr:to>
      <xdr:col>3</xdr:col>
      <xdr:colOff>472382</xdr:colOff>
      <xdr:row>5</xdr:row>
      <xdr:rowOff>9309</xdr:rowOff>
    </xdr:to>
    <xdr:grpSp>
      <xdr:nvGrpSpPr>
        <xdr:cNvPr id="132" name="Grupo 13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C00-000084000000}"/>
            </a:ext>
          </a:extLst>
        </xdr:cNvPr>
        <xdr:cNvGrpSpPr/>
      </xdr:nvGrpSpPr>
      <xdr:grpSpPr>
        <a:xfrm>
          <a:off x="1346548" y="1105278"/>
          <a:ext cx="1094334" cy="618531"/>
          <a:chOff x="10232432" y="5070961"/>
          <a:chExt cx="1008609" cy="637581"/>
        </a:xfrm>
      </xdr:grpSpPr>
      <xdr:pic>
        <xdr:nvPicPr>
          <xdr:cNvPr id="133" name="Picture 4">
            <a:extLst>
              <a:ext uri="{FF2B5EF4-FFF2-40B4-BE49-F238E27FC236}">
                <a16:creationId xmlns:a16="http://schemas.microsoft.com/office/drawing/2014/main" id="{00000000-0008-0000-0C00-00008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93794" y="5070961"/>
            <a:ext cx="463673" cy="46367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4" name="CaixaDeTexto 584">
            <a:extLst>
              <a:ext uri="{FF2B5EF4-FFF2-40B4-BE49-F238E27FC236}">
                <a16:creationId xmlns:a16="http://schemas.microsoft.com/office/drawing/2014/main" id="{00000000-0008-0000-0C00-000086000000}"/>
              </a:ext>
            </a:extLst>
          </xdr:cNvPr>
          <xdr:cNvSpPr txBox="1"/>
        </xdr:nvSpPr>
        <xdr:spPr>
          <a:xfrm>
            <a:off x="10232432" y="5493098"/>
            <a:ext cx="100860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BENS MOBILÍARIOS</a:t>
            </a:r>
          </a:p>
        </xdr:txBody>
      </xdr:sp>
    </xdr:grpSp>
    <xdr:clientData/>
  </xdr:twoCellAnchor>
  <xdr:twoCellAnchor>
    <xdr:from>
      <xdr:col>3</xdr:col>
      <xdr:colOff>693759</xdr:colOff>
      <xdr:row>3</xdr:row>
      <xdr:rowOff>145061</xdr:rowOff>
    </xdr:from>
    <xdr:to>
      <xdr:col>5</xdr:col>
      <xdr:colOff>244173</xdr:colOff>
      <xdr:row>5</xdr:row>
      <xdr:rowOff>85167</xdr:rowOff>
    </xdr:to>
    <xdr:grpSp>
      <xdr:nvGrpSpPr>
        <xdr:cNvPr id="128" name="Grupo 12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C00-000080000000}"/>
            </a:ext>
          </a:extLst>
        </xdr:cNvPr>
        <xdr:cNvGrpSpPr/>
      </xdr:nvGrpSpPr>
      <xdr:grpSpPr>
        <a:xfrm>
          <a:off x="2662259" y="1173761"/>
          <a:ext cx="1074414" cy="625906"/>
          <a:chOff x="10351454" y="5139444"/>
          <a:chExt cx="883914" cy="644956"/>
        </a:xfrm>
      </xdr:grpSpPr>
      <xdr:pic>
        <xdr:nvPicPr>
          <xdr:cNvPr id="129" name="Picture 4">
            <a:extLst>
              <a:ext uri="{FF2B5EF4-FFF2-40B4-BE49-F238E27FC236}">
                <a16:creationId xmlns:a16="http://schemas.microsoft.com/office/drawing/2014/main" id="{00000000-0008-0000-0C00-00008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561944" y="5139444"/>
            <a:ext cx="368091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0" name="CaixaDeTexto 182">
            <a:extLst>
              <a:ext uri="{FF2B5EF4-FFF2-40B4-BE49-F238E27FC236}">
                <a16:creationId xmlns:a16="http://schemas.microsoft.com/office/drawing/2014/main" id="{00000000-0008-0000-0C00-000082000000}"/>
              </a:ext>
            </a:extLst>
          </xdr:cNvPr>
          <xdr:cNvSpPr txBox="1"/>
        </xdr:nvSpPr>
        <xdr:spPr>
          <a:xfrm>
            <a:off x="10351454" y="5445846"/>
            <a:ext cx="883914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EQUIPAMENTOS INFORMÁTICOS</a:t>
            </a:r>
          </a:p>
        </xdr:txBody>
      </xdr:sp>
    </xdr:grpSp>
    <xdr:clientData/>
  </xdr:twoCellAnchor>
  <xdr:twoCellAnchor>
    <xdr:from>
      <xdr:col>5</xdr:col>
      <xdr:colOff>517701</xdr:colOff>
      <xdr:row>3</xdr:row>
      <xdr:rowOff>134912</xdr:rowOff>
    </xdr:from>
    <xdr:to>
      <xdr:col>5</xdr:col>
      <xdr:colOff>1197695</xdr:colOff>
      <xdr:row>5</xdr:row>
      <xdr:rowOff>7887</xdr:rowOff>
    </xdr:to>
    <xdr:grpSp>
      <xdr:nvGrpSpPr>
        <xdr:cNvPr id="124" name="Grupo 12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GrpSpPr/>
      </xdr:nvGrpSpPr>
      <xdr:grpSpPr>
        <a:xfrm>
          <a:off x="4010201" y="1163612"/>
          <a:ext cx="679994" cy="558775"/>
          <a:chOff x="10397932" y="5129295"/>
          <a:chExt cx="679994" cy="577825"/>
        </a:xfrm>
      </xdr:grpSpPr>
      <xdr:pic>
        <xdr:nvPicPr>
          <xdr:cNvPr id="125" name="Picture 4">
            <a:extLst>
              <a:ext uri="{FF2B5EF4-FFF2-40B4-BE49-F238E27FC236}">
                <a16:creationId xmlns:a16="http://schemas.microsoft.com/office/drawing/2014/main" id="{00000000-0008-0000-0C00-00007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79268" y="5129295"/>
            <a:ext cx="453668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26" name="CaixaDeTexto 187">
            <a:extLst>
              <a:ext uri="{FF2B5EF4-FFF2-40B4-BE49-F238E27FC236}">
                <a16:creationId xmlns:a16="http://schemas.microsoft.com/office/drawing/2014/main" id="{00000000-0008-0000-0C00-00007E000000}"/>
              </a:ext>
            </a:extLst>
          </xdr:cNvPr>
          <xdr:cNvSpPr txBox="1"/>
        </xdr:nvSpPr>
        <xdr:spPr>
          <a:xfrm>
            <a:off x="10397932" y="5491676"/>
            <a:ext cx="67999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MÁQUINAS</a:t>
            </a:r>
          </a:p>
        </xdr:txBody>
      </xdr:sp>
    </xdr:grpSp>
    <xdr:clientData/>
  </xdr:twoCellAnchor>
  <xdr:twoCellAnchor>
    <xdr:from>
      <xdr:col>1</xdr:col>
      <xdr:colOff>14200</xdr:colOff>
      <xdr:row>3</xdr:row>
      <xdr:rowOff>98668</xdr:rowOff>
    </xdr:from>
    <xdr:to>
      <xdr:col>1</xdr:col>
      <xdr:colOff>1002440</xdr:colOff>
      <xdr:row>5</xdr:row>
      <xdr:rowOff>16721</xdr:rowOff>
    </xdr:to>
    <xdr:grpSp>
      <xdr:nvGrpSpPr>
        <xdr:cNvPr id="118" name="Grupo 117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pSpPr/>
      </xdr:nvGrpSpPr>
      <xdr:grpSpPr>
        <a:xfrm>
          <a:off x="77700" y="1127368"/>
          <a:ext cx="988240" cy="603853"/>
          <a:chOff x="7969863" y="4869742"/>
          <a:chExt cx="988240" cy="622903"/>
        </a:xfrm>
      </xdr:grpSpPr>
      <xdr:sp macro="" textlink="">
        <xdr:nvSpPr>
          <xdr:cNvPr id="119" name="Arredondar Retângulo de Canto Diagonal 118">
            <a:extLst>
              <a:ext uri="{FF2B5EF4-FFF2-40B4-BE49-F238E27FC236}">
                <a16:creationId xmlns:a16="http://schemas.microsoft.com/office/drawing/2014/main" id="{00000000-0008-0000-0C00-000077000000}"/>
              </a:ext>
            </a:extLst>
          </xdr:cNvPr>
          <xdr:cNvSpPr/>
        </xdr:nvSpPr>
        <xdr:spPr>
          <a:xfrm>
            <a:off x="7969863" y="4896863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20" name="Grupo 119">
            <a:extLst>
              <a:ext uri="{FF2B5EF4-FFF2-40B4-BE49-F238E27FC236}">
                <a16:creationId xmlns:a16="http://schemas.microsoft.com/office/drawing/2014/main" id="{00000000-0008-0000-0C00-000078000000}"/>
              </a:ext>
            </a:extLst>
          </xdr:cNvPr>
          <xdr:cNvGrpSpPr/>
        </xdr:nvGrpSpPr>
        <xdr:grpSpPr>
          <a:xfrm>
            <a:off x="8219634" y="4869742"/>
            <a:ext cx="537327" cy="614069"/>
            <a:chOff x="10461753" y="5095222"/>
            <a:chExt cx="537327" cy="614069"/>
          </a:xfrm>
        </xdr:grpSpPr>
        <xdr:pic>
          <xdr:nvPicPr>
            <xdr:cNvPr id="121" name="Picture 4">
              <a:extLst>
                <a:ext uri="{FF2B5EF4-FFF2-40B4-BE49-F238E27FC236}">
                  <a16:creationId xmlns:a16="http://schemas.microsoft.com/office/drawing/2014/main" id="{00000000-0008-0000-0C00-000079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 bwMode="auto">
            <a:xfrm>
              <a:off x="10489509" y="5095222"/>
              <a:ext cx="441583" cy="44158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2" name="CaixaDeTexto 192">
              <a:extLst>
                <a:ext uri="{FF2B5EF4-FFF2-40B4-BE49-F238E27FC236}">
                  <a16:creationId xmlns:a16="http://schemas.microsoft.com/office/drawing/2014/main" id="{00000000-0008-0000-0C00-00007A000000}"/>
                </a:ext>
              </a:extLst>
            </xdr:cNvPr>
            <xdr:cNvSpPr txBox="1"/>
          </xdr:nvSpPr>
          <xdr:spPr>
            <a:xfrm>
              <a:off x="10461753" y="5493847"/>
              <a:ext cx="537327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BANCAS</a:t>
              </a: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9</xdr:col>
      <xdr:colOff>657226</xdr:colOff>
      <xdr:row>5</xdr:row>
      <xdr:rowOff>16509</xdr:rowOff>
    </xdr:to>
    <xdr:grpSp>
      <xdr:nvGrpSpPr>
        <xdr:cNvPr id="51" name="Grupo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GrpSpPr/>
      </xdr:nvGrpSpPr>
      <xdr:grpSpPr>
        <a:xfrm>
          <a:off x="76202" y="0"/>
          <a:ext cx="14525624" cy="1731009"/>
          <a:chOff x="0" y="-31574"/>
          <a:chExt cx="12725399" cy="1778634"/>
        </a:xfrm>
      </xdr:grpSpPr>
      <xdr:grpSp>
        <xdr:nvGrpSpPr>
          <xdr:cNvPr id="98" name="Grupo 97">
            <a:extLst>
              <a:ext uri="{FF2B5EF4-FFF2-40B4-BE49-F238E27FC236}">
                <a16:creationId xmlns:a16="http://schemas.microsoft.com/office/drawing/2014/main" id="{00000000-0008-0000-0D00-000062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01" name="Grupo 100">
              <a:extLst>
                <a:ext uri="{FF2B5EF4-FFF2-40B4-BE49-F238E27FC236}">
                  <a16:creationId xmlns:a16="http://schemas.microsoft.com/office/drawing/2014/main" id="{00000000-0008-0000-0D00-000065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3" name="Retângulo 102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4" name="Retângulo de Cantos Arredondados No Mesmo Lado 103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5" name="Retângulo de Cantos Arredondados No Mesmo Lado 104">
                <a:extLst>
                  <a:ext uri="{FF2B5EF4-FFF2-40B4-BE49-F238E27FC236}">
                    <a16:creationId xmlns:a16="http://schemas.microsoft.com/office/drawing/2014/main" id="{00000000-0008-0000-0D00-000069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02" name="Retângulo 101">
              <a:extLst>
                <a:ext uri="{FF2B5EF4-FFF2-40B4-BE49-F238E27FC236}">
                  <a16:creationId xmlns:a16="http://schemas.microsoft.com/office/drawing/2014/main" id="{00000000-0008-0000-0D00-000066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99" name="Picture 27">
            <a:extLst>
              <a:ext uri="{FF2B5EF4-FFF2-40B4-BE49-F238E27FC236}">
                <a16:creationId xmlns:a16="http://schemas.microsoft.com/office/drawing/2014/main" id="{00000000-0008-0000-0D00-00006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00" name="Picture 2" descr="NEWSLETTER">
            <a:extLst>
              <a:ext uri="{FF2B5EF4-FFF2-40B4-BE49-F238E27FC236}">
                <a16:creationId xmlns:a16="http://schemas.microsoft.com/office/drawing/2014/main" id="{00000000-0008-0000-0D00-00006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439702</xdr:colOff>
      <xdr:row>3</xdr:row>
      <xdr:rowOff>2536</xdr:rowOff>
    </xdr:to>
    <xdr:grpSp>
      <xdr:nvGrpSpPr>
        <xdr:cNvPr id="52" name="Grupo 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GrpSpPr/>
      </xdr:nvGrpSpPr>
      <xdr:grpSpPr>
        <a:xfrm>
          <a:off x="76201" y="517738"/>
          <a:ext cx="1163601" cy="513498"/>
          <a:chOff x="649966" y="321586"/>
          <a:chExt cx="1201068" cy="327119"/>
        </a:xfrm>
      </xdr:grpSpPr>
      <xdr:sp macro="" textlink="">
        <xdr:nvSpPr>
          <xdr:cNvPr id="96" name="CaixaDeTexto 29">
            <a:extLst>
              <a:ext uri="{FF2B5EF4-FFF2-40B4-BE49-F238E27FC236}">
                <a16:creationId xmlns:a16="http://schemas.microsoft.com/office/drawing/2014/main" id="{00000000-0008-0000-0D00-000060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00000000-0008-0000-0D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2364171</xdr:colOff>
      <xdr:row>1</xdr:row>
      <xdr:rowOff>224142</xdr:rowOff>
    </xdr:from>
    <xdr:to>
      <xdr:col>6</xdr:col>
      <xdr:colOff>1120225</xdr:colOff>
      <xdr:row>2</xdr:row>
      <xdr:rowOff>331100</xdr:rowOff>
    </xdr:to>
    <xdr:grpSp>
      <xdr:nvGrpSpPr>
        <xdr:cNvPr id="53" name="Grupo 5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GrpSpPr/>
      </xdr:nvGrpSpPr>
      <xdr:grpSpPr>
        <a:xfrm>
          <a:off x="8866571" y="567042"/>
          <a:ext cx="1842154" cy="449858"/>
          <a:chOff x="8716132" y="364902"/>
          <a:chExt cx="1400379" cy="394291"/>
        </a:xfrm>
      </xdr:grpSpPr>
      <xdr:sp macro="" textlink="">
        <xdr:nvSpPr>
          <xdr:cNvPr id="94" name="CaixaDeTexto 29">
            <a:extLst>
              <a:ext uri="{FF2B5EF4-FFF2-40B4-BE49-F238E27FC236}">
                <a16:creationId xmlns:a16="http://schemas.microsoft.com/office/drawing/2014/main" id="{00000000-0008-0000-0D00-00005E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95" name="Imagem 94">
            <a:extLst>
              <a:ext uri="{FF2B5EF4-FFF2-40B4-BE49-F238E27FC236}">
                <a16:creationId xmlns:a16="http://schemas.microsoft.com/office/drawing/2014/main" id="{00000000-0008-0000-0D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194982</xdr:colOff>
      <xdr:row>1</xdr:row>
      <xdr:rowOff>107793</xdr:rowOff>
    </xdr:from>
    <xdr:to>
      <xdr:col>9</xdr:col>
      <xdr:colOff>704991</xdr:colOff>
      <xdr:row>3</xdr:row>
      <xdr:rowOff>9367</xdr:rowOff>
    </xdr:to>
    <xdr:grpSp>
      <xdr:nvGrpSpPr>
        <xdr:cNvPr id="54" name="Grup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GrpSpPr/>
      </xdr:nvGrpSpPr>
      <xdr:grpSpPr>
        <a:xfrm>
          <a:off x="12920382" y="450693"/>
          <a:ext cx="1729209" cy="587374"/>
          <a:chOff x="10862840" y="274440"/>
          <a:chExt cx="1566731" cy="430797"/>
        </a:xfrm>
      </xdr:grpSpPr>
      <xdr:sp macro="" textlink="">
        <xdr:nvSpPr>
          <xdr:cNvPr id="92" name="CaixaDeTexto 29">
            <a:extLst>
              <a:ext uri="{FF2B5EF4-FFF2-40B4-BE49-F238E27FC236}">
                <a16:creationId xmlns:a16="http://schemas.microsoft.com/office/drawing/2014/main" id="{00000000-0008-0000-0D00-00005C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93" name="Imagem 92">
            <a:extLst>
              <a:ext uri="{FF2B5EF4-FFF2-40B4-BE49-F238E27FC236}">
                <a16:creationId xmlns:a16="http://schemas.microsoft.com/office/drawing/2014/main" id="{00000000-0008-0000-0D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859874</xdr:colOff>
      <xdr:row>1</xdr:row>
      <xdr:rowOff>60947</xdr:rowOff>
    </xdr:from>
    <xdr:to>
      <xdr:col>5</xdr:col>
      <xdr:colOff>2324771</xdr:colOff>
      <xdr:row>3</xdr:row>
      <xdr:rowOff>12792</xdr:rowOff>
    </xdr:to>
    <xdr:grpSp>
      <xdr:nvGrpSpPr>
        <xdr:cNvPr id="55" name="Grupo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GrpSpPr/>
      </xdr:nvGrpSpPr>
      <xdr:grpSpPr>
        <a:xfrm>
          <a:off x="7362274" y="403847"/>
          <a:ext cx="1464897" cy="637645"/>
          <a:chOff x="7101454" y="2798784"/>
          <a:chExt cx="1464897" cy="656695"/>
        </a:xfrm>
      </xdr:grpSpPr>
      <xdr:sp macro="" textlink="">
        <xdr:nvSpPr>
          <xdr:cNvPr id="88" name="Arredondar Retângulo de Canto Diagonal 87">
            <a:extLst>
              <a:ext uri="{FF2B5EF4-FFF2-40B4-BE49-F238E27FC236}">
                <a16:creationId xmlns:a16="http://schemas.microsoft.com/office/drawing/2014/main" id="{00000000-0008-0000-0D00-000058000000}"/>
              </a:ext>
            </a:extLst>
          </xdr:cNvPr>
          <xdr:cNvSpPr/>
        </xdr:nvSpPr>
        <xdr:spPr>
          <a:xfrm>
            <a:off x="7101454" y="2798784"/>
            <a:ext cx="1317932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89" name="Grupo 88">
            <a:extLst>
              <a:ext uri="{FF2B5EF4-FFF2-40B4-BE49-F238E27FC236}">
                <a16:creationId xmlns:a16="http://schemas.microsoft.com/office/drawing/2014/main" id="{00000000-0008-0000-0D00-000059000000}"/>
              </a:ext>
            </a:extLst>
          </xdr:cNvPr>
          <xdr:cNvGrpSpPr/>
        </xdr:nvGrpSpPr>
        <xdr:grpSpPr>
          <a:xfrm>
            <a:off x="7138580" y="2976677"/>
            <a:ext cx="1427771" cy="460362"/>
            <a:chOff x="7262404" y="380217"/>
            <a:chExt cx="1810712" cy="394813"/>
          </a:xfrm>
        </xdr:grpSpPr>
        <xdr:sp macro="" textlink="">
          <xdr:nvSpPr>
            <xdr:cNvPr id="90" name="CaixaDeTexto 29">
              <a:extLst>
                <a:ext uri="{FF2B5EF4-FFF2-40B4-BE49-F238E27FC236}">
                  <a16:creationId xmlns:a16="http://schemas.microsoft.com/office/drawing/2014/main" id="{00000000-0008-0000-0D00-00005A000000}"/>
                </a:ext>
              </a:extLst>
            </xdr:cNvPr>
            <xdr:cNvSpPr txBox="1"/>
          </xdr:nvSpPr>
          <xdr:spPr>
            <a:xfrm>
              <a:off x="7556019" y="417098"/>
              <a:ext cx="1517097" cy="2403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INVENTÁRIO</a:t>
              </a:r>
            </a:p>
          </xdr:txBody>
        </xdr:sp>
        <xdr:pic>
          <xdr:nvPicPr>
            <xdr:cNvPr id="91" name="Imagem 90">
              <a:extLst>
                <a:ext uri="{FF2B5EF4-FFF2-40B4-BE49-F238E27FC236}">
                  <a16:creationId xmlns:a16="http://schemas.microsoft.com/office/drawing/2014/main" id="{00000000-0008-0000-0D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380217"/>
              <a:ext cx="476050" cy="39481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401146</xdr:colOff>
      <xdr:row>1</xdr:row>
      <xdr:rowOff>201385</xdr:rowOff>
    </xdr:from>
    <xdr:to>
      <xdr:col>3</xdr:col>
      <xdr:colOff>1710727</xdr:colOff>
      <xdr:row>2</xdr:row>
      <xdr:rowOff>321995</xdr:rowOff>
    </xdr:to>
    <xdr:grpSp>
      <xdr:nvGrpSpPr>
        <xdr:cNvPr id="56" name="Grupo 5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GrpSpPr/>
      </xdr:nvGrpSpPr>
      <xdr:grpSpPr>
        <a:xfrm>
          <a:off x="1201246" y="544285"/>
          <a:ext cx="1906481" cy="463510"/>
          <a:chOff x="5298198" y="359950"/>
          <a:chExt cx="1828357" cy="454371"/>
        </a:xfrm>
      </xdr:grpSpPr>
      <xdr:sp macro="" textlink="">
        <xdr:nvSpPr>
          <xdr:cNvPr id="86" name="CaixaDeTexto 29">
            <a:extLst>
              <a:ext uri="{FF2B5EF4-FFF2-40B4-BE49-F238E27FC236}">
                <a16:creationId xmlns:a16="http://schemas.microsoft.com/office/drawing/2014/main" id="{00000000-0008-0000-0D00-000056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00000000-0008-0000-0D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3430793</xdr:colOff>
      <xdr:row>1</xdr:row>
      <xdr:rowOff>117627</xdr:rowOff>
    </xdr:from>
    <xdr:to>
      <xdr:col>5</xdr:col>
      <xdr:colOff>833270</xdr:colOff>
      <xdr:row>2</xdr:row>
      <xdr:rowOff>343554</xdr:rowOff>
    </xdr:to>
    <xdr:grpSp>
      <xdr:nvGrpSpPr>
        <xdr:cNvPr id="57" name="Grupo 5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GrpSpPr/>
      </xdr:nvGrpSpPr>
      <xdr:grpSpPr>
        <a:xfrm>
          <a:off x="4827793" y="460527"/>
          <a:ext cx="2507877" cy="568827"/>
          <a:chOff x="3369882" y="288476"/>
          <a:chExt cx="1847820" cy="512134"/>
        </a:xfrm>
      </xdr:grpSpPr>
      <xdr:sp macro="" textlink="">
        <xdr:nvSpPr>
          <xdr:cNvPr id="84" name="CaixaDeTexto 29">
            <a:extLst>
              <a:ext uri="{FF2B5EF4-FFF2-40B4-BE49-F238E27FC236}">
                <a16:creationId xmlns:a16="http://schemas.microsoft.com/office/drawing/2014/main" id="{00000000-0008-0000-0D00-000054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0000000-0008-0000-0D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1819369</xdr:colOff>
      <xdr:row>0</xdr:row>
      <xdr:rowOff>343288</xdr:rowOff>
    </xdr:from>
    <xdr:to>
      <xdr:col>3</xdr:col>
      <xdr:colOff>3355342</xdr:colOff>
      <xdr:row>2</xdr:row>
      <xdr:rowOff>308396</xdr:rowOff>
    </xdr:to>
    <xdr:grpSp>
      <xdr:nvGrpSpPr>
        <xdr:cNvPr id="58" name="Grupo 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GrpSpPr/>
      </xdr:nvGrpSpPr>
      <xdr:grpSpPr>
        <a:xfrm>
          <a:off x="3216369" y="343288"/>
          <a:ext cx="1535973" cy="650908"/>
          <a:chOff x="1797299" y="161925"/>
          <a:chExt cx="1677359" cy="544371"/>
        </a:xfrm>
      </xdr:grpSpPr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0000000-0008-0000-0D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83" name="CaixaDeTexto 29">
            <a:extLst>
              <a:ext uri="{FF2B5EF4-FFF2-40B4-BE49-F238E27FC236}">
                <a16:creationId xmlns:a16="http://schemas.microsoft.com/office/drawing/2014/main" id="{00000000-0008-0000-0D00-000053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1351982</xdr:colOff>
      <xdr:row>1</xdr:row>
      <xdr:rowOff>117628</xdr:rowOff>
    </xdr:from>
    <xdr:to>
      <xdr:col>8</xdr:col>
      <xdr:colOff>139856</xdr:colOff>
      <xdr:row>2</xdr:row>
      <xdr:rowOff>297980</xdr:rowOff>
    </xdr:to>
    <xdr:grpSp>
      <xdr:nvGrpSpPr>
        <xdr:cNvPr id="59" name="Grupo 5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GrpSpPr/>
      </xdr:nvGrpSpPr>
      <xdr:grpSpPr>
        <a:xfrm>
          <a:off x="10940482" y="460528"/>
          <a:ext cx="1924774" cy="523252"/>
          <a:chOff x="7262404" y="298742"/>
          <a:chExt cx="1869244" cy="459347"/>
        </a:xfrm>
      </xdr:grpSpPr>
      <xdr:sp macro="" textlink="">
        <xdr:nvSpPr>
          <xdr:cNvPr id="80" name="CaixaDeTexto 2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0000000-0008-0000-0D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481548</xdr:colOff>
      <xdr:row>3</xdr:row>
      <xdr:rowOff>76578</xdr:rowOff>
    </xdr:from>
    <xdr:to>
      <xdr:col>3</xdr:col>
      <xdr:colOff>986732</xdr:colOff>
      <xdr:row>5</xdr:row>
      <xdr:rowOff>18892</xdr:rowOff>
    </xdr:to>
    <xdr:grpSp>
      <xdr:nvGrpSpPr>
        <xdr:cNvPr id="60" name="Grupo 59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pSpPr/>
      </xdr:nvGrpSpPr>
      <xdr:grpSpPr>
        <a:xfrm>
          <a:off x="1281648" y="1105278"/>
          <a:ext cx="1102084" cy="628114"/>
          <a:chOff x="7969863" y="4845481"/>
          <a:chExt cx="1029059" cy="647164"/>
        </a:xfrm>
      </xdr:grpSpPr>
      <xdr:sp macro="" textlink="">
        <xdr:nvSpPr>
          <xdr:cNvPr id="76" name="Arredondar Retângulo de Canto Diagonal 75">
            <a:extLst>
              <a:ext uri="{FF2B5EF4-FFF2-40B4-BE49-F238E27FC236}">
                <a16:creationId xmlns:a16="http://schemas.microsoft.com/office/drawing/2014/main" id="{00000000-0008-0000-0D00-00004C000000}"/>
              </a:ext>
            </a:extLst>
          </xdr:cNvPr>
          <xdr:cNvSpPr/>
        </xdr:nvSpPr>
        <xdr:spPr>
          <a:xfrm>
            <a:off x="7969863" y="4896863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7" name="Grupo 76">
            <a:extLst>
              <a:ext uri="{FF2B5EF4-FFF2-40B4-BE49-F238E27FC236}">
                <a16:creationId xmlns:a16="http://schemas.microsoft.com/office/drawing/2014/main" id="{00000000-0008-0000-0D00-00004D000000}"/>
              </a:ext>
            </a:extLst>
          </xdr:cNvPr>
          <xdr:cNvGrpSpPr/>
        </xdr:nvGrpSpPr>
        <xdr:grpSpPr>
          <a:xfrm>
            <a:off x="7990313" y="4845481"/>
            <a:ext cx="1008609" cy="637581"/>
            <a:chOff x="10232432" y="5070961"/>
            <a:chExt cx="1008609" cy="637581"/>
          </a:xfrm>
        </xdr:grpSpPr>
        <xdr:pic>
          <xdr:nvPicPr>
            <xdr:cNvPr id="78" name="Picture 4">
              <a:extLst>
                <a:ext uri="{FF2B5EF4-FFF2-40B4-BE49-F238E27FC236}">
                  <a16:creationId xmlns:a16="http://schemas.microsoft.com/office/drawing/2014/main" id="{00000000-0008-0000-0D00-00004E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 bwMode="auto">
            <a:xfrm>
              <a:off x="10493794" y="5070961"/>
              <a:ext cx="463673" cy="46367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79" name="CaixaDeTexto 584">
              <a:extLst>
                <a:ext uri="{FF2B5EF4-FFF2-40B4-BE49-F238E27FC236}">
                  <a16:creationId xmlns:a16="http://schemas.microsoft.com/office/drawing/2014/main" id="{00000000-0008-0000-0D00-00004F000000}"/>
                </a:ext>
              </a:extLst>
            </xdr:cNvPr>
            <xdr:cNvSpPr txBox="1"/>
          </xdr:nvSpPr>
          <xdr:spPr>
            <a:xfrm>
              <a:off x="10232432" y="5493098"/>
              <a:ext cx="1008609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BENS MOBILÍARIOS</a:t>
              </a:r>
            </a:p>
          </xdr:txBody>
        </xdr:sp>
      </xdr:grpSp>
    </xdr:grpSp>
    <xdr:clientData/>
  </xdr:twoCellAnchor>
  <xdr:twoCellAnchor>
    <xdr:from>
      <xdr:col>3</xdr:col>
      <xdr:colOff>1208109</xdr:colOff>
      <xdr:row>3</xdr:row>
      <xdr:rowOff>145061</xdr:rowOff>
    </xdr:from>
    <xdr:to>
      <xdr:col>3</xdr:col>
      <xdr:colOff>2092023</xdr:colOff>
      <xdr:row>5</xdr:row>
      <xdr:rowOff>85167</xdr:rowOff>
    </xdr:to>
    <xdr:grpSp>
      <xdr:nvGrpSpPr>
        <xdr:cNvPr id="73" name="Grupo 7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pSpPr/>
      </xdr:nvGrpSpPr>
      <xdr:grpSpPr>
        <a:xfrm>
          <a:off x="2605109" y="1173761"/>
          <a:ext cx="883914" cy="625906"/>
          <a:chOff x="10351454" y="5139444"/>
          <a:chExt cx="883914" cy="644956"/>
        </a:xfrm>
      </xdr:grpSpPr>
      <xdr:pic>
        <xdr:nvPicPr>
          <xdr:cNvPr id="74" name="Picture 4">
            <a:extLst>
              <a:ext uri="{FF2B5EF4-FFF2-40B4-BE49-F238E27FC236}">
                <a16:creationId xmlns:a16="http://schemas.microsoft.com/office/drawing/2014/main" id="{00000000-0008-0000-0D00-00004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561944" y="5139444"/>
            <a:ext cx="368091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5" name="CaixaDeTexto 182">
            <a:extLst>
              <a:ext uri="{FF2B5EF4-FFF2-40B4-BE49-F238E27FC236}">
                <a16:creationId xmlns:a16="http://schemas.microsoft.com/office/drawing/2014/main" id="{00000000-0008-0000-0D00-00004B000000}"/>
              </a:ext>
            </a:extLst>
          </xdr:cNvPr>
          <xdr:cNvSpPr txBox="1"/>
        </xdr:nvSpPr>
        <xdr:spPr>
          <a:xfrm>
            <a:off x="10351454" y="5445846"/>
            <a:ext cx="883914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EQUIPAMENTOS INFORMÁTICOS</a:t>
            </a:r>
          </a:p>
        </xdr:txBody>
      </xdr:sp>
    </xdr:grpSp>
    <xdr:clientData/>
  </xdr:twoCellAnchor>
  <xdr:twoCellAnchor>
    <xdr:from>
      <xdr:col>3</xdr:col>
      <xdr:colOff>2365551</xdr:colOff>
      <xdr:row>3</xdr:row>
      <xdr:rowOff>134912</xdr:rowOff>
    </xdr:from>
    <xdr:to>
      <xdr:col>3</xdr:col>
      <xdr:colOff>3045545</xdr:colOff>
      <xdr:row>5</xdr:row>
      <xdr:rowOff>7887</xdr:rowOff>
    </xdr:to>
    <xdr:grpSp>
      <xdr:nvGrpSpPr>
        <xdr:cNvPr id="69" name="Grupo 68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pSpPr/>
      </xdr:nvGrpSpPr>
      <xdr:grpSpPr>
        <a:xfrm>
          <a:off x="3762551" y="1163612"/>
          <a:ext cx="679994" cy="558775"/>
          <a:chOff x="10397932" y="5129295"/>
          <a:chExt cx="679994" cy="577825"/>
        </a:xfrm>
      </xdr:grpSpPr>
      <xdr:pic>
        <xdr:nvPicPr>
          <xdr:cNvPr id="70" name="Picture 4">
            <a:extLst>
              <a:ext uri="{FF2B5EF4-FFF2-40B4-BE49-F238E27FC236}">
                <a16:creationId xmlns:a16="http://schemas.microsoft.com/office/drawing/2014/main" id="{00000000-0008-0000-0D00-00004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79268" y="5129295"/>
            <a:ext cx="453668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1" name="CaixaDeTexto 187">
            <a:extLst>
              <a:ext uri="{FF2B5EF4-FFF2-40B4-BE49-F238E27FC236}">
                <a16:creationId xmlns:a16="http://schemas.microsoft.com/office/drawing/2014/main" id="{00000000-0008-0000-0D00-000047000000}"/>
              </a:ext>
            </a:extLst>
          </xdr:cNvPr>
          <xdr:cNvSpPr txBox="1"/>
        </xdr:nvSpPr>
        <xdr:spPr>
          <a:xfrm>
            <a:off x="10397932" y="5491676"/>
            <a:ext cx="67999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MÁQUINAS</a:t>
            </a:r>
          </a:p>
        </xdr:txBody>
      </xdr:sp>
    </xdr:grpSp>
    <xdr:clientData/>
  </xdr:twoCellAnchor>
  <xdr:twoCellAnchor>
    <xdr:from>
      <xdr:col>1</xdr:col>
      <xdr:colOff>263971</xdr:colOff>
      <xdr:row>3</xdr:row>
      <xdr:rowOff>98668</xdr:rowOff>
    </xdr:from>
    <xdr:to>
      <xdr:col>2</xdr:col>
      <xdr:colOff>172648</xdr:colOff>
      <xdr:row>5</xdr:row>
      <xdr:rowOff>7887</xdr:rowOff>
    </xdr:to>
    <xdr:grpSp>
      <xdr:nvGrpSpPr>
        <xdr:cNvPr id="65" name="Grupo 6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GrpSpPr/>
      </xdr:nvGrpSpPr>
      <xdr:grpSpPr>
        <a:xfrm>
          <a:off x="340171" y="1127368"/>
          <a:ext cx="632577" cy="595019"/>
          <a:chOff x="10461753" y="5095222"/>
          <a:chExt cx="537327" cy="614069"/>
        </a:xfrm>
      </xdr:grpSpPr>
      <xdr:pic>
        <xdr:nvPicPr>
          <xdr:cNvPr id="66" name="Picture 4">
            <a:extLst>
              <a:ext uri="{FF2B5EF4-FFF2-40B4-BE49-F238E27FC236}">
                <a16:creationId xmlns:a16="http://schemas.microsoft.com/office/drawing/2014/main" id="{00000000-0008-0000-0D00-00004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89509" y="5095222"/>
            <a:ext cx="441583" cy="4415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7" name="CaixaDeTexto 192">
            <a:extLst>
              <a:ext uri="{FF2B5EF4-FFF2-40B4-BE49-F238E27FC236}">
                <a16:creationId xmlns:a16="http://schemas.microsoft.com/office/drawing/2014/main" id="{00000000-0008-0000-0D00-000043000000}"/>
              </a:ext>
            </a:extLst>
          </xdr:cNvPr>
          <xdr:cNvSpPr txBox="1"/>
        </xdr:nvSpPr>
        <xdr:spPr>
          <a:xfrm>
            <a:off x="10461753" y="5493847"/>
            <a:ext cx="53732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BANCAS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9</xdr:col>
      <xdr:colOff>657226</xdr:colOff>
      <xdr:row>5</xdr:row>
      <xdr:rowOff>16509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GrpSpPr/>
      </xdr:nvGrpSpPr>
      <xdr:grpSpPr>
        <a:xfrm>
          <a:off x="76202" y="0"/>
          <a:ext cx="14462124" cy="1731009"/>
          <a:chOff x="0" y="-31574"/>
          <a:chExt cx="12725399" cy="1778634"/>
        </a:xfrm>
      </xdr:grpSpPr>
      <xdr:grpSp>
        <xdr:nvGrpSpPr>
          <xdr:cNvPr id="104" name="Grupo 103">
            <a:extLst>
              <a:ext uri="{FF2B5EF4-FFF2-40B4-BE49-F238E27FC236}">
                <a16:creationId xmlns:a16="http://schemas.microsoft.com/office/drawing/2014/main" id="{00000000-0008-0000-0E00-000068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07" name="Grupo 106">
              <a:extLst>
                <a:ext uri="{FF2B5EF4-FFF2-40B4-BE49-F238E27FC236}">
                  <a16:creationId xmlns:a16="http://schemas.microsoft.com/office/drawing/2014/main" id="{00000000-0008-0000-0E00-00006B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9" name="Retângulo 108">
                <a:extLst>
                  <a:ext uri="{FF2B5EF4-FFF2-40B4-BE49-F238E27FC236}">
                    <a16:creationId xmlns:a16="http://schemas.microsoft.com/office/drawing/2014/main" id="{00000000-0008-0000-0E00-00006D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10" name="Retângulo de Cantos Arredondados No Mesmo Lado 109">
                <a:extLst>
                  <a:ext uri="{FF2B5EF4-FFF2-40B4-BE49-F238E27FC236}">
                    <a16:creationId xmlns:a16="http://schemas.microsoft.com/office/drawing/2014/main" id="{00000000-0008-0000-0E00-00006E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11" name="Retângulo de Cantos Arredondados No Mesmo Lado 110">
                <a:extLst>
                  <a:ext uri="{FF2B5EF4-FFF2-40B4-BE49-F238E27FC236}">
                    <a16:creationId xmlns:a16="http://schemas.microsoft.com/office/drawing/2014/main" id="{00000000-0008-0000-0E00-00006F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08" name="Retângulo 107">
              <a:extLst>
                <a:ext uri="{FF2B5EF4-FFF2-40B4-BE49-F238E27FC236}">
                  <a16:creationId xmlns:a16="http://schemas.microsoft.com/office/drawing/2014/main" id="{00000000-0008-0000-0E00-00006C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05" name="Picture 27">
            <a:extLst>
              <a:ext uri="{FF2B5EF4-FFF2-40B4-BE49-F238E27FC236}">
                <a16:creationId xmlns:a16="http://schemas.microsoft.com/office/drawing/2014/main" id="{00000000-0008-0000-0E00-00006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06" name="Picture 2" descr="NEWSLETTER">
            <a:extLst>
              <a:ext uri="{FF2B5EF4-FFF2-40B4-BE49-F238E27FC236}">
                <a16:creationId xmlns:a16="http://schemas.microsoft.com/office/drawing/2014/main" id="{00000000-0008-0000-0E00-00006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439702</xdr:colOff>
      <xdr:row>3</xdr:row>
      <xdr:rowOff>2536</xdr:rowOff>
    </xdr:to>
    <xdr:grpSp>
      <xdr:nvGrpSpPr>
        <xdr:cNvPr id="58" name="Grupo 5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GrpSpPr/>
      </xdr:nvGrpSpPr>
      <xdr:grpSpPr>
        <a:xfrm>
          <a:off x="76201" y="517738"/>
          <a:ext cx="1163601" cy="513498"/>
          <a:chOff x="649966" y="321586"/>
          <a:chExt cx="1201068" cy="327119"/>
        </a:xfrm>
      </xdr:grpSpPr>
      <xdr:sp macro="" textlink="">
        <xdr:nvSpPr>
          <xdr:cNvPr id="102" name="CaixaDeTexto 29">
            <a:extLst>
              <a:ext uri="{FF2B5EF4-FFF2-40B4-BE49-F238E27FC236}">
                <a16:creationId xmlns:a16="http://schemas.microsoft.com/office/drawing/2014/main" id="{00000000-0008-0000-0E00-000066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03" name="Imagem 102">
            <a:extLst>
              <a:ext uri="{FF2B5EF4-FFF2-40B4-BE49-F238E27FC236}">
                <a16:creationId xmlns:a16="http://schemas.microsoft.com/office/drawing/2014/main" id="{00000000-0008-0000-0E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2364171</xdr:colOff>
      <xdr:row>1</xdr:row>
      <xdr:rowOff>224142</xdr:rowOff>
    </xdr:from>
    <xdr:to>
      <xdr:col>6</xdr:col>
      <xdr:colOff>1120225</xdr:colOff>
      <xdr:row>2</xdr:row>
      <xdr:rowOff>331100</xdr:rowOff>
    </xdr:to>
    <xdr:grpSp>
      <xdr:nvGrpSpPr>
        <xdr:cNvPr id="59" name="Grupo 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GrpSpPr/>
      </xdr:nvGrpSpPr>
      <xdr:grpSpPr>
        <a:xfrm>
          <a:off x="8866571" y="567042"/>
          <a:ext cx="1842154" cy="449858"/>
          <a:chOff x="8716132" y="364902"/>
          <a:chExt cx="1400379" cy="394291"/>
        </a:xfrm>
      </xdr:grpSpPr>
      <xdr:sp macro="" textlink="">
        <xdr:nvSpPr>
          <xdr:cNvPr id="100" name="CaixaDeTexto 29">
            <a:extLst>
              <a:ext uri="{FF2B5EF4-FFF2-40B4-BE49-F238E27FC236}">
                <a16:creationId xmlns:a16="http://schemas.microsoft.com/office/drawing/2014/main" id="{00000000-0008-0000-0E00-000064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101" name="Imagem 100">
            <a:extLst>
              <a:ext uri="{FF2B5EF4-FFF2-40B4-BE49-F238E27FC236}">
                <a16:creationId xmlns:a16="http://schemas.microsoft.com/office/drawing/2014/main" id="{00000000-0008-0000-0E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194982</xdr:colOff>
      <xdr:row>1</xdr:row>
      <xdr:rowOff>107793</xdr:rowOff>
    </xdr:from>
    <xdr:to>
      <xdr:col>9</xdr:col>
      <xdr:colOff>704991</xdr:colOff>
      <xdr:row>3</xdr:row>
      <xdr:rowOff>9367</xdr:rowOff>
    </xdr:to>
    <xdr:grpSp>
      <xdr:nvGrpSpPr>
        <xdr:cNvPr id="60" name="Grupo 5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GrpSpPr/>
      </xdr:nvGrpSpPr>
      <xdr:grpSpPr>
        <a:xfrm>
          <a:off x="12856882" y="450693"/>
          <a:ext cx="1729209" cy="587374"/>
          <a:chOff x="10862840" y="274440"/>
          <a:chExt cx="1566731" cy="430797"/>
        </a:xfrm>
      </xdr:grpSpPr>
      <xdr:sp macro="" textlink="">
        <xdr:nvSpPr>
          <xdr:cNvPr id="98" name="CaixaDeTexto 29">
            <a:extLst>
              <a:ext uri="{FF2B5EF4-FFF2-40B4-BE49-F238E27FC236}">
                <a16:creationId xmlns:a16="http://schemas.microsoft.com/office/drawing/2014/main" id="{00000000-0008-0000-0E00-000062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99" name="Imagem 98">
            <a:extLst>
              <a:ext uri="{FF2B5EF4-FFF2-40B4-BE49-F238E27FC236}">
                <a16:creationId xmlns:a16="http://schemas.microsoft.com/office/drawing/2014/main" id="{00000000-0008-0000-0E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859874</xdr:colOff>
      <xdr:row>1</xdr:row>
      <xdr:rowOff>60947</xdr:rowOff>
    </xdr:from>
    <xdr:to>
      <xdr:col>5</xdr:col>
      <xdr:colOff>2324771</xdr:colOff>
      <xdr:row>3</xdr:row>
      <xdr:rowOff>12792</xdr:rowOff>
    </xdr:to>
    <xdr:grpSp>
      <xdr:nvGrpSpPr>
        <xdr:cNvPr id="61" name="Grupo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GrpSpPr/>
      </xdr:nvGrpSpPr>
      <xdr:grpSpPr>
        <a:xfrm>
          <a:off x="7362274" y="403847"/>
          <a:ext cx="1464897" cy="637645"/>
          <a:chOff x="7101454" y="2798784"/>
          <a:chExt cx="1464897" cy="656695"/>
        </a:xfrm>
      </xdr:grpSpPr>
      <xdr:sp macro="" textlink="">
        <xdr:nvSpPr>
          <xdr:cNvPr id="94" name="Arredondar Retângulo de Canto Diagonal 93">
            <a:extLst>
              <a:ext uri="{FF2B5EF4-FFF2-40B4-BE49-F238E27FC236}">
                <a16:creationId xmlns:a16="http://schemas.microsoft.com/office/drawing/2014/main" id="{00000000-0008-0000-0E00-00005E000000}"/>
              </a:ext>
            </a:extLst>
          </xdr:cNvPr>
          <xdr:cNvSpPr/>
        </xdr:nvSpPr>
        <xdr:spPr>
          <a:xfrm>
            <a:off x="7101454" y="2798784"/>
            <a:ext cx="1317932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95" name="Grupo 94">
            <a:extLst>
              <a:ext uri="{FF2B5EF4-FFF2-40B4-BE49-F238E27FC236}">
                <a16:creationId xmlns:a16="http://schemas.microsoft.com/office/drawing/2014/main" id="{00000000-0008-0000-0E00-00005F000000}"/>
              </a:ext>
            </a:extLst>
          </xdr:cNvPr>
          <xdr:cNvGrpSpPr/>
        </xdr:nvGrpSpPr>
        <xdr:grpSpPr>
          <a:xfrm>
            <a:off x="7138580" y="2976677"/>
            <a:ext cx="1427771" cy="460362"/>
            <a:chOff x="7262404" y="380217"/>
            <a:chExt cx="1810712" cy="394813"/>
          </a:xfrm>
        </xdr:grpSpPr>
        <xdr:sp macro="" textlink="">
          <xdr:nvSpPr>
            <xdr:cNvPr id="96" name="CaixaDeTexto 29">
              <a:extLst>
                <a:ext uri="{FF2B5EF4-FFF2-40B4-BE49-F238E27FC236}">
                  <a16:creationId xmlns:a16="http://schemas.microsoft.com/office/drawing/2014/main" id="{00000000-0008-0000-0E00-000060000000}"/>
                </a:ext>
              </a:extLst>
            </xdr:cNvPr>
            <xdr:cNvSpPr txBox="1"/>
          </xdr:nvSpPr>
          <xdr:spPr>
            <a:xfrm>
              <a:off x="7556019" y="417098"/>
              <a:ext cx="1517097" cy="2403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INVENTÁRIO</a:t>
              </a:r>
            </a:p>
          </xdr:txBody>
        </xdr:sp>
        <xdr:pic>
          <xdr:nvPicPr>
            <xdr:cNvPr id="97" name="Imagem 96">
              <a:extLst>
                <a:ext uri="{FF2B5EF4-FFF2-40B4-BE49-F238E27FC236}">
                  <a16:creationId xmlns:a16="http://schemas.microsoft.com/office/drawing/2014/main" id="{00000000-0008-0000-0E00-00006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380217"/>
              <a:ext cx="476050" cy="39481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401146</xdr:colOff>
      <xdr:row>1</xdr:row>
      <xdr:rowOff>201385</xdr:rowOff>
    </xdr:from>
    <xdr:to>
      <xdr:col>3</xdr:col>
      <xdr:colOff>1710727</xdr:colOff>
      <xdr:row>2</xdr:row>
      <xdr:rowOff>321995</xdr:rowOff>
    </xdr:to>
    <xdr:grpSp>
      <xdr:nvGrpSpPr>
        <xdr:cNvPr id="62" name="Grupo 6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GrpSpPr/>
      </xdr:nvGrpSpPr>
      <xdr:grpSpPr>
        <a:xfrm>
          <a:off x="1201246" y="544285"/>
          <a:ext cx="1906481" cy="463510"/>
          <a:chOff x="5298198" y="359950"/>
          <a:chExt cx="1828357" cy="454371"/>
        </a:xfrm>
      </xdr:grpSpPr>
      <xdr:sp macro="" textlink="">
        <xdr:nvSpPr>
          <xdr:cNvPr id="92" name="CaixaDeTexto 29">
            <a:extLst>
              <a:ext uri="{FF2B5EF4-FFF2-40B4-BE49-F238E27FC236}">
                <a16:creationId xmlns:a16="http://schemas.microsoft.com/office/drawing/2014/main" id="{00000000-0008-0000-0E00-00005C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93" name="Imagem 92">
            <a:extLst>
              <a:ext uri="{FF2B5EF4-FFF2-40B4-BE49-F238E27FC236}">
                <a16:creationId xmlns:a16="http://schemas.microsoft.com/office/drawing/2014/main" id="{00000000-0008-0000-0E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3430793</xdr:colOff>
      <xdr:row>1</xdr:row>
      <xdr:rowOff>117627</xdr:rowOff>
    </xdr:from>
    <xdr:to>
      <xdr:col>5</xdr:col>
      <xdr:colOff>833270</xdr:colOff>
      <xdr:row>2</xdr:row>
      <xdr:rowOff>343554</xdr:rowOff>
    </xdr:to>
    <xdr:grpSp>
      <xdr:nvGrpSpPr>
        <xdr:cNvPr id="63" name="Grupo 6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GrpSpPr/>
      </xdr:nvGrpSpPr>
      <xdr:grpSpPr>
        <a:xfrm>
          <a:off x="4827793" y="460527"/>
          <a:ext cx="2507877" cy="568827"/>
          <a:chOff x="3369882" y="288476"/>
          <a:chExt cx="1847820" cy="512134"/>
        </a:xfrm>
      </xdr:grpSpPr>
      <xdr:sp macro="" textlink="">
        <xdr:nvSpPr>
          <xdr:cNvPr id="90" name="CaixaDeTexto 29">
            <a:extLst>
              <a:ext uri="{FF2B5EF4-FFF2-40B4-BE49-F238E27FC236}">
                <a16:creationId xmlns:a16="http://schemas.microsoft.com/office/drawing/2014/main" id="{00000000-0008-0000-0E00-00005A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00000000-0008-0000-0E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1819369</xdr:colOff>
      <xdr:row>0</xdr:row>
      <xdr:rowOff>343288</xdr:rowOff>
    </xdr:from>
    <xdr:to>
      <xdr:col>3</xdr:col>
      <xdr:colOff>3355342</xdr:colOff>
      <xdr:row>2</xdr:row>
      <xdr:rowOff>308396</xdr:rowOff>
    </xdr:to>
    <xdr:grpSp>
      <xdr:nvGrpSpPr>
        <xdr:cNvPr id="64" name="Grupo 6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GrpSpPr/>
      </xdr:nvGrpSpPr>
      <xdr:grpSpPr>
        <a:xfrm>
          <a:off x="3216369" y="343288"/>
          <a:ext cx="1535973" cy="650908"/>
          <a:chOff x="1797299" y="161925"/>
          <a:chExt cx="1677359" cy="544371"/>
        </a:xfrm>
      </xdr:grpSpPr>
      <xdr:pic>
        <xdr:nvPicPr>
          <xdr:cNvPr id="88" name="Imagem 87">
            <a:extLst>
              <a:ext uri="{FF2B5EF4-FFF2-40B4-BE49-F238E27FC236}">
                <a16:creationId xmlns:a16="http://schemas.microsoft.com/office/drawing/2014/main" id="{00000000-0008-0000-0E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89" name="CaixaDeTexto 29">
            <a:extLst>
              <a:ext uri="{FF2B5EF4-FFF2-40B4-BE49-F238E27FC236}">
                <a16:creationId xmlns:a16="http://schemas.microsoft.com/office/drawing/2014/main" id="{00000000-0008-0000-0E00-000059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1351982</xdr:colOff>
      <xdr:row>1</xdr:row>
      <xdr:rowOff>117628</xdr:rowOff>
    </xdr:from>
    <xdr:to>
      <xdr:col>8</xdr:col>
      <xdr:colOff>139856</xdr:colOff>
      <xdr:row>2</xdr:row>
      <xdr:rowOff>297980</xdr:rowOff>
    </xdr:to>
    <xdr:grpSp>
      <xdr:nvGrpSpPr>
        <xdr:cNvPr id="65" name="Grupo 6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GrpSpPr/>
      </xdr:nvGrpSpPr>
      <xdr:grpSpPr>
        <a:xfrm>
          <a:off x="10940482" y="460528"/>
          <a:ext cx="1861274" cy="523252"/>
          <a:chOff x="7262404" y="298742"/>
          <a:chExt cx="1869244" cy="459347"/>
        </a:xfrm>
      </xdr:grpSpPr>
      <xdr:sp macro="" textlink="">
        <xdr:nvSpPr>
          <xdr:cNvPr id="86" name="CaixaDeTexto 29">
            <a:extLst>
              <a:ext uri="{FF2B5EF4-FFF2-40B4-BE49-F238E27FC236}">
                <a16:creationId xmlns:a16="http://schemas.microsoft.com/office/drawing/2014/main" id="{00000000-0008-0000-0E00-000056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00000000-0008-0000-0E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501998</xdr:colOff>
      <xdr:row>3</xdr:row>
      <xdr:rowOff>76578</xdr:rowOff>
    </xdr:from>
    <xdr:to>
      <xdr:col>3</xdr:col>
      <xdr:colOff>986732</xdr:colOff>
      <xdr:row>5</xdr:row>
      <xdr:rowOff>9309</xdr:rowOff>
    </xdr:to>
    <xdr:grpSp>
      <xdr:nvGrpSpPr>
        <xdr:cNvPr id="83" name="Grupo 8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GrpSpPr/>
      </xdr:nvGrpSpPr>
      <xdr:grpSpPr>
        <a:xfrm>
          <a:off x="1302098" y="1105278"/>
          <a:ext cx="1081634" cy="618531"/>
          <a:chOff x="10232432" y="5070961"/>
          <a:chExt cx="1008609" cy="637581"/>
        </a:xfrm>
      </xdr:grpSpPr>
      <xdr:pic>
        <xdr:nvPicPr>
          <xdr:cNvPr id="84" name="Picture 4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93794" y="5070961"/>
            <a:ext cx="463673" cy="46367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85" name="CaixaDeTexto 584">
            <a:extLst>
              <a:ext uri="{FF2B5EF4-FFF2-40B4-BE49-F238E27FC236}">
                <a16:creationId xmlns:a16="http://schemas.microsoft.com/office/drawing/2014/main" id="{00000000-0008-0000-0E00-000055000000}"/>
              </a:ext>
            </a:extLst>
          </xdr:cNvPr>
          <xdr:cNvSpPr txBox="1"/>
        </xdr:nvSpPr>
        <xdr:spPr>
          <a:xfrm>
            <a:off x="10232432" y="5493098"/>
            <a:ext cx="100860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BENS MOBILÍARIOS</a:t>
            </a:r>
          </a:p>
        </xdr:txBody>
      </xdr:sp>
    </xdr:grpSp>
    <xdr:clientData/>
  </xdr:twoCellAnchor>
  <xdr:twoCellAnchor>
    <xdr:from>
      <xdr:col>3</xdr:col>
      <xdr:colOff>1068637</xdr:colOff>
      <xdr:row>3</xdr:row>
      <xdr:rowOff>127960</xdr:rowOff>
    </xdr:from>
    <xdr:to>
      <xdr:col>3</xdr:col>
      <xdr:colOff>2092023</xdr:colOff>
      <xdr:row>5</xdr:row>
      <xdr:rowOff>85167</xdr:rowOff>
    </xdr:to>
    <xdr:grpSp>
      <xdr:nvGrpSpPr>
        <xdr:cNvPr id="67" name="Grupo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pSpPr/>
      </xdr:nvGrpSpPr>
      <xdr:grpSpPr>
        <a:xfrm>
          <a:off x="2465637" y="1156660"/>
          <a:ext cx="1023386" cy="643007"/>
          <a:chOff x="7969863" y="4896863"/>
          <a:chExt cx="1023386" cy="662057"/>
        </a:xfrm>
      </xdr:grpSpPr>
      <xdr:sp macro="" textlink="">
        <xdr:nvSpPr>
          <xdr:cNvPr id="78" name="Arredondar Retângulo de Canto Diagonal 77">
            <a:extLst>
              <a:ext uri="{FF2B5EF4-FFF2-40B4-BE49-F238E27FC236}">
                <a16:creationId xmlns:a16="http://schemas.microsoft.com/office/drawing/2014/main" id="{00000000-0008-0000-0E00-00004E000000}"/>
              </a:ext>
            </a:extLst>
          </xdr:cNvPr>
          <xdr:cNvSpPr/>
        </xdr:nvSpPr>
        <xdr:spPr>
          <a:xfrm>
            <a:off x="7969863" y="4896863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9" name="Grupo 78">
            <a:extLst>
              <a:ext uri="{FF2B5EF4-FFF2-40B4-BE49-F238E27FC236}">
                <a16:creationId xmlns:a16="http://schemas.microsoft.com/office/drawing/2014/main" id="{00000000-0008-0000-0E00-00004F000000}"/>
              </a:ext>
            </a:extLst>
          </xdr:cNvPr>
          <xdr:cNvGrpSpPr/>
        </xdr:nvGrpSpPr>
        <xdr:grpSpPr>
          <a:xfrm>
            <a:off x="8109335" y="4913964"/>
            <a:ext cx="883914" cy="644956"/>
            <a:chOff x="10351454" y="5139444"/>
            <a:chExt cx="883914" cy="644956"/>
          </a:xfrm>
        </xdr:grpSpPr>
        <xdr:pic>
          <xdr:nvPicPr>
            <xdr:cNvPr id="80" name="Picture 4">
              <a:extLst>
                <a:ext uri="{FF2B5EF4-FFF2-40B4-BE49-F238E27FC236}">
                  <a16:creationId xmlns:a16="http://schemas.microsoft.com/office/drawing/2014/main" id="{00000000-0008-0000-0E00-000050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 bwMode="auto">
            <a:xfrm>
              <a:off x="10561944" y="5139444"/>
              <a:ext cx="368091" cy="3680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81" name="CaixaDeTexto 182">
              <a:extLst>
                <a:ext uri="{FF2B5EF4-FFF2-40B4-BE49-F238E27FC236}">
                  <a16:creationId xmlns:a16="http://schemas.microsoft.com/office/drawing/2014/main" id="{00000000-0008-0000-0E00-000051000000}"/>
                </a:ext>
              </a:extLst>
            </xdr:cNvPr>
            <xdr:cNvSpPr txBox="1"/>
          </xdr:nvSpPr>
          <xdr:spPr>
            <a:xfrm>
              <a:off x="10351454" y="5445846"/>
              <a:ext cx="883914" cy="33855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EQUIPAMENTOS INFORMÁTICOS</a:t>
              </a:r>
            </a:p>
          </xdr:txBody>
        </xdr:sp>
      </xdr:grpSp>
    </xdr:grpSp>
    <xdr:clientData/>
  </xdr:twoCellAnchor>
  <xdr:twoCellAnchor>
    <xdr:from>
      <xdr:col>3</xdr:col>
      <xdr:colOff>2365551</xdr:colOff>
      <xdr:row>3</xdr:row>
      <xdr:rowOff>134912</xdr:rowOff>
    </xdr:from>
    <xdr:to>
      <xdr:col>3</xdr:col>
      <xdr:colOff>3045545</xdr:colOff>
      <xdr:row>5</xdr:row>
      <xdr:rowOff>7887</xdr:rowOff>
    </xdr:to>
    <xdr:grpSp>
      <xdr:nvGrpSpPr>
        <xdr:cNvPr id="75" name="Grupo 7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GrpSpPr/>
      </xdr:nvGrpSpPr>
      <xdr:grpSpPr>
        <a:xfrm>
          <a:off x="3762551" y="1163612"/>
          <a:ext cx="679994" cy="558775"/>
          <a:chOff x="10397932" y="5129295"/>
          <a:chExt cx="679994" cy="577825"/>
        </a:xfrm>
      </xdr:grpSpPr>
      <xdr:pic>
        <xdr:nvPicPr>
          <xdr:cNvPr id="76" name="Picture 4">
            <a:extLst>
              <a:ext uri="{FF2B5EF4-FFF2-40B4-BE49-F238E27FC236}">
                <a16:creationId xmlns:a16="http://schemas.microsoft.com/office/drawing/2014/main" id="{00000000-0008-0000-0E00-00004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79268" y="5129295"/>
            <a:ext cx="453668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CaixaDeTexto 187">
            <a:extLst>
              <a:ext uri="{FF2B5EF4-FFF2-40B4-BE49-F238E27FC236}">
                <a16:creationId xmlns:a16="http://schemas.microsoft.com/office/drawing/2014/main" id="{00000000-0008-0000-0E00-00004D000000}"/>
              </a:ext>
            </a:extLst>
          </xdr:cNvPr>
          <xdr:cNvSpPr txBox="1"/>
        </xdr:nvSpPr>
        <xdr:spPr>
          <a:xfrm>
            <a:off x="10397932" y="5491676"/>
            <a:ext cx="67999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MÁQUINAS</a:t>
            </a:r>
          </a:p>
        </xdr:txBody>
      </xdr:sp>
    </xdr:grpSp>
    <xdr:clientData/>
  </xdr:twoCellAnchor>
  <xdr:twoCellAnchor>
    <xdr:from>
      <xdr:col>1</xdr:col>
      <xdr:colOff>263971</xdr:colOff>
      <xdr:row>3</xdr:row>
      <xdr:rowOff>98668</xdr:rowOff>
    </xdr:from>
    <xdr:to>
      <xdr:col>2</xdr:col>
      <xdr:colOff>172648</xdr:colOff>
      <xdr:row>5</xdr:row>
      <xdr:rowOff>7887</xdr:rowOff>
    </xdr:to>
    <xdr:grpSp>
      <xdr:nvGrpSpPr>
        <xdr:cNvPr id="71" name="Grupo 7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GrpSpPr/>
      </xdr:nvGrpSpPr>
      <xdr:grpSpPr>
        <a:xfrm>
          <a:off x="340171" y="1127368"/>
          <a:ext cx="632577" cy="595019"/>
          <a:chOff x="10461753" y="5095222"/>
          <a:chExt cx="537327" cy="614069"/>
        </a:xfrm>
      </xdr:grpSpPr>
      <xdr:pic>
        <xdr:nvPicPr>
          <xdr:cNvPr id="72" name="Picture 4">
            <a:extLst>
              <a:ext uri="{FF2B5EF4-FFF2-40B4-BE49-F238E27FC236}">
                <a16:creationId xmlns:a16="http://schemas.microsoft.com/office/drawing/2014/main" id="{00000000-0008-0000-0E00-00004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89509" y="5095222"/>
            <a:ext cx="441583" cy="4415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3" name="CaixaDeTexto 192">
            <a:extLst>
              <a:ext uri="{FF2B5EF4-FFF2-40B4-BE49-F238E27FC236}">
                <a16:creationId xmlns:a16="http://schemas.microsoft.com/office/drawing/2014/main" id="{00000000-0008-0000-0E00-000049000000}"/>
              </a:ext>
            </a:extLst>
          </xdr:cNvPr>
          <xdr:cNvSpPr txBox="1"/>
        </xdr:nvSpPr>
        <xdr:spPr>
          <a:xfrm>
            <a:off x="10461753" y="5493847"/>
            <a:ext cx="53732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BANCAS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9</xdr:col>
      <xdr:colOff>581026</xdr:colOff>
      <xdr:row>5</xdr:row>
      <xdr:rowOff>16509</xdr:rowOff>
    </xdr:to>
    <xdr:grpSp>
      <xdr:nvGrpSpPr>
        <xdr:cNvPr id="269" name="Grupo 268">
          <a:extLst>
            <a:ext uri="{FF2B5EF4-FFF2-40B4-BE49-F238E27FC236}">
              <a16:creationId xmlns:a16="http://schemas.microsoft.com/office/drawing/2014/main" id="{00000000-0008-0000-0F00-00000D010000}"/>
            </a:ext>
          </a:extLst>
        </xdr:cNvPr>
        <xdr:cNvGrpSpPr/>
      </xdr:nvGrpSpPr>
      <xdr:grpSpPr>
        <a:xfrm>
          <a:off x="76202" y="0"/>
          <a:ext cx="14449424" cy="1731009"/>
          <a:chOff x="0" y="-31574"/>
          <a:chExt cx="12725399" cy="1778634"/>
        </a:xfrm>
      </xdr:grpSpPr>
      <xdr:grpSp>
        <xdr:nvGrpSpPr>
          <xdr:cNvPr id="316" name="Grupo 315">
            <a:extLst>
              <a:ext uri="{FF2B5EF4-FFF2-40B4-BE49-F238E27FC236}">
                <a16:creationId xmlns:a16="http://schemas.microsoft.com/office/drawing/2014/main" id="{00000000-0008-0000-0F00-00003C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319" name="Grupo 318">
              <a:extLst>
                <a:ext uri="{FF2B5EF4-FFF2-40B4-BE49-F238E27FC236}">
                  <a16:creationId xmlns:a16="http://schemas.microsoft.com/office/drawing/2014/main" id="{00000000-0008-0000-0F00-00003F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321" name="Retângulo 320">
                <a:extLst>
                  <a:ext uri="{FF2B5EF4-FFF2-40B4-BE49-F238E27FC236}">
                    <a16:creationId xmlns:a16="http://schemas.microsoft.com/office/drawing/2014/main" id="{00000000-0008-0000-0F00-000041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22" name="Retângulo de Cantos Arredondados No Mesmo Lado 321">
                <a:extLst>
                  <a:ext uri="{FF2B5EF4-FFF2-40B4-BE49-F238E27FC236}">
                    <a16:creationId xmlns:a16="http://schemas.microsoft.com/office/drawing/2014/main" id="{00000000-0008-0000-0F00-000042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23" name="Retângulo de Cantos Arredondados No Mesmo Lado 322">
                <a:extLst>
                  <a:ext uri="{FF2B5EF4-FFF2-40B4-BE49-F238E27FC236}">
                    <a16:creationId xmlns:a16="http://schemas.microsoft.com/office/drawing/2014/main" id="{00000000-0008-0000-0F00-000043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320" name="Retângulo 319">
              <a:extLst>
                <a:ext uri="{FF2B5EF4-FFF2-40B4-BE49-F238E27FC236}">
                  <a16:creationId xmlns:a16="http://schemas.microsoft.com/office/drawing/2014/main" id="{00000000-0008-0000-0F00-000040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317" name="Picture 27">
            <a:extLst>
              <a:ext uri="{FF2B5EF4-FFF2-40B4-BE49-F238E27FC236}">
                <a16:creationId xmlns:a16="http://schemas.microsoft.com/office/drawing/2014/main" id="{00000000-0008-0000-0F00-00003D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318" name="Picture 2" descr="NEWSLETTER">
            <a:extLst>
              <a:ext uri="{FF2B5EF4-FFF2-40B4-BE49-F238E27FC236}">
                <a16:creationId xmlns:a16="http://schemas.microsoft.com/office/drawing/2014/main" id="{00000000-0008-0000-0F00-00003E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715927</xdr:colOff>
      <xdr:row>3</xdr:row>
      <xdr:rowOff>2536</xdr:rowOff>
    </xdr:to>
    <xdr:grpSp>
      <xdr:nvGrpSpPr>
        <xdr:cNvPr id="270" name="Grupo 26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E010000}"/>
            </a:ext>
          </a:extLst>
        </xdr:cNvPr>
        <xdr:cNvGrpSpPr/>
      </xdr:nvGrpSpPr>
      <xdr:grpSpPr>
        <a:xfrm>
          <a:off x="76201" y="517738"/>
          <a:ext cx="1122326" cy="513498"/>
          <a:chOff x="649966" y="321586"/>
          <a:chExt cx="1201068" cy="327119"/>
        </a:xfrm>
      </xdr:grpSpPr>
      <xdr:sp macro="" textlink="">
        <xdr:nvSpPr>
          <xdr:cNvPr id="314" name="CaixaDeTexto 29">
            <a:extLst>
              <a:ext uri="{FF2B5EF4-FFF2-40B4-BE49-F238E27FC236}">
                <a16:creationId xmlns:a16="http://schemas.microsoft.com/office/drawing/2014/main" id="{00000000-0008-0000-0F00-00003A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315" name="Imagem 314">
            <a:extLst>
              <a:ext uri="{FF2B5EF4-FFF2-40B4-BE49-F238E27FC236}">
                <a16:creationId xmlns:a16="http://schemas.microsoft.com/office/drawing/2014/main" id="{00000000-0008-0000-0F00-00003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535371</xdr:colOff>
      <xdr:row>1</xdr:row>
      <xdr:rowOff>224142</xdr:rowOff>
    </xdr:from>
    <xdr:to>
      <xdr:col>6</xdr:col>
      <xdr:colOff>491575</xdr:colOff>
      <xdr:row>2</xdr:row>
      <xdr:rowOff>331100</xdr:rowOff>
    </xdr:to>
    <xdr:grpSp>
      <xdr:nvGrpSpPr>
        <xdr:cNvPr id="271" name="Grupo 27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F010000}"/>
            </a:ext>
          </a:extLst>
        </xdr:cNvPr>
        <xdr:cNvGrpSpPr/>
      </xdr:nvGrpSpPr>
      <xdr:grpSpPr>
        <a:xfrm>
          <a:off x="9107871" y="567042"/>
          <a:ext cx="1670704" cy="449858"/>
          <a:chOff x="8716132" y="364902"/>
          <a:chExt cx="1400379" cy="394291"/>
        </a:xfrm>
      </xdr:grpSpPr>
      <xdr:sp macro="" textlink="">
        <xdr:nvSpPr>
          <xdr:cNvPr id="312" name="CaixaDeTexto 29">
            <a:extLst>
              <a:ext uri="{FF2B5EF4-FFF2-40B4-BE49-F238E27FC236}">
                <a16:creationId xmlns:a16="http://schemas.microsoft.com/office/drawing/2014/main" id="{00000000-0008-0000-0F00-000038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313" name="Imagem 312">
            <a:extLst>
              <a:ext uri="{FF2B5EF4-FFF2-40B4-BE49-F238E27FC236}">
                <a16:creationId xmlns:a16="http://schemas.microsoft.com/office/drawing/2014/main" id="{00000000-0008-0000-0F00-00003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118782</xdr:colOff>
      <xdr:row>1</xdr:row>
      <xdr:rowOff>107793</xdr:rowOff>
    </xdr:from>
    <xdr:to>
      <xdr:col>9</xdr:col>
      <xdr:colOff>628791</xdr:colOff>
      <xdr:row>3</xdr:row>
      <xdr:rowOff>9367</xdr:rowOff>
    </xdr:to>
    <xdr:grpSp>
      <xdr:nvGrpSpPr>
        <xdr:cNvPr id="272" name="Grupo 27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0010000}"/>
            </a:ext>
          </a:extLst>
        </xdr:cNvPr>
        <xdr:cNvGrpSpPr/>
      </xdr:nvGrpSpPr>
      <xdr:grpSpPr>
        <a:xfrm>
          <a:off x="12844182" y="450693"/>
          <a:ext cx="1729209" cy="587374"/>
          <a:chOff x="10862840" y="274440"/>
          <a:chExt cx="1566731" cy="430797"/>
        </a:xfrm>
      </xdr:grpSpPr>
      <xdr:sp macro="" textlink="">
        <xdr:nvSpPr>
          <xdr:cNvPr id="310" name="CaixaDeTexto 29">
            <a:extLst>
              <a:ext uri="{FF2B5EF4-FFF2-40B4-BE49-F238E27FC236}">
                <a16:creationId xmlns:a16="http://schemas.microsoft.com/office/drawing/2014/main" id="{00000000-0008-0000-0F00-00003601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311" name="Imagem 310">
            <a:extLst>
              <a:ext uri="{FF2B5EF4-FFF2-40B4-BE49-F238E27FC236}">
                <a16:creationId xmlns:a16="http://schemas.microsoft.com/office/drawing/2014/main" id="{00000000-0008-0000-0F00-00003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878924</xdr:colOff>
      <xdr:row>1</xdr:row>
      <xdr:rowOff>60947</xdr:rowOff>
    </xdr:from>
    <xdr:to>
      <xdr:col>5</xdr:col>
      <xdr:colOff>495971</xdr:colOff>
      <xdr:row>3</xdr:row>
      <xdr:rowOff>12792</xdr:rowOff>
    </xdr:to>
    <xdr:grpSp>
      <xdr:nvGrpSpPr>
        <xdr:cNvPr id="273" name="Grupo 27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F00-000011010000}"/>
            </a:ext>
          </a:extLst>
        </xdr:cNvPr>
        <xdr:cNvGrpSpPr/>
      </xdr:nvGrpSpPr>
      <xdr:grpSpPr>
        <a:xfrm>
          <a:off x="7343224" y="403847"/>
          <a:ext cx="1725247" cy="637645"/>
          <a:chOff x="7101454" y="2798784"/>
          <a:chExt cx="1464897" cy="656695"/>
        </a:xfrm>
      </xdr:grpSpPr>
      <xdr:sp macro="" textlink="">
        <xdr:nvSpPr>
          <xdr:cNvPr id="306" name="Arredondar Retângulo de Canto Diagonal 305">
            <a:extLst>
              <a:ext uri="{FF2B5EF4-FFF2-40B4-BE49-F238E27FC236}">
                <a16:creationId xmlns:a16="http://schemas.microsoft.com/office/drawing/2014/main" id="{00000000-0008-0000-0F00-000032010000}"/>
              </a:ext>
            </a:extLst>
          </xdr:cNvPr>
          <xdr:cNvSpPr/>
        </xdr:nvSpPr>
        <xdr:spPr>
          <a:xfrm>
            <a:off x="7101454" y="2798784"/>
            <a:ext cx="1317932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307" name="Grupo 306">
            <a:extLst>
              <a:ext uri="{FF2B5EF4-FFF2-40B4-BE49-F238E27FC236}">
                <a16:creationId xmlns:a16="http://schemas.microsoft.com/office/drawing/2014/main" id="{00000000-0008-0000-0F00-000033010000}"/>
              </a:ext>
            </a:extLst>
          </xdr:cNvPr>
          <xdr:cNvGrpSpPr/>
        </xdr:nvGrpSpPr>
        <xdr:grpSpPr>
          <a:xfrm>
            <a:off x="7138580" y="2976677"/>
            <a:ext cx="1427771" cy="460362"/>
            <a:chOff x="7262404" y="380217"/>
            <a:chExt cx="1810712" cy="394813"/>
          </a:xfrm>
        </xdr:grpSpPr>
        <xdr:sp macro="" textlink="">
          <xdr:nvSpPr>
            <xdr:cNvPr id="308" name="CaixaDeTexto 29">
              <a:extLst>
                <a:ext uri="{FF2B5EF4-FFF2-40B4-BE49-F238E27FC236}">
                  <a16:creationId xmlns:a16="http://schemas.microsoft.com/office/drawing/2014/main" id="{00000000-0008-0000-0F00-000034010000}"/>
                </a:ext>
              </a:extLst>
            </xdr:cNvPr>
            <xdr:cNvSpPr txBox="1"/>
          </xdr:nvSpPr>
          <xdr:spPr>
            <a:xfrm>
              <a:off x="7556019" y="417098"/>
              <a:ext cx="1517097" cy="2403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INVENTÁRIO</a:t>
              </a:r>
            </a:p>
          </xdr:txBody>
        </xdr:sp>
        <xdr:pic>
          <xdr:nvPicPr>
            <xdr:cNvPr id="309" name="Imagem 308">
              <a:extLst>
                <a:ext uri="{FF2B5EF4-FFF2-40B4-BE49-F238E27FC236}">
                  <a16:creationId xmlns:a16="http://schemas.microsoft.com/office/drawing/2014/main" id="{00000000-0008-0000-0F00-000035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380217"/>
              <a:ext cx="476050" cy="39481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677371</xdr:colOff>
      <xdr:row>1</xdr:row>
      <xdr:rowOff>201385</xdr:rowOff>
    </xdr:from>
    <xdr:to>
      <xdr:col>2</xdr:col>
      <xdr:colOff>2510827</xdr:colOff>
      <xdr:row>2</xdr:row>
      <xdr:rowOff>321995</xdr:rowOff>
    </xdr:to>
    <xdr:grpSp>
      <xdr:nvGrpSpPr>
        <xdr:cNvPr id="274" name="Grupo 27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F00-000012010000}"/>
            </a:ext>
          </a:extLst>
        </xdr:cNvPr>
        <xdr:cNvGrpSpPr/>
      </xdr:nvGrpSpPr>
      <xdr:grpSpPr>
        <a:xfrm>
          <a:off x="1159971" y="544285"/>
          <a:ext cx="1833456" cy="463510"/>
          <a:chOff x="5298198" y="359950"/>
          <a:chExt cx="1828357" cy="454371"/>
        </a:xfrm>
      </xdr:grpSpPr>
      <xdr:sp macro="" textlink="">
        <xdr:nvSpPr>
          <xdr:cNvPr id="304" name="CaixaDeTexto 29">
            <a:extLst>
              <a:ext uri="{FF2B5EF4-FFF2-40B4-BE49-F238E27FC236}">
                <a16:creationId xmlns:a16="http://schemas.microsoft.com/office/drawing/2014/main" id="{00000000-0008-0000-0F00-000030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305" name="Imagem 304">
            <a:extLst>
              <a:ext uri="{FF2B5EF4-FFF2-40B4-BE49-F238E27FC236}">
                <a16:creationId xmlns:a16="http://schemas.microsoft.com/office/drawing/2014/main" id="{00000000-0008-0000-0F00-00003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839993</xdr:colOff>
      <xdr:row>1</xdr:row>
      <xdr:rowOff>117627</xdr:rowOff>
    </xdr:from>
    <xdr:to>
      <xdr:col>4</xdr:col>
      <xdr:colOff>852320</xdr:colOff>
      <xdr:row>2</xdr:row>
      <xdr:rowOff>343554</xdr:rowOff>
    </xdr:to>
    <xdr:grpSp>
      <xdr:nvGrpSpPr>
        <xdr:cNvPr id="275" name="Grupo 2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F00-000013010000}"/>
            </a:ext>
          </a:extLst>
        </xdr:cNvPr>
        <xdr:cNvGrpSpPr/>
      </xdr:nvGrpSpPr>
      <xdr:grpSpPr>
        <a:xfrm>
          <a:off x="5196093" y="460527"/>
          <a:ext cx="2120527" cy="568827"/>
          <a:chOff x="3369882" y="288476"/>
          <a:chExt cx="1847820" cy="512134"/>
        </a:xfrm>
      </xdr:grpSpPr>
      <xdr:sp macro="" textlink="">
        <xdr:nvSpPr>
          <xdr:cNvPr id="302" name="CaixaDeTexto 29">
            <a:extLst>
              <a:ext uri="{FF2B5EF4-FFF2-40B4-BE49-F238E27FC236}">
                <a16:creationId xmlns:a16="http://schemas.microsoft.com/office/drawing/2014/main" id="{00000000-0008-0000-0F00-00002E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303" name="Imagem 302">
            <a:extLst>
              <a:ext uri="{FF2B5EF4-FFF2-40B4-BE49-F238E27FC236}">
                <a16:creationId xmlns:a16="http://schemas.microsoft.com/office/drawing/2014/main" id="{00000000-0008-0000-0F00-00002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2619469</xdr:colOff>
      <xdr:row>0</xdr:row>
      <xdr:rowOff>343288</xdr:rowOff>
    </xdr:from>
    <xdr:to>
      <xdr:col>3</xdr:col>
      <xdr:colOff>764542</xdr:colOff>
      <xdr:row>2</xdr:row>
      <xdr:rowOff>308396</xdr:rowOff>
    </xdr:to>
    <xdr:grpSp>
      <xdr:nvGrpSpPr>
        <xdr:cNvPr id="276" name="Grupo 27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F00-000014010000}"/>
            </a:ext>
          </a:extLst>
        </xdr:cNvPr>
        <xdr:cNvGrpSpPr/>
      </xdr:nvGrpSpPr>
      <xdr:grpSpPr>
        <a:xfrm>
          <a:off x="3102069" y="343288"/>
          <a:ext cx="2018573" cy="650908"/>
          <a:chOff x="1797299" y="161925"/>
          <a:chExt cx="1677359" cy="544371"/>
        </a:xfrm>
      </xdr:grpSpPr>
      <xdr:pic>
        <xdr:nvPicPr>
          <xdr:cNvPr id="300" name="Imagem 299">
            <a:extLst>
              <a:ext uri="{FF2B5EF4-FFF2-40B4-BE49-F238E27FC236}">
                <a16:creationId xmlns:a16="http://schemas.microsoft.com/office/drawing/2014/main" id="{00000000-0008-0000-0F00-00002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301" name="CaixaDeTexto 29">
            <a:extLst>
              <a:ext uri="{FF2B5EF4-FFF2-40B4-BE49-F238E27FC236}">
                <a16:creationId xmlns:a16="http://schemas.microsoft.com/office/drawing/2014/main" id="{00000000-0008-0000-0F00-00002D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723332</xdr:colOff>
      <xdr:row>1</xdr:row>
      <xdr:rowOff>117628</xdr:rowOff>
    </xdr:from>
    <xdr:to>
      <xdr:col>8</xdr:col>
      <xdr:colOff>63656</xdr:colOff>
      <xdr:row>2</xdr:row>
      <xdr:rowOff>297980</xdr:rowOff>
    </xdr:to>
    <xdr:grpSp>
      <xdr:nvGrpSpPr>
        <xdr:cNvPr id="277" name="Grupo 27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F00-000015010000}"/>
            </a:ext>
          </a:extLst>
        </xdr:cNvPr>
        <xdr:cNvGrpSpPr/>
      </xdr:nvGrpSpPr>
      <xdr:grpSpPr>
        <a:xfrm>
          <a:off x="11010332" y="460528"/>
          <a:ext cx="1778724" cy="523252"/>
          <a:chOff x="7262404" y="298742"/>
          <a:chExt cx="1869244" cy="459347"/>
        </a:xfrm>
      </xdr:grpSpPr>
      <xdr:sp macro="" textlink="">
        <xdr:nvSpPr>
          <xdr:cNvPr id="298" name="CaixaDeTexto 29">
            <a:extLst>
              <a:ext uri="{FF2B5EF4-FFF2-40B4-BE49-F238E27FC236}">
                <a16:creationId xmlns:a16="http://schemas.microsoft.com/office/drawing/2014/main" id="{00000000-0008-0000-0F00-00002A01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299" name="Imagem 298">
            <a:extLst>
              <a:ext uri="{FF2B5EF4-FFF2-40B4-BE49-F238E27FC236}">
                <a16:creationId xmlns:a16="http://schemas.microsoft.com/office/drawing/2014/main" id="{00000000-0008-0000-0F00-00002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778223</xdr:colOff>
      <xdr:row>3</xdr:row>
      <xdr:rowOff>76578</xdr:rowOff>
    </xdr:from>
    <xdr:to>
      <xdr:col>2</xdr:col>
      <xdr:colOff>1786832</xdr:colOff>
      <xdr:row>5</xdr:row>
      <xdr:rowOff>9309</xdr:rowOff>
    </xdr:to>
    <xdr:grpSp>
      <xdr:nvGrpSpPr>
        <xdr:cNvPr id="295" name="Grupo 29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F00-000027010000}"/>
            </a:ext>
          </a:extLst>
        </xdr:cNvPr>
        <xdr:cNvGrpSpPr/>
      </xdr:nvGrpSpPr>
      <xdr:grpSpPr>
        <a:xfrm>
          <a:off x="1260823" y="1105278"/>
          <a:ext cx="1008609" cy="618531"/>
          <a:chOff x="10232432" y="5070961"/>
          <a:chExt cx="1008609" cy="637581"/>
        </a:xfrm>
      </xdr:grpSpPr>
      <xdr:pic>
        <xdr:nvPicPr>
          <xdr:cNvPr id="296" name="Picture 4">
            <a:extLst>
              <a:ext uri="{FF2B5EF4-FFF2-40B4-BE49-F238E27FC236}">
                <a16:creationId xmlns:a16="http://schemas.microsoft.com/office/drawing/2014/main" id="{00000000-0008-0000-0F00-000028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93794" y="5070961"/>
            <a:ext cx="463673" cy="46367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97" name="CaixaDeTexto 584">
            <a:extLst>
              <a:ext uri="{FF2B5EF4-FFF2-40B4-BE49-F238E27FC236}">
                <a16:creationId xmlns:a16="http://schemas.microsoft.com/office/drawing/2014/main" id="{00000000-0008-0000-0F00-000029010000}"/>
              </a:ext>
            </a:extLst>
          </xdr:cNvPr>
          <xdr:cNvSpPr txBox="1"/>
        </xdr:nvSpPr>
        <xdr:spPr>
          <a:xfrm>
            <a:off x="10232432" y="5493098"/>
            <a:ext cx="100860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BENS MOBILÍARIOS</a:t>
            </a:r>
          </a:p>
        </xdr:txBody>
      </xdr:sp>
    </xdr:grpSp>
    <xdr:clientData/>
  </xdr:twoCellAnchor>
  <xdr:twoCellAnchor>
    <xdr:from>
      <xdr:col>2</xdr:col>
      <xdr:colOff>2008209</xdr:colOff>
      <xdr:row>3</xdr:row>
      <xdr:rowOff>145061</xdr:rowOff>
    </xdr:from>
    <xdr:to>
      <xdr:col>2</xdr:col>
      <xdr:colOff>2892123</xdr:colOff>
      <xdr:row>5</xdr:row>
      <xdr:rowOff>85167</xdr:rowOff>
    </xdr:to>
    <xdr:grpSp>
      <xdr:nvGrpSpPr>
        <xdr:cNvPr id="291" name="Grupo 29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F00-000023010000}"/>
            </a:ext>
          </a:extLst>
        </xdr:cNvPr>
        <xdr:cNvGrpSpPr/>
      </xdr:nvGrpSpPr>
      <xdr:grpSpPr>
        <a:xfrm>
          <a:off x="2490809" y="1173761"/>
          <a:ext cx="883914" cy="625906"/>
          <a:chOff x="10351454" y="5139444"/>
          <a:chExt cx="883914" cy="644956"/>
        </a:xfrm>
      </xdr:grpSpPr>
      <xdr:pic>
        <xdr:nvPicPr>
          <xdr:cNvPr id="292" name="Picture 4">
            <a:extLst>
              <a:ext uri="{FF2B5EF4-FFF2-40B4-BE49-F238E27FC236}">
                <a16:creationId xmlns:a16="http://schemas.microsoft.com/office/drawing/2014/main" id="{00000000-0008-0000-0F00-00002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561944" y="5139444"/>
            <a:ext cx="368091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93" name="CaixaDeTexto 182">
            <a:extLst>
              <a:ext uri="{FF2B5EF4-FFF2-40B4-BE49-F238E27FC236}">
                <a16:creationId xmlns:a16="http://schemas.microsoft.com/office/drawing/2014/main" id="{00000000-0008-0000-0F00-000025010000}"/>
              </a:ext>
            </a:extLst>
          </xdr:cNvPr>
          <xdr:cNvSpPr txBox="1"/>
        </xdr:nvSpPr>
        <xdr:spPr>
          <a:xfrm>
            <a:off x="10351454" y="5445846"/>
            <a:ext cx="883914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EQUIPAMENTOS INFORMÁTICOS</a:t>
            </a:r>
          </a:p>
        </xdr:txBody>
      </xdr:sp>
    </xdr:grpSp>
    <xdr:clientData/>
  </xdr:twoCellAnchor>
  <xdr:twoCellAnchor>
    <xdr:from>
      <xdr:col>2</xdr:col>
      <xdr:colOff>2979701</xdr:colOff>
      <xdr:row>3</xdr:row>
      <xdr:rowOff>127960</xdr:rowOff>
    </xdr:from>
    <xdr:to>
      <xdr:col>3</xdr:col>
      <xdr:colOff>577041</xdr:colOff>
      <xdr:row>5</xdr:row>
      <xdr:rowOff>18892</xdr:rowOff>
    </xdr:to>
    <xdr:grpSp>
      <xdr:nvGrpSpPr>
        <xdr:cNvPr id="280" name="Grupo 279">
          <a:extLst>
            <a:ext uri="{FF2B5EF4-FFF2-40B4-BE49-F238E27FC236}">
              <a16:creationId xmlns:a16="http://schemas.microsoft.com/office/drawing/2014/main" id="{00000000-0008-0000-0F00-000018010000}"/>
            </a:ext>
          </a:extLst>
        </xdr:cNvPr>
        <xdr:cNvGrpSpPr/>
      </xdr:nvGrpSpPr>
      <xdr:grpSpPr>
        <a:xfrm>
          <a:off x="3462301" y="1156660"/>
          <a:ext cx="1470840" cy="576732"/>
          <a:chOff x="7969863" y="4896863"/>
          <a:chExt cx="988240" cy="595782"/>
        </a:xfrm>
      </xdr:grpSpPr>
      <xdr:sp macro="" textlink="">
        <xdr:nvSpPr>
          <xdr:cNvPr id="286" name="Arredondar Retângulo de Canto Diagonal 285">
            <a:extLst>
              <a:ext uri="{FF2B5EF4-FFF2-40B4-BE49-F238E27FC236}">
                <a16:creationId xmlns:a16="http://schemas.microsoft.com/office/drawing/2014/main" id="{00000000-0008-0000-0F00-00001E010000}"/>
              </a:ext>
            </a:extLst>
          </xdr:cNvPr>
          <xdr:cNvSpPr/>
        </xdr:nvSpPr>
        <xdr:spPr>
          <a:xfrm>
            <a:off x="7969863" y="4896863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87" name="Grupo 286">
            <a:extLst>
              <a:ext uri="{FF2B5EF4-FFF2-40B4-BE49-F238E27FC236}">
                <a16:creationId xmlns:a16="http://schemas.microsoft.com/office/drawing/2014/main" id="{00000000-0008-0000-0F00-00001F010000}"/>
              </a:ext>
            </a:extLst>
          </xdr:cNvPr>
          <xdr:cNvGrpSpPr/>
        </xdr:nvGrpSpPr>
        <xdr:grpSpPr>
          <a:xfrm>
            <a:off x="8155813" y="4903815"/>
            <a:ext cx="679994" cy="577825"/>
            <a:chOff x="10397932" y="5129295"/>
            <a:chExt cx="679994" cy="577825"/>
          </a:xfrm>
        </xdr:grpSpPr>
        <xdr:pic>
          <xdr:nvPicPr>
            <xdr:cNvPr id="288" name="Picture 4">
              <a:extLst>
                <a:ext uri="{FF2B5EF4-FFF2-40B4-BE49-F238E27FC236}">
                  <a16:creationId xmlns:a16="http://schemas.microsoft.com/office/drawing/2014/main" id="{00000000-0008-0000-0F00-000020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 bwMode="auto">
            <a:xfrm>
              <a:off x="10479268" y="5129295"/>
              <a:ext cx="453668" cy="3680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89" name="CaixaDeTexto 187">
              <a:extLst>
                <a:ext uri="{FF2B5EF4-FFF2-40B4-BE49-F238E27FC236}">
                  <a16:creationId xmlns:a16="http://schemas.microsoft.com/office/drawing/2014/main" id="{00000000-0008-0000-0F00-000021010000}"/>
                </a:ext>
              </a:extLst>
            </xdr:cNvPr>
            <xdr:cNvSpPr txBox="1"/>
          </xdr:nvSpPr>
          <xdr:spPr>
            <a:xfrm>
              <a:off x="10397932" y="5491676"/>
              <a:ext cx="679994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MÁQUINAS</a:t>
              </a:r>
            </a:p>
          </xdr:txBody>
        </xdr:sp>
      </xdr:grpSp>
    </xdr:grpSp>
    <xdr:clientData/>
  </xdr:twoCellAnchor>
  <xdr:twoCellAnchor>
    <xdr:from>
      <xdr:col>1</xdr:col>
      <xdr:colOff>263971</xdr:colOff>
      <xdr:row>3</xdr:row>
      <xdr:rowOff>98668</xdr:rowOff>
    </xdr:from>
    <xdr:to>
      <xdr:col>2</xdr:col>
      <xdr:colOff>448873</xdr:colOff>
      <xdr:row>5</xdr:row>
      <xdr:rowOff>7887</xdr:rowOff>
    </xdr:to>
    <xdr:grpSp>
      <xdr:nvGrpSpPr>
        <xdr:cNvPr id="283" name="Grupo 282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F00-00001B010000}"/>
            </a:ext>
          </a:extLst>
        </xdr:cNvPr>
        <xdr:cNvGrpSpPr/>
      </xdr:nvGrpSpPr>
      <xdr:grpSpPr>
        <a:xfrm>
          <a:off x="340171" y="1127368"/>
          <a:ext cx="591302" cy="595019"/>
          <a:chOff x="10461753" y="5095222"/>
          <a:chExt cx="537327" cy="614069"/>
        </a:xfrm>
      </xdr:grpSpPr>
      <xdr:pic>
        <xdr:nvPicPr>
          <xdr:cNvPr id="284" name="Picture 4">
            <a:extLst>
              <a:ext uri="{FF2B5EF4-FFF2-40B4-BE49-F238E27FC236}">
                <a16:creationId xmlns:a16="http://schemas.microsoft.com/office/drawing/2014/main" id="{00000000-0008-0000-0F00-00001C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89509" y="5095222"/>
            <a:ext cx="441583" cy="4415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5" name="CaixaDeTexto 192">
            <a:extLst>
              <a:ext uri="{FF2B5EF4-FFF2-40B4-BE49-F238E27FC236}">
                <a16:creationId xmlns:a16="http://schemas.microsoft.com/office/drawing/2014/main" id="{00000000-0008-0000-0F00-00001D010000}"/>
              </a:ext>
            </a:extLst>
          </xdr:cNvPr>
          <xdr:cNvSpPr txBox="1"/>
        </xdr:nvSpPr>
        <xdr:spPr>
          <a:xfrm>
            <a:off x="10461753" y="5493847"/>
            <a:ext cx="53732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BANCAS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12</xdr:col>
      <xdr:colOff>990601</xdr:colOff>
      <xdr:row>5</xdr:row>
      <xdr:rowOff>16509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GrpSpPr/>
      </xdr:nvGrpSpPr>
      <xdr:grpSpPr>
        <a:xfrm>
          <a:off x="76202" y="0"/>
          <a:ext cx="14401799" cy="1731009"/>
          <a:chOff x="0" y="-31574"/>
          <a:chExt cx="12725399" cy="1778634"/>
        </a:xfrm>
      </xdr:grpSpPr>
      <xdr:grpSp>
        <xdr:nvGrpSpPr>
          <xdr:cNvPr id="84" name="Grupo 83">
            <a:extLst>
              <a:ext uri="{FF2B5EF4-FFF2-40B4-BE49-F238E27FC236}">
                <a16:creationId xmlns:a16="http://schemas.microsoft.com/office/drawing/2014/main" id="{00000000-0008-0000-1000-000054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7" name="Grupo 86">
              <a:extLst>
                <a:ext uri="{FF2B5EF4-FFF2-40B4-BE49-F238E27FC236}">
                  <a16:creationId xmlns:a16="http://schemas.microsoft.com/office/drawing/2014/main" id="{00000000-0008-0000-1000-000057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89" name="Retângulo 88">
                <a:extLst>
                  <a:ext uri="{FF2B5EF4-FFF2-40B4-BE49-F238E27FC236}">
                    <a16:creationId xmlns:a16="http://schemas.microsoft.com/office/drawing/2014/main" id="{00000000-0008-0000-1000-000059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90" name="Retângulo de Cantos Arredondados No Mesmo Lado 89">
                <a:extLst>
                  <a:ext uri="{FF2B5EF4-FFF2-40B4-BE49-F238E27FC236}">
                    <a16:creationId xmlns:a16="http://schemas.microsoft.com/office/drawing/2014/main" id="{00000000-0008-0000-1000-00005A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91" name="Retângulo de Cantos Arredondados No Mesmo Lado 90">
                <a:extLst>
                  <a:ext uri="{FF2B5EF4-FFF2-40B4-BE49-F238E27FC236}">
                    <a16:creationId xmlns:a16="http://schemas.microsoft.com/office/drawing/2014/main" id="{00000000-0008-0000-1000-00005B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88" name="Retângulo 87">
              <a:extLst>
                <a:ext uri="{FF2B5EF4-FFF2-40B4-BE49-F238E27FC236}">
                  <a16:creationId xmlns:a16="http://schemas.microsoft.com/office/drawing/2014/main" id="{00000000-0008-0000-1000-000058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85" name="Picture 27">
            <a:extLst>
              <a:ext uri="{FF2B5EF4-FFF2-40B4-BE49-F238E27FC236}">
                <a16:creationId xmlns:a16="http://schemas.microsoft.com/office/drawing/2014/main" id="{00000000-0008-0000-1000-00005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86" name="Picture 2" descr="NEWSLETTER">
            <a:extLst>
              <a:ext uri="{FF2B5EF4-FFF2-40B4-BE49-F238E27FC236}">
                <a16:creationId xmlns:a16="http://schemas.microsoft.com/office/drawing/2014/main" id="{00000000-0008-0000-1000-00005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1552</xdr:colOff>
      <xdr:row>3</xdr:row>
      <xdr:rowOff>2536</xdr:rowOff>
    </xdr:to>
    <xdr:grpSp>
      <xdr:nvGrpSpPr>
        <xdr:cNvPr id="38" name="Grupo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GrpSpPr/>
      </xdr:nvGrpSpPr>
      <xdr:grpSpPr>
        <a:xfrm>
          <a:off x="76201" y="517738"/>
          <a:ext cx="1220751" cy="513498"/>
          <a:chOff x="649966" y="321586"/>
          <a:chExt cx="1201068" cy="327119"/>
        </a:xfrm>
      </xdr:grpSpPr>
      <xdr:sp macro="" textlink="">
        <xdr:nvSpPr>
          <xdr:cNvPr id="82" name="CaixaDeTexto 29"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452698</xdr:colOff>
      <xdr:row>1</xdr:row>
      <xdr:rowOff>60947</xdr:rowOff>
    </xdr:from>
    <xdr:to>
      <xdr:col>9</xdr:col>
      <xdr:colOff>957793</xdr:colOff>
      <xdr:row>3</xdr:row>
      <xdr:rowOff>12792</xdr:rowOff>
    </xdr:to>
    <xdr:grpSp>
      <xdr:nvGrpSpPr>
        <xdr:cNvPr id="39" name="Grupo 3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GrpSpPr/>
      </xdr:nvGrpSpPr>
      <xdr:grpSpPr>
        <a:xfrm>
          <a:off x="9063298" y="403847"/>
          <a:ext cx="1724295" cy="637645"/>
          <a:chOff x="8538211" y="2798784"/>
          <a:chExt cx="1571895" cy="656695"/>
        </a:xfrm>
      </xdr:grpSpPr>
      <xdr:sp macro="" textlink="">
        <xdr:nvSpPr>
          <xdr:cNvPr id="78" name="Arredondar Retângulo de Canto Diagonal 77">
            <a:extLst>
              <a:ext uri="{FF2B5EF4-FFF2-40B4-BE49-F238E27FC236}">
                <a16:creationId xmlns:a16="http://schemas.microsoft.com/office/drawing/2014/main" id="{00000000-0008-0000-1000-00004E000000}"/>
              </a:ext>
            </a:extLst>
          </xdr:cNvPr>
          <xdr:cNvSpPr/>
        </xdr:nvSpPr>
        <xdr:spPr>
          <a:xfrm>
            <a:off x="8538211" y="2798784"/>
            <a:ext cx="1571895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9" name="Grupo 78">
            <a:extLst>
              <a:ext uri="{FF2B5EF4-FFF2-40B4-BE49-F238E27FC236}">
                <a16:creationId xmlns:a16="http://schemas.microsoft.com/office/drawing/2014/main" id="{00000000-0008-0000-1000-00004F000000}"/>
              </a:ext>
            </a:extLst>
          </xdr:cNvPr>
          <xdr:cNvGrpSpPr/>
        </xdr:nvGrpSpPr>
        <xdr:grpSpPr>
          <a:xfrm>
            <a:off x="8592309" y="2961979"/>
            <a:ext cx="1461154" cy="459383"/>
            <a:chOff x="8716132" y="364902"/>
            <a:chExt cx="1400379" cy="394291"/>
          </a:xfrm>
        </xdr:grpSpPr>
        <xdr:sp macro="" textlink="">
          <xdr:nvSpPr>
            <xdr:cNvPr id="80" name="CaixaDeTexto 29"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 txBox="1"/>
          </xdr:nvSpPr>
          <xdr:spPr>
            <a:xfrm>
              <a:off x="9213603" y="428103"/>
              <a:ext cx="902908" cy="23775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PROCESSOS</a:t>
              </a:r>
            </a:p>
          </xdr:txBody>
        </xdr:sp>
        <xdr:pic>
          <xdr:nvPicPr>
            <xdr:cNvPr id="81" name="Imagem 80">
              <a:extLst>
                <a:ext uri="{FF2B5EF4-FFF2-40B4-BE49-F238E27FC236}">
                  <a16:creationId xmlns:a16="http://schemas.microsoft.com/office/drawing/2014/main" id="{00000000-0008-0000-1000-00005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16132" y="364902"/>
              <a:ext cx="445621" cy="39429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11</xdr:col>
      <xdr:colOff>528357</xdr:colOff>
      <xdr:row>1</xdr:row>
      <xdr:rowOff>107793</xdr:rowOff>
    </xdr:from>
    <xdr:to>
      <xdr:col>12</xdr:col>
      <xdr:colOff>1038366</xdr:colOff>
      <xdr:row>3</xdr:row>
      <xdr:rowOff>9367</xdr:rowOff>
    </xdr:to>
    <xdr:grpSp>
      <xdr:nvGrpSpPr>
        <xdr:cNvPr id="40" name="Grupo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GrpSpPr/>
      </xdr:nvGrpSpPr>
      <xdr:grpSpPr>
        <a:xfrm>
          <a:off x="12796557" y="450693"/>
          <a:ext cx="1729209" cy="587374"/>
          <a:chOff x="10862840" y="274440"/>
          <a:chExt cx="1566731" cy="430797"/>
        </a:xfrm>
      </xdr:grpSpPr>
      <xdr:sp macro="" textlink="">
        <xdr:nvSpPr>
          <xdr:cNvPr id="76" name="CaixaDeTexto 29">
            <a:extLst>
              <a:ext uri="{FF2B5EF4-FFF2-40B4-BE49-F238E27FC236}">
                <a16:creationId xmlns:a16="http://schemas.microsoft.com/office/drawing/2014/main" id="{00000000-0008-0000-1000-00004C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00000000-0008-0000-10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106425</xdr:colOff>
      <xdr:row>1</xdr:row>
      <xdr:rowOff>238840</xdr:rowOff>
    </xdr:from>
    <xdr:to>
      <xdr:col>8</xdr:col>
      <xdr:colOff>467396</xdr:colOff>
      <xdr:row>2</xdr:row>
      <xdr:rowOff>346777</xdr:rowOff>
    </xdr:to>
    <xdr:grpSp>
      <xdr:nvGrpSpPr>
        <xdr:cNvPr id="41" name="Grupo 4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GrpSpPr/>
      </xdr:nvGrpSpPr>
      <xdr:grpSpPr>
        <a:xfrm>
          <a:off x="7497825" y="581740"/>
          <a:ext cx="1580171" cy="450837"/>
          <a:chOff x="7262404" y="380217"/>
          <a:chExt cx="1810712" cy="394813"/>
        </a:xfrm>
      </xdr:grpSpPr>
      <xdr:sp macro="" textlink="">
        <xdr:nvSpPr>
          <xdr:cNvPr id="74" name="CaixaDeTexto 29"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1029796</xdr:colOff>
      <xdr:row>1</xdr:row>
      <xdr:rowOff>201385</xdr:rowOff>
    </xdr:from>
    <xdr:to>
      <xdr:col>3</xdr:col>
      <xdr:colOff>729652</xdr:colOff>
      <xdr:row>2</xdr:row>
      <xdr:rowOff>321995</xdr:rowOff>
    </xdr:to>
    <xdr:grpSp>
      <xdr:nvGrpSpPr>
        <xdr:cNvPr id="42" name="Grupo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GrpSpPr/>
      </xdr:nvGrpSpPr>
      <xdr:grpSpPr>
        <a:xfrm>
          <a:off x="1105996" y="544285"/>
          <a:ext cx="2138256" cy="463510"/>
          <a:chOff x="5298198" y="359950"/>
          <a:chExt cx="1828357" cy="454371"/>
        </a:xfrm>
      </xdr:grpSpPr>
      <xdr:sp macro="" textlink="">
        <xdr:nvSpPr>
          <xdr:cNvPr id="72" name="CaixaDeTexto 29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00000000-0008-0000-10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316118</xdr:colOff>
      <xdr:row>1</xdr:row>
      <xdr:rowOff>117627</xdr:rowOff>
    </xdr:from>
    <xdr:to>
      <xdr:col>7</xdr:col>
      <xdr:colOff>42695</xdr:colOff>
      <xdr:row>2</xdr:row>
      <xdr:rowOff>343554</xdr:rowOff>
    </xdr:to>
    <xdr:grpSp>
      <xdr:nvGrpSpPr>
        <xdr:cNvPr id="43" name="Grupo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GrpSpPr/>
      </xdr:nvGrpSpPr>
      <xdr:grpSpPr>
        <a:xfrm>
          <a:off x="5269118" y="460527"/>
          <a:ext cx="2164977" cy="568827"/>
          <a:chOff x="3369882" y="288476"/>
          <a:chExt cx="1847820" cy="512134"/>
        </a:xfrm>
      </xdr:grpSpPr>
      <xdr:sp macro="" textlink="">
        <xdr:nvSpPr>
          <xdr:cNvPr id="70" name="CaixaDeTexto 29">
            <a:extLst>
              <a:ext uri="{FF2B5EF4-FFF2-40B4-BE49-F238E27FC236}">
                <a16:creationId xmlns:a16="http://schemas.microsoft.com/office/drawing/2014/main" id="{00000000-0008-0000-1000-000046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00000000-0008-0000-10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838294</xdr:colOff>
      <xdr:row>0</xdr:row>
      <xdr:rowOff>343288</xdr:rowOff>
    </xdr:from>
    <xdr:to>
      <xdr:col>5</xdr:col>
      <xdr:colOff>240667</xdr:colOff>
      <xdr:row>2</xdr:row>
      <xdr:rowOff>308396</xdr:rowOff>
    </xdr:to>
    <xdr:grpSp>
      <xdr:nvGrpSpPr>
        <xdr:cNvPr id="44" name="Grupo 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GrpSpPr/>
      </xdr:nvGrpSpPr>
      <xdr:grpSpPr>
        <a:xfrm>
          <a:off x="3352894" y="343288"/>
          <a:ext cx="1840773" cy="650908"/>
          <a:chOff x="1797299" y="161925"/>
          <a:chExt cx="1677359" cy="544371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0000000-0008-0000-10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69" name="CaixaDeTexto 29">
            <a:extLst>
              <a:ext uri="{FF2B5EF4-FFF2-40B4-BE49-F238E27FC236}">
                <a16:creationId xmlns:a16="http://schemas.microsoft.com/office/drawing/2014/main" id="{00000000-0008-0000-1000-000045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10</xdr:col>
      <xdr:colOff>66107</xdr:colOff>
      <xdr:row>1</xdr:row>
      <xdr:rowOff>117628</xdr:rowOff>
    </xdr:from>
    <xdr:to>
      <xdr:col>11</xdr:col>
      <xdr:colOff>473231</xdr:colOff>
      <xdr:row>2</xdr:row>
      <xdr:rowOff>297980</xdr:rowOff>
    </xdr:to>
    <xdr:grpSp>
      <xdr:nvGrpSpPr>
        <xdr:cNvPr id="45" name="Grupo 4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GrpSpPr/>
      </xdr:nvGrpSpPr>
      <xdr:grpSpPr>
        <a:xfrm>
          <a:off x="11115107" y="460528"/>
          <a:ext cx="1626324" cy="523252"/>
          <a:chOff x="7262404" y="298742"/>
          <a:chExt cx="1869244" cy="459347"/>
        </a:xfrm>
      </xdr:grpSpPr>
      <xdr:sp macro="" textlink="">
        <xdr:nvSpPr>
          <xdr:cNvPr id="66" name="CaixaDeTexto 29">
            <a:extLst>
              <a:ext uri="{FF2B5EF4-FFF2-40B4-BE49-F238E27FC236}">
                <a16:creationId xmlns:a16="http://schemas.microsoft.com/office/drawing/2014/main" id="{00000000-0008-0000-1000-000042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00000000-0008-0000-10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42593</xdr:colOff>
      <xdr:row>3</xdr:row>
      <xdr:rowOff>97948</xdr:rowOff>
    </xdr:from>
    <xdr:to>
      <xdr:col>4</xdr:col>
      <xdr:colOff>97581</xdr:colOff>
      <xdr:row>5</xdr:row>
      <xdr:rowOff>16510</xdr:rowOff>
    </xdr:to>
    <xdr:grpSp>
      <xdr:nvGrpSpPr>
        <xdr:cNvPr id="63" name="Grupo 6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GrpSpPr/>
      </xdr:nvGrpSpPr>
      <xdr:grpSpPr>
        <a:xfrm>
          <a:off x="2557193" y="1126648"/>
          <a:ext cx="1274188" cy="604362"/>
          <a:chOff x="6109374" y="5525274"/>
          <a:chExt cx="1121788" cy="623412"/>
        </a:xfrm>
      </xdr:grpSpPr>
      <xdr:sp macro="" textlink="">
        <xdr:nvSpPr>
          <xdr:cNvPr id="64" name="CaixaDeTexto 548">
            <a:extLst>
              <a:ext uri="{FF2B5EF4-FFF2-40B4-BE49-F238E27FC236}">
                <a16:creationId xmlns:a16="http://schemas.microsoft.com/office/drawing/2014/main" id="{00000000-0008-0000-1000-000040000000}"/>
              </a:ext>
            </a:extLst>
          </xdr:cNvPr>
          <xdr:cNvSpPr txBox="1"/>
        </xdr:nvSpPr>
        <xdr:spPr>
          <a:xfrm>
            <a:off x="6109374" y="5810132"/>
            <a:ext cx="1121788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/>
              <a:t>PROCESSOS DE CONTRAORDENAÇÃO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1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06286" y="5525274"/>
            <a:ext cx="352572" cy="360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78548</xdr:colOff>
      <xdr:row>3</xdr:row>
      <xdr:rowOff>86209</xdr:rowOff>
    </xdr:from>
    <xdr:to>
      <xdr:col>1</xdr:col>
      <xdr:colOff>995787</xdr:colOff>
      <xdr:row>4</xdr:row>
      <xdr:rowOff>306121</xdr:rowOff>
    </xdr:to>
    <xdr:grpSp>
      <xdr:nvGrpSpPr>
        <xdr:cNvPr id="59" name="Grupo 58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GrpSpPr/>
      </xdr:nvGrpSpPr>
      <xdr:grpSpPr>
        <a:xfrm>
          <a:off x="154748" y="1114909"/>
          <a:ext cx="917239" cy="562812"/>
          <a:chOff x="4541819" y="664017"/>
          <a:chExt cx="917239" cy="572337"/>
        </a:xfrm>
      </xdr:grpSpPr>
      <xdr:pic>
        <xdr:nvPicPr>
          <xdr:cNvPr id="60" name="Picture 2" descr="Self Exclusion Icon of Colored Outline style - Available in SVG, PNG, EPS,  AI &amp; Icon fonts">
            <a:extLst>
              <a:ext uri="{FF2B5EF4-FFF2-40B4-BE49-F238E27FC236}">
                <a16:creationId xmlns:a16="http://schemas.microsoft.com/office/drawing/2014/main" id="{00000000-0008-0000-1000-00003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46007" y="664017"/>
            <a:ext cx="425119" cy="40288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1" name="CaixaDeTexto 554">
            <a:extLst>
              <a:ext uri="{FF2B5EF4-FFF2-40B4-BE49-F238E27FC236}">
                <a16:creationId xmlns:a16="http://schemas.microsoft.com/office/drawing/2014/main" id="{00000000-0008-0000-1000-00003D000000}"/>
              </a:ext>
            </a:extLst>
          </xdr:cNvPr>
          <xdr:cNvSpPr txBox="1"/>
        </xdr:nvSpPr>
        <xdr:spPr>
          <a:xfrm>
            <a:off x="4541819" y="1020910"/>
            <a:ext cx="91723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AUTO-EXCLUSÃO</a:t>
            </a:r>
          </a:p>
        </xdr:txBody>
      </xdr:sp>
    </xdr:grpSp>
    <xdr:clientData/>
  </xdr:twoCellAnchor>
  <xdr:twoCellAnchor>
    <xdr:from>
      <xdr:col>4</xdr:col>
      <xdr:colOff>230227</xdr:colOff>
      <xdr:row>3</xdr:row>
      <xdr:rowOff>141584</xdr:rowOff>
    </xdr:from>
    <xdr:to>
      <xdr:col>4</xdr:col>
      <xdr:colOff>1056094</xdr:colOff>
      <xdr:row>4</xdr:row>
      <xdr:rowOff>314283</xdr:rowOff>
    </xdr:to>
    <xdr:grpSp>
      <xdr:nvGrpSpPr>
        <xdr:cNvPr id="55" name="Grupo 5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GrpSpPr/>
      </xdr:nvGrpSpPr>
      <xdr:grpSpPr>
        <a:xfrm>
          <a:off x="3964027" y="1170284"/>
          <a:ext cx="825867" cy="515599"/>
          <a:chOff x="8190588" y="5005338"/>
          <a:chExt cx="825867" cy="525124"/>
        </a:xfrm>
      </xdr:grpSpPr>
      <xdr:pic>
        <xdr:nvPicPr>
          <xdr:cNvPr id="56" name="Picture 2">
            <a:extLst>
              <a:ext uri="{FF2B5EF4-FFF2-40B4-BE49-F238E27FC236}">
                <a16:creationId xmlns:a16="http://schemas.microsoft.com/office/drawing/2014/main" id="{00000000-0008-0000-1000-00003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8468173" y="5005338"/>
            <a:ext cx="347506" cy="3475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7" name="CaixaDeTexto 559">
            <a:extLst>
              <a:ext uri="{FF2B5EF4-FFF2-40B4-BE49-F238E27FC236}">
                <a16:creationId xmlns:a16="http://schemas.microsoft.com/office/drawing/2014/main" id="{00000000-0008-0000-1000-000039000000}"/>
              </a:ext>
            </a:extLst>
          </xdr:cNvPr>
          <xdr:cNvSpPr txBox="1"/>
        </xdr:nvSpPr>
        <xdr:spPr>
          <a:xfrm>
            <a:off x="8190588" y="5315018"/>
            <a:ext cx="82586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RECLAMAÇÕES</a:t>
            </a:r>
          </a:p>
        </xdr:txBody>
      </xdr:sp>
    </xdr:grpSp>
    <xdr:clientData/>
  </xdr:twoCellAnchor>
  <xdr:twoCellAnchor>
    <xdr:from>
      <xdr:col>2</xdr:col>
      <xdr:colOff>219133</xdr:colOff>
      <xdr:row>3</xdr:row>
      <xdr:rowOff>152316</xdr:rowOff>
    </xdr:from>
    <xdr:to>
      <xdr:col>2</xdr:col>
      <xdr:colOff>854243</xdr:colOff>
      <xdr:row>4</xdr:row>
      <xdr:rowOff>322562</xdr:rowOff>
    </xdr:to>
    <xdr:grpSp>
      <xdr:nvGrpSpPr>
        <xdr:cNvPr id="51" name="Grupo 5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GrpSpPr/>
      </xdr:nvGrpSpPr>
      <xdr:grpSpPr>
        <a:xfrm>
          <a:off x="1514533" y="1181016"/>
          <a:ext cx="635110" cy="513146"/>
          <a:chOff x="5704697" y="730124"/>
          <a:chExt cx="635110" cy="522671"/>
        </a:xfrm>
      </xdr:grpSpPr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00000000-0008-0000-1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2224" y="730124"/>
            <a:ext cx="331759" cy="331759"/>
          </a:xfrm>
          <a:prstGeom prst="rect">
            <a:avLst/>
          </a:prstGeom>
        </xdr:spPr>
      </xdr:pic>
      <xdr:sp macro="" textlink="">
        <xdr:nvSpPr>
          <xdr:cNvPr id="53" name="CaixaDeTexto 564">
            <a:extLst>
              <a:ext uri="{FF2B5EF4-FFF2-40B4-BE49-F238E27FC236}">
                <a16:creationId xmlns:a16="http://schemas.microsoft.com/office/drawing/2014/main" id="{00000000-0008-0000-1000-000035000000}"/>
              </a:ext>
            </a:extLst>
          </xdr:cNvPr>
          <xdr:cNvSpPr txBox="1"/>
        </xdr:nvSpPr>
        <xdr:spPr>
          <a:xfrm>
            <a:off x="5704697" y="1037351"/>
            <a:ext cx="635110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EXCLUSÃO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19</xdr:col>
      <xdr:colOff>28576</xdr:colOff>
      <xdr:row>5</xdr:row>
      <xdr:rowOff>16509</xdr:rowOff>
    </xdr:to>
    <xdr:grpSp>
      <xdr:nvGrpSpPr>
        <xdr:cNvPr id="51" name="Grupo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GrpSpPr/>
      </xdr:nvGrpSpPr>
      <xdr:grpSpPr>
        <a:xfrm>
          <a:off x="76202" y="0"/>
          <a:ext cx="14544674" cy="1731009"/>
          <a:chOff x="0" y="-31574"/>
          <a:chExt cx="12725399" cy="1778634"/>
        </a:xfrm>
      </xdr:grpSpPr>
      <xdr:grpSp>
        <xdr:nvGrpSpPr>
          <xdr:cNvPr id="98" name="Grupo 97">
            <a:extLst>
              <a:ext uri="{FF2B5EF4-FFF2-40B4-BE49-F238E27FC236}">
                <a16:creationId xmlns:a16="http://schemas.microsoft.com/office/drawing/2014/main" id="{00000000-0008-0000-1100-000062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01" name="Grupo 100">
              <a:extLst>
                <a:ext uri="{FF2B5EF4-FFF2-40B4-BE49-F238E27FC236}">
                  <a16:creationId xmlns:a16="http://schemas.microsoft.com/office/drawing/2014/main" id="{00000000-0008-0000-1100-000065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3" name="Retângulo 102">
                <a:extLst>
                  <a:ext uri="{FF2B5EF4-FFF2-40B4-BE49-F238E27FC236}">
                    <a16:creationId xmlns:a16="http://schemas.microsoft.com/office/drawing/2014/main" id="{00000000-0008-0000-1100-000067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4" name="Retângulo de Cantos Arredondados No Mesmo Lado 103">
                <a:extLst>
                  <a:ext uri="{FF2B5EF4-FFF2-40B4-BE49-F238E27FC236}">
                    <a16:creationId xmlns:a16="http://schemas.microsoft.com/office/drawing/2014/main" id="{00000000-0008-0000-1100-000068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5" name="Retângulo de Cantos Arredondados No Mesmo Lado 104">
                <a:extLst>
                  <a:ext uri="{FF2B5EF4-FFF2-40B4-BE49-F238E27FC236}">
                    <a16:creationId xmlns:a16="http://schemas.microsoft.com/office/drawing/2014/main" id="{00000000-0008-0000-1100-000069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02" name="Retângulo 101">
              <a:extLst>
                <a:ext uri="{FF2B5EF4-FFF2-40B4-BE49-F238E27FC236}">
                  <a16:creationId xmlns:a16="http://schemas.microsoft.com/office/drawing/2014/main" id="{00000000-0008-0000-1100-000066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99" name="Picture 27">
            <a:extLst>
              <a:ext uri="{FF2B5EF4-FFF2-40B4-BE49-F238E27FC236}">
                <a16:creationId xmlns:a16="http://schemas.microsoft.com/office/drawing/2014/main" id="{00000000-0008-0000-1100-00006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00" name="Picture 2" descr="NEWSLETTER">
            <a:extLst>
              <a:ext uri="{FF2B5EF4-FFF2-40B4-BE49-F238E27FC236}">
                <a16:creationId xmlns:a16="http://schemas.microsoft.com/office/drawing/2014/main" id="{00000000-0008-0000-1100-00006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401602</xdr:colOff>
      <xdr:row>3</xdr:row>
      <xdr:rowOff>2536</xdr:rowOff>
    </xdr:to>
    <xdr:grpSp>
      <xdr:nvGrpSpPr>
        <xdr:cNvPr id="52" name="Grupo 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GrpSpPr/>
      </xdr:nvGrpSpPr>
      <xdr:grpSpPr>
        <a:xfrm>
          <a:off x="76201" y="517738"/>
          <a:ext cx="1163601" cy="513498"/>
          <a:chOff x="649966" y="321586"/>
          <a:chExt cx="1201068" cy="327119"/>
        </a:xfrm>
      </xdr:grpSpPr>
      <xdr:sp macro="" textlink="">
        <xdr:nvSpPr>
          <xdr:cNvPr id="96" name="CaixaDeTexto 29">
            <a:extLst>
              <a:ext uri="{FF2B5EF4-FFF2-40B4-BE49-F238E27FC236}">
                <a16:creationId xmlns:a16="http://schemas.microsoft.com/office/drawing/2014/main" id="{00000000-0008-0000-1100-000060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00000000-0008-0000-11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12</xdr:col>
      <xdr:colOff>195523</xdr:colOff>
      <xdr:row>1</xdr:row>
      <xdr:rowOff>60947</xdr:rowOff>
    </xdr:from>
    <xdr:to>
      <xdr:col>14</xdr:col>
      <xdr:colOff>376768</xdr:colOff>
      <xdr:row>3</xdr:row>
      <xdr:rowOff>12792</xdr:rowOff>
    </xdr:to>
    <xdr:grpSp>
      <xdr:nvGrpSpPr>
        <xdr:cNvPr id="53" name="Grupo 5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GrpSpPr/>
      </xdr:nvGrpSpPr>
      <xdr:grpSpPr>
        <a:xfrm>
          <a:off x="9098223" y="403847"/>
          <a:ext cx="1781445" cy="637645"/>
          <a:chOff x="8538211" y="2798784"/>
          <a:chExt cx="1571895" cy="656695"/>
        </a:xfrm>
      </xdr:grpSpPr>
      <xdr:sp macro="" textlink="">
        <xdr:nvSpPr>
          <xdr:cNvPr id="92" name="Arredondar Retângulo de Canto Diagonal 91">
            <a:extLst>
              <a:ext uri="{FF2B5EF4-FFF2-40B4-BE49-F238E27FC236}">
                <a16:creationId xmlns:a16="http://schemas.microsoft.com/office/drawing/2014/main" id="{00000000-0008-0000-1100-00005C000000}"/>
              </a:ext>
            </a:extLst>
          </xdr:cNvPr>
          <xdr:cNvSpPr/>
        </xdr:nvSpPr>
        <xdr:spPr>
          <a:xfrm>
            <a:off x="8538211" y="2798784"/>
            <a:ext cx="1571895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93" name="Grupo 92">
            <a:extLst>
              <a:ext uri="{FF2B5EF4-FFF2-40B4-BE49-F238E27FC236}">
                <a16:creationId xmlns:a16="http://schemas.microsoft.com/office/drawing/2014/main" id="{00000000-0008-0000-1100-00005D000000}"/>
              </a:ext>
            </a:extLst>
          </xdr:cNvPr>
          <xdr:cNvGrpSpPr/>
        </xdr:nvGrpSpPr>
        <xdr:grpSpPr>
          <a:xfrm>
            <a:off x="8592309" y="2961979"/>
            <a:ext cx="1461154" cy="459383"/>
            <a:chOff x="8716132" y="364902"/>
            <a:chExt cx="1400379" cy="394291"/>
          </a:xfrm>
        </xdr:grpSpPr>
        <xdr:sp macro="" textlink="">
          <xdr:nvSpPr>
            <xdr:cNvPr id="94" name="CaixaDeTexto 29">
              <a:extLst>
                <a:ext uri="{FF2B5EF4-FFF2-40B4-BE49-F238E27FC236}">
                  <a16:creationId xmlns:a16="http://schemas.microsoft.com/office/drawing/2014/main" id="{00000000-0008-0000-1100-00005E000000}"/>
                </a:ext>
              </a:extLst>
            </xdr:cNvPr>
            <xdr:cNvSpPr txBox="1"/>
          </xdr:nvSpPr>
          <xdr:spPr>
            <a:xfrm>
              <a:off x="9213603" y="428103"/>
              <a:ext cx="902908" cy="23775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PROCESSOS</a:t>
              </a:r>
            </a:p>
          </xdr:txBody>
        </xdr:sp>
        <xdr:pic>
          <xdr:nvPicPr>
            <xdr:cNvPr id="95" name="Imagem 94">
              <a:extLst>
                <a:ext uri="{FF2B5EF4-FFF2-40B4-BE49-F238E27FC236}">
                  <a16:creationId xmlns:a16="http://schemas.microsoft.com/office/drawing/2014/main" id="{00000000-0008-0000-1100-00005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16132" y="364902"/>
              <a:ext cx="445621" cy="39429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17</xdr:col>
      <xdr:colOff>328332</xdr:colOff>
      <xdr:row>1</xdr:row>
      <xdr:rowOff>107793</xdr:rowOff>
    </xdr:from>
    <xdr:to>
      <xdr:col>19</xdr:col>
      <xdr:colOff>76341</xdr:colOff>
      <xdr:row>3</xdr:row>
      <xdr:rowOff>9367</xdr:rowOff>
    </xdr:to>
    <xdr:grpSp>
      <xdr:nvGrpSpPr>
        <xdr:cNvPr id="54" name="Grup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GrpSpPr/>
      </xdr:nvGrpSpPr>
      <xdr:grpSpPr>
        <a:xfrm>
          <a:off x="12837832" y="450693"/>
          <a:ext cx="1830809" cy="587374"/>
          <a:chOff x="10862840" y="274440"/>
          <a:chExt cx="1566731" cy="430797"/>
        </a:xfrm>
      </xdr:grpSpPr>
      <xdr:sp macro="" textlink="">
        <xdr:nvSpPr>
          <xdr:cNvPr id="90" name="CaixaDeTexto 29">
            <a:extLst>
              <a:ext uri="{FF2B5EF4-FFF2-40B4-BE49-F238E27FC236}">
                <a16:creationId xmlns:a16="http://schemas.microsoft.com/office/drawing/2014/main" id="{00000000-0008-0000-1100-00005A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00000000-0008-0000-11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30225</xdr:colOff>
      <xdr:row>1</xdr:row>
      <xdr:rowOff>238840</xdr:rowOff>
    </xdr:from>
    <xdr:to>
      <xdr:col>12</xdr:col>
      <xdr:colOff>210221</xdr:colOff>
      <xdr:row>2</xdr:row>
      <xdr:rowOff>346777</xdr:rowOff>
    </xdr:to>
    <xdr:grpSp>
      <xdr:nvGrpSpPr>
        <xdr:cNvPr id="55" name="Grupo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GrpSpPr/>
      </xdr:nvGrpSpPr>
      <xdr:grpSpPr>
        <a:xfrm>
          <a:off x="7510525" y="581740"/>
          <a:ext cx="1602396" cy="450837"/>
          <a:chOff x="7262404" y="380217"/>
          <a:chExt cx="1810712" cy="394813"/>
        </a:xfrm>
      </xdr:grpSpPr>
      <xdr:sp macro="" textlink="">
        <xdr:nvSpPr>
          <xdr:cNvPr id="88" name="CaixaDeTexto 29">
            <a:extLst>
              <a:ext uri="{FF2B5EF4-FFF2-40B4-BE49-F238E27FC236}">
                <a16:creationId xmlns:a16="http://schemas.microsoft.com/office/drawing/2014/main" id="{00000000-0008-0000-1100-000058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89" name="Imagem 88">
            <a:extLst>
              <a:ext uri="{FF2B5EF4-FFF2-40B4-BE49-F238E27FC236}">
                <a16:creationId xmlns:a16="http://schemas.microsoft.com/office/drawing/2014/main" id="{00000000-0008-0000-11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363046</xdr:colOff>
      <xdr:row>1</xdr:row>
      <xdr:rowOff>201385</xdr:rowOff>
    </xdr:from>
    <xdr:to>
      <xdr:col>4</xdr:col>
      <xdr:colOff>520102</xdr:colOff>
      <xdr:row>2</xdr:row>
      <xdr:rowOff>321995</xdr:rowOff>
    </xdr:to>
    <xdr:grpSp>
      <xdr:nvGrpSpPr>
        <xdr:cNvPr id="56" name="Grupo 5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GrpSpPr/>
      </xdr:nvGrpSpPr>
      <xdr:grpSpPr>
        <a:xfrm>
          <a:off x="1201246" y="544285"/>
          <a:ext cx="2062056" cy="463510"/>
          <a:chOff x="5298198" y="359950"/>
          <a:chExt cx="1828357" cy="454371"/>
        </a:xfrm>
      </xdr:grpSpPr>
      <xdr:sp macro="" textlink="">
        <xdr:nvSpPr>
          <xdr:cNvPr id="86" name="CaixaDeTexto 29">
            <a:extLst>
              <a:ext uri="{FF2B5EF4-FFF2-40B4-BE49-F238E27FC236}">
                <a16:creationId xmlns:a16="http://schemas.microsoft.com/office/drawing/2014/main" id="{00000000-0008-0000-1100-000056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00000000-0008-0000-11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230393</xdr:colOff>
      <xdr:row>1</xdr:row>
      <xdr:rowOff>117627</xdr:rowOff>
    </xdr:from>
    <xdr:to>
      <xdr:col>9</xdr:col>
      <xdr:colOff>680870</xdr:colOff>
      <xdr:row>2</xdr:row>
      <xdr:rowOff>343554</xdr:rowOff>
    </xdr:to>
    <xdr:grpSp>
      <xdr:nvGrpSpPr>
        <xdr:cNvPr id="57" name="Grupo 5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GrpSpPr/>
      </xdr:nvGrpSpPr>
      <xdr:grpSpPr>
        <a:xfrm>
          <a:off x="5284993" y="460527"/>
          <a:ext cx="2063377" cy="568827"/>
          <a:chOff x="3369882" y="288476"/>
          <a:chExt cx="1847820" cy="512134"/>
        </a:xfrm>
      </xdr:grpSpPr>
      <xdr:sp macro="" textlink="">
        <xdr:nvSpPr>
          <xdr:cNvPr id="84" name="CaixaDeTexto 29">
            <a:extLst>
              <a:ext uri="{FF2B5EF4-FFF2-40B4-BE49-F238E27FC236}">
                <a16:creationId xmlns:a16="http://schemas.microsoft.com/office/drawing/2014/main" id="{00000000-0008-0000-1100-000054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0000000-0008-0000-11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628744</xdr:colOff>
      <xdr:row>0</xdr:row>
      <xdr:rowOff>343288</xdr:rowOff>
    </xdr:from>
    <xdr:to>
      <xdr:col>7</xdr:col>
      <xdr:colOff>154942</xdr:colOff>
      <xdr:row>2</xdr:row>
      <xdr:rowOff>308396</xdr:rowOff>
    </xdr:to>
    <xdr:grpSp>
      <xdr:nvGrpSpPr>
        <xdr:cNvPr id="58" name="Grupo 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GrpSpPr/>
      </xdr:nvGrpSpPr>
      <xdr:grpSpPr>
        <a:xfrm>
          <a:off x="3371944" y="343288"/>
          <a:ext cx="1837598" cy="650908"/>
          <a:chOff x="1797299" y="161925"/>
          <a:chExt cx="1677359" cy="544371"/>
        </a:xfrm>
      </xdr:grpSpPr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0000000-0008-0000-11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83" name="CaixaDeTexto 29">
            <a:extLst>
              <a:ext uri="{FF2B5EF4-FFF2-40B4-BE49-F238E27FC236}">
                <a16:creationId xmlns:a16="http://schemas.microsoft.com/office/drawing/2014/main" id="{00000000-0008-0000-1100-000053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15</xdr:col>
      <xdr:colOff>66107</xdr:colOff>
      <xdr:row>1</xdr:row>
      <xdr:rowOff>117628</xdr:rowOff>
    </xdr:from>
    <xdr:to>
      <xdr:col>17</xdr:col>
      <xdr:colOff>273206</xdr:colOff>
      <xdr:row>2</xdr:row>
      <xdr:rowOff>297980</xdr:rowOff>
    </xdr:to>
    <xdr:grpSp>
      <xdr:nvGrpSpPr>
        <xdr:cNvPr id="59" name="Grupo 5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GrpSpPr/>
      </xdr:nvGrpSpPr>
      <xdr:grpSpPr>
        <a:xfrm>
          <a:off x="11127807" y="460528"/>
          <a:ext cx="1654899" cy="523252"/>
          <a:chOff x="7262404" y="298742"/>
          <a:chExt cx="1869244" cy="459347"/>
        </a:xfrm>
      </xdr:grpSpPr>
      <xdr:sp macro="" textlink="">
        <xdr:nvSpPr>
          <xdr:cNvPr id="80" name="CaixaDeTexto 29">
            <a:extLst>
              <a:ext uri="{FF2B5EF4-FFF2-40B4-BE49-F238E27FC236}">
                <a16:creationId xmlns:a16="http://schemas.microsoft.com/office/drawing/2014/main" id="{00000000-0008-0000-1100-000050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0000000-0008-0000-11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671243</xdr:colOff>
      <xdr:row>3</xdr:row>
      <xdr:rowOff>97948</xdr:rowOff>
    </xdr:from>
    <xdr:to>
      <xdr:col>5</xdr:col>
      <xdr:colOff>259506</xdr:colOff>
      <xdr:row>5</xdr:row>
      <xdr:rowOff>16510</xdr:rowOff>
    </xdr:to>
    <xdr:grpSp>
      <xdr:nvGrpSpPr>
        <xdr:cNvPr id="77" name="Grupo 7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GrpSpPr/>
      </xdr:nvGrpSpPr>
      <xdr:grpSpPr>
        <a:xfrm>
          <a:off x="2461943" y="1126648"/>
          <a:ext cx="1340863" cy="604362"/>
          <a:chOff x="6109374" y="5525274"/>
          <a:chExt cx="1121788" cy="623412"/>
        </a:xfrm>
      </xdr:grpSpPr>
      <xdr:sp macro="" textlink="">
        <xdr:nvSpPr>
          <xdr:cNvPr id="78" name="CaixaDeTexto 548">
            <a:extLst>
              <a:ext uri="{FF2B5EF4-FFF2-40B4-BE49-F238E27FC236}">
                <a16:creationId xmlns:a16="http://schemas.microsoft.com/office/drawing/2014/main" id="{00000000-0008-0000-1100-00004E000000}"/>
              </a:ext>
            </a:extLst>
          </xdr:cNvPr>
          <xdr:cNvSpPr txBox="1"/>
        </xdr:nvSpPr>
        <xdr:spPr>
          <a:xfrm>
            <a:off x="6109374" y="5810132"/>
            <a:ext cx="1121788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/>
              <a:t>PROCESSOS DE CONTRAORDENAÇÃO</a:t>
            </a:r>
          </a:p>
        </xdr:txBody>
      </xdr:sp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00000000-0008-0000-11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06286" y="5525274"/>
            <a:ext cx="352572" cy="360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9809</xdr:colOff>
      <xdr:row>3</xdr:row>
      <xdr:rowOff>86209</xdr:rowOff>
    </xdr:from>
    <xdr:to>
      <xdr:col>2</xdr:col>
      <xdr:colOff>331299</xdr:colOff>
      <xdr:row>4</xdr:row>
      <xdr:rowOff>349146</xdr:rowOff>
    </xdr:to>
    <xdr:grpSp>
      <xdr:nvGrpSpPr>
        <xdr:cNvPr id="61" name="Grupo 60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GrpSpPr/>
      </xdr:nvGrpSpPr>
      <xdr:grpSpPr>
        <a:xfrm>
          <a:off x="86009" y="1114909"/>
          <a:ext cx="1083490" cy="605837"/>
          <a:chOff x="4473080" y="664017"/>
          <a:chExt cx="988240" cy="615362"/>
        </a:xfrm>
      </xdr:grpSpPr>
      <xdr:sp macro="" textlink="">
        <xdr:nvSpPr>
          <xdr:cNvPr id="72" name="Arredondar Retângulo de Canto Diagonal 71">
            <a:extLst>
              <a:ext uri="{FF2B5EF4-FFF2-40B4-BE49-F238E27FC236}">
                <a16:creationId xmlns:a16="http://schemas.microsoft.com/office/drawing/2014/main" id="{00000000-0008-0000-1100-000048000000}"/>
              </a:ext>
            </a:extLst>
          </xdr:cNvPr>
          <xdr:cNvSpPr/>
        </xdr:nvSpPr>
        <xdr:spPr>
          <a:xfrm>
            <a:off x="4473080" y="683597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3" name="Grupo 72">
            <a:extLst>
              <a:ext uri="{FF2B5EF4-FFF2-40B4-BE49-F238E27FC236}">
                <a16:creationId xmlns:a16="http://schemas.microsoft.com/office/drawing/2014/main" id="{00000000-0008-0000-1100-000049000000}"/>
              </a:ext>
            </a:extLst>
          </xdr:cNvPr>
          <xdr:cNvGrpSpPr/>
        </xdr:nvGrpSpPr>
        <xdr:grpSpPr>
          <a:xfrm>
            <a:off x="4541819" y="664017"/>
            <a:ext cx="917239" cy="572337"/>
            <a:chOff x="4541819" y="664017"/>
            <a:chExt cx="917239" cy="572337"/>
          </a:xfrm>
        </xdr:grpSpPr>
        <xdr:pic>
          <xdr:nvPicPr>
            <xdr:cNvPr id="74" name="Picture 2" descr="Self Exclusion Icon of Colored Outline style - Available in SVG, PNG, EPS,  AI &amp; Icon fonts">
              <a:extLst>
                <a:ext uri="{FF2B5EF4-FFF2-40B4-BE49-F238E27FC236}">
                  <a16:creationId xmlns:a16="http://schemas.microsoft.com/office/drawing/2014/main" id="{00000000-0008-0000-1100-00004A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746007" y="664017"/>
              <a:ext cx="425119" cy="40288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75" name="CaixaDeTexto 554">
              <a:extLst>
                <a:ext uri="{FF2B5EF4-FFF2-40B4-BE49-F238E27FC236}">
                  <a16:creationId xmlns:a16="http://schemas.microsoft.com/office/drawing/2014/main" id="{00000000-0008-0000-1100-00004B000000}"/>
                </a:ext>
              </a:extLst>
            </xdr:cNvPr>
            <xdr:cNvSpPr txBox="1"/>
          </xdr:nvSpPr>
          <xdr:spPr>
            <a:xfrm>
              <a:off x="4541819" y="1020910"/>
              <a:ext cx="917239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AUTO-EXCLUSÃO</a:t>
              </a:r>
            </a:p>
          </xdr:txBody>
        </xdr:sp>
      </xdr:grpSp>
    </xdr:grpSp>
    <xdr:clientData/>
  </xdr:twoCellAnchor>
  <xdr:twoCellAnchor>
    <xdr:from>
      <xdr:col>5</xdr:col>
      <xdr:colOff>392152</xdr:colOff>
      <xdr:row>3</xdr:row>
      <xdr:rowOff>141584</xdr:rowOff>
    </xdr:from>
    <xdr:to>
      <xdr:col>6</xdr:col>
      <xdr:colOff>598894</xdr:colOff>
      <xdr:row>4</xdr:row>
      <xdr:rowOff>314283</xdr:rowOff>
    </xdr:to>
    <xdr:grpSp>
      <xdr:nvGrpSpPr>
        <xdr:cNvPr id="69" name="Grupo 68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GrpSpPr/>
      </xdr:nvGrpSpPr>
      <xdr:grpSpPr>
        <a:xfrm>
          <a:off x="3935452" y="1170284"/>
          <a:ext cx="917942" cy="515599"/>
          <a:chOff x="8190588" y="5005338"/>
          <a:chExt cx="825867" cy="525124"/>
        </a:xfrm>
      </xdr:grpSpPr>
      <xdr:pic>
        <xdr:nvPicPr>
          <xdr:cNvPr id="70" name="Picture 2">
            <a:extLst>
              <a:ext uri="{FF2B5EF4-FFF2-40B4-BE49-F238E27FC236}">
                <a16:creationId xmlns:a16="http://schemas.microsoft.com/office/drawing/2014/main" id="{00000000-0008-0000-1100-00004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8468173" y="5005338"/>
            <a:ext cx="347506" cy="3475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1" name="CaixaDeTexto 559">
            <a:extLst>
              <a:ext uri="{FF2B5EF4-FFF2-40B4-BE49-F238E27FC236}">
                <a16:creationId xmlns:a16="http://schemas.microsoft.com/office/drawing/2014/main" id="{00000000-0008-0000-1100-000047000000}"/>
              </a:ext>
            </a:extLst>
          </xdr:cNvPr>
          <xdr:cNvSpPr txBox="1"/>
        </xdr:nvSpPr>
        <xdr:spPr>
          <a:xfrm>
            <a:off x="8190588" y="5315018"/>
            <a:ext cx="82586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RECLAMAÇÕES</a:t>
            </a:r>
          </a:p>
        </xdr:txBody>
      </xdr:sp>
    </xdr:grpSp>
    <xdr:clientData/>
  </xdr:twoCellAnchor>
  <xdr:twoCellAnchor>
    <xdr:from>
      <xdr:col>2</xdr:col>
      <xdr:colOff>619183</xdr:colOff>
      <xdr:row>3</xdr:row>
      <xdr:rowOff>152316</xdr:rowOff>
    </xdr:from>
    <xdr:to>
      <xdr:col>3</xdr:col>
      <xdr:colOff>416093</xdr:colOff>
      <xdr:row>4</xdr:row>
      <xdr:rowOff>322562</xdr:rowOff>
    </xdr:to>
    <xdr:grpSp>
      <xdr:nvGrpSpPr>
        <xdr:cNvPr id="65" name="Grupo 6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GrpSpPr/>
      </xdr:nvGrpSpPr>
      <xdr:grpSpPr>
        <a:xfrm>
          <a:off x="1457383" y="1181016"/>
          <a:ext cx="749410" cy="513146"/>
          <a:chOff x="5704697" y="730124"/>
          <a:chExt cx="635110" cy="522671"/>
        </a:xfrm>
      </xdr:grpSpPr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00000000-0008-0000-1100-00004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2224" y="730124"/>
            <a:ext cx="331759" cy="331759"/>
          </a:xfrm>
          <a:prstGeom prst="rect">
            <a:avLst/>
          </a:prstGeom>
        </xdr:spPr>
      </xdr:pic>
      <xdr:sp macro="" textlink="">
        <xdr:nvSpPr>
          <xdr:cNvPr id="67" name="CaixaDeTexto 564">
            <a:extLst>
              <a:ext uri="{FF2B5EF4-FFF2-40B4-BE49-F238E27FC236}">
                <a16:creationId xmlns:a16="http://schemas.microsoft.com/office/drawing/2014/main" id="{00000000-0008-0000-1100-000043000000}"/>
              </a:ext>
            </a:extLst>
          </xdr:cNvPr>
          <xdr:cNvSpPr txBox="1"/>
        </xdr:nvSpPr>
        <xdr:spPr>
          <a:xfrm>
            <a:off x="5704697" y="1037351"/>
            <a:ext cx="635110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EXCLUSÃO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18</xdr:col>
      <xdr:colOff>866776</xdr:colOff>
      <xdr:row>5</xdr:row>
      <xdr:rowOff>16509</xdr:rowOff>
    </xdr:to>
    <xdr:grpSp>
      <xdr:nvGrpSpPr>
        <xdr:cNvPr id="51" name="Grupo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76202" y="0"/>
          <a:ext cx="14430374" cy="1731009"/>
          <a:chOff x="0" y="-31574"/>
          <a:chExt cx="12725399" cy="1778634"/>
        </a:xfrm>
      </xdr:grpSpPr>
      <xdr:grpSp>
        <xdr:nvGrpSpPr>
          <xdr:cNvPr id="98" name="Grupo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01" name="Grupo 100">
              <a:extLst>
                <a:ext uri="{FF2B5EF4-FFF2-40B4-BE49-F238E27FC236}">
                  <a16:creationId xmlns:a16="http://schemas.microsoft.com/office/drawing/2014/main" id="{00000000-0008-0000-1200-000065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3" name="Retângulo 102">
                <a:extLst>
                  <a:ext uri="{FF2B5EF4-FFF2-40B4-BE49-F238E27FC236}">
                    <a16:creationId xmlns:a16="http://schemas.microsoft.com/office/drawing/2014/main" id="{00000000-0008-0000-1200-000067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4" name="Retângulo de Cantos Arredondados No Mesmo Lado 103">
                <a:extLst>
                  <a:ext uri="{FF2B5EF4-FFF2-40B4-BE49-F238E27FC236}">
                    <a16:creationId xmlns:a16="http://schemas.microsoft.com/office/drawing/2014/main" id="{00000000-0008-0000-1200-000068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5" name="Retângulo de Cantos Arredondados No Mesmo Lado 104">
                <a:extLst>
                  <a:ext uri="{FF2B5EF4-FFF2-40B4-BE49-F238E27FC236}">
                    <a16:creationId xmlns:a16="http://schemas.microsoft.com/office/drawing/2014/main" id="{00000000-0008-0000-1200-000069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02" name="Retângulo 101">
              <a:extLst>
                <a:ext uri="{FF2B5EF4-FFF2-40B4-BE49-F238E27FC236}">
                  <a16:creationId xmlns:a16="http://schemas.microsoft.com/office/drawing/2014/main" id="{00000000-0008-0000-1200-000066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99" name="Picture 27">
            <a:extLst>
              <a:ext uri="{FF2B5EF4-FFF2-40B4-BE49-F238E27FC236}">
                <a16:creationId xmlns:a16="http://schemas.microsoft.com/office/drawing/2014/main" id="{00000000-0008-0000-1200-00006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00" name="Picture 2" descr="NEWSLETTER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334927</xdr:colOff>
      <xdr:row>3</xdr:row>
      <xdr:rowOff>2536</xdr:rowOff>
    </xdr:to>
    <xdr:grpSp>
      <xdr:nvGrpSpPr>
        <xdr:cNvPr id="52" name="Grupo 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GrpSpPr/>
      </xdr:nvGrpSpPr>
      <xdr:grpSpPr>
        <a:xfrm>
          <a:off x="76201" y="517738"/>
          <a:ext cx="1173126" cy="513498"/>
          <a:chOff x="649966" y="321586"/>
          <a:chExt cx="1201068" cy="327119"/>
        </a:xfrm>
      </xdr:grpSpPr>
      <xdr:sp macro="" textlink="">
        <xdr:nvSpPr>
          <xdr:cNvPr id="96" name="CaixaDeTexto 29">
            <a:extLst>
              <a:ext uri="{FF2B5EF4-FFF2-40B4-BE49-F238E27FC236}">
                <a16:creationId xmlns:a16="http://schemas.microsoft.com/office/drawing/2014/main" id="{00000000-0008-0000-1200-000060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12</xdr:col>
      <xdr:colOff>138373</xdr:colOff>
      <xdr:row>1</xdr:row>
      <xdr:rowOff>60947</xdr:rowOff>
    </xdr:from>
    <xdr:to>
      <xdr:col>14</xdr:col>
      <xdr:colOff>319618</xdr:colOff>
      <xdr:row>3</xdr:row>
      <xdr:rowOff>12792</xdr:rowOff>
    </xdr:to>
    <xdr:grpSp>
      <xdr:nvGrpSpPr>
        <xdr:cNvPr id="53" name="Grupo 5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GrpSpPr/>
      </xdr:nvGrpSpPr>
      <xdr:grpSpPr>
        <a:xfrm>
          <a:off x="9104573" y="403847"/>
          <a:ext cx="1781445" cy="637645"/>
          <a:chOff x="8538211" y="2798784"/>
          <a:chExt cx="1571895" cy="656695"/>
        </a:xfrm>
      </xdr:grpSpPr>
      <xdr:sp macro="" textlink="">
        <xdr:nvSpPr>
          <xdr:cNvPr id="92" name="Arredondar Retângulo de Canto Diagonal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SpPr/>
        </xdr:nvSpPr>
        <xdr:spPr>
          <a:xfrm>
            <a:off x="8538211" y="2798784"/>
            <a:ext cx="1571895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93" name="Grupo 92">
            <a:extLst>
              <a:ext uri="{FF2B5EF4-FFF2-40B4-BE49-F238E27FC236}">
                <a16:creationId xmlns:a16="http://schemas.microsoft.com/office/drawing/2014/main" id="{00000000-0008-0000-1200-00005D000000}"/>
              </a:ext>
            </a:extLst>
          </xdr:cNvPr>
          <xdr:cNvGrpSpPr/>
        </xdr:nvGrpSpPr>
        <xdr:grpSpPr>
          <a:xfrm>
            <a:off x="8592309" y="2961979"/>
            <a:ext cx="1461154" cy="459383"/>
            <a:chOff x="8716132" y="364902"/>
            <a:chExt cx="1400379" cy="394291"/>
          </a:xfrm>
        </xdr:grpSpPr>
        <xdr:sp macro="" textlink="">
          <xdr:nvSpPr>
            <xdr:cNvPr id="94" name="CaixaDeTexto 29">
              <a:extLst>
                <a:ext uri="{FF2B5EF4-FFF2-40B4-BE49-F238E27FC236}">
                  <a16:creationId xmlns:a16="http://schemas.microsoft.com/office/drawing/2014/main" id="{00000000-0008-0000-1200-00005E000000}"/>
                </a:ext>
              </a:extLst>
            </xdr:cNvPr>
            <xdr:cNvSpPr txBox="1"/>
          </xdr:nvSpPr>
          <xdr:spPr>
            <a:xfrm>
              <a:off x="9213603" y="428103"/>
              <a:ext cx="902908" cy="23775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PROCESSOS</a:t>
              </a:r>
            </a:p>
          </xdr:txBody>
        </xdr:sp>
        <xdr:pic>
          <xdr:nvPicPr>
            <xdr:cNvPr id="95" name="Imagem 94">
              <a:extLst>
                <a:ext uri="{FF2B5EF4-FFF2-40B4-BE49-F238E27FC236}">
                  <a16:creationId xmlns:a16="http://schemas.microsoft.com/office/drawing/2014/main" id="{00000000-0008-0000-1200-00005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16132" y="364902"/>
              <a:ext cx="445621" cy="39429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17</xdr:col>
      <xdr:colOff>271182</xdr:colOff>
      <xdr:row>1</xdr:row>
      <xdr:rowOff>107793</xdr:rowOff>
    </xdr:from>
    <xdr:to>
      <xdr:col>19</xdr:col>
      <xdr:colOff>38241</xdr:colOff>
      <xdr:row>3</xdr:row>
      <xdr:rowOff>9367</xdr:rowOff>
    </xdr:to>
    <xdr:grpSp>
      <xdr:nvGrpSpPr>
        <xdr:cNvPr id="54" name="Grup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12844182" y="450693"/>
          <a:ext cx="1837159" cy="587374"/>
          <a:chOff x="10862840" y="274440"/>
          <a:chExt cx="1566731" cy="430797"/>
        </a:xfrm>
      </xdr:grpSpPr>
      <xdr:sp macro="" textlink="">
        <xdr:nvSpPr>
          <xdr:cNvPr id="90" name="CaixaDeTexto 29">
            <a:extLst>
              <a:ext uri="{FF2B5EF4-FFF2-40B4-BE49-F238E27FC236}">
                <a16:creationId xmlns:a16="http://schemas.microsoft.com/office/drawing/2014/main" id="{00000000-0008-0000-1200-00005A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96900</xdr:colOff>
      <xdr:row>1</xdr:row>
      <xdr:rowOff>238840</xdr:rowOff>
    </xdr:from>
    <xdr:to>
      <xdr:col>12</xdr:col>
      <xdr:colOff>153071</xdr:colOff>
      <xdr:row>2</xdr:row>
      <xdr:rowOff>346777</xdr:rowOff>
    </xdr:to>
    <xdr:grpSp>
      <xdr:nvGrpSpPr>
        <xdr:cNvPr id="55" name="Grupo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GrpSpPr/>
      </xdr:nvGrpSpPr>
      <xdr:grpSpPr>
        <a:xfrm>
          <a:off x="7501000" y="581740"/>
          <a:ext cx="1618271" cy="450837"/>
          <a:chOff x="7262404" y="380217"/>
          <a:chExt cx="1810712" cy="394813"/>
        </a:xfrm>
      </xdr:grpSpPr>
      <xdr:sp macro="" textlink="">
        <xdr:nvSpPr>
          <xdr:cNvPr id="88" name="CaixaDeTexto 29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89" name="Imagem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296371</xdr:colOff>
      <xdr:row>1</xdr:row>
      <xdr:rowOff>201385</xdr:rowOff>
    </xdr:from>
    <xdr:to>
      <xdr:col>4</xdr:col>
      <xdr:colOff>586777</xdr:colOff>
      <xdr:row>2</xdr:row>
      <xdr:rowOff>321995</xdr:rowOff>
    </xdr:to>
    <xdr:grpSp>
      <xdr:nvGrpSpPr>
        <xdr:cNvPr id="56" name="Grupo 5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GrpSpPr/>
      </xdr:nvGrpSpPr>
      <xdr:grpSpPr>
        <a:xfrm>
          <a:off x="1210771" y="544285"/>
          <a:ext cx="2043006" cy="463510"/>
          <a:chOff x="5298198" y="359950"/>
          <a:chExt cx="1828357" cy="454371"/>
        </a:xfrm>
      </xdr:grpSpPr>
      <xdr:sp macro="" textlink="">
        <xdr:nvSpPr>
          <xdr:cNvPr id="86" name="CaixaDeTexto 29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00000000-0008-0000-12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297068</xdr:colOff>
      <xdr:row>1</xdr:row>
      <xdr:rowOff>117627</xdr:rowOff>
    </xdr:from>
    <xdr:to>
      <xdr:col>10</xdr:col>
      <xdr:colOff>33170</xdr:colOff>
      <xdr:row>2</xdr:row>
      <xdr:rowOff>343554</xdr:rowOff>
    </xdr:to>
    <xdr:grpSp>
      <xdr:nvGrpSpPr>
        <xdr:cNvPr id="57" name="Grupo 5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275468" y="460527"/>
          <a:ext cx="2161802" cy="568827"/>
          <a:chOff x="3369882" y="288476"/>
          <a:chExt cx="1847820" cy="512134"/>
        </a:xfrm>
      </xdr:grpSpPr>
      <xdr:sp macro="" textlink="">
        <xdr:nvSpPr>
          <xdr:cNvPr id="84" name="CaixaDeTexto 29">
            <a:extLst>
              <a:ext uri="{FF2B5EF4-FFF2-40B4-BE49-F238E27FC236}">
                <a16:creationId xmlns:a16="http://schemas.microsoft.com/office/drawing/2014/main" id="{00000000-0008-0000-1200-000054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94</xdr:colOff>
      <xdr:row>0</xdr:row>
      <xdr:rowOff>343288</xdr:rowOff>
    </xdr:from>
    <xdr:to>
      <xdr:col>7</xdr:col>
      <xdr:colOff>221617</xdr:colOff>
      <xdr:row>2</xdr:row>
      <xdr:rowOff>308396</xdr:rowOff>
    </xdr:to>
    <xdr:grpSp>
      <xdr:nvGrpSpPr>
        <xdr:cNvPr id="58" name="Grupo 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GrpSpPr/>
      </xdr:nvGrpSpPr>
      <xdr:grpSpPr>
        <a:xfrm>
          <a:off x="3467194" y="343288"/>
          <a:ext cx="1732823" cy="650908"/>
          <a:chOff x="1797299" y="161925"/>
          <a:chExt cx="1677359" cy="544371"/>
        </a:xfrm>
      </xdr:grpSpPr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83" name="CaixaDeTexto 29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15</xdr:col>
      <xdr:colOff>8957</xdr:colOff>
      <xdr:row>1</xdr:row>
      <xdr:rowOff>117628</xdr:rowOff>
    </xdr:from>
    <xdr:to>
      <xdr:col>17</xdr:col>
      <xdr:colOff>216056</xdr:colOff>
      <xdr:row>2</xdr:row>
      <xdr:rowOff>297980</xdr:rowOff>
    </xdr:to>
    <xdr:grpSp>
      <xdr:nvGrpSpPr>
        <xdr:cNvPr id="59" name="Grupo 5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GrpSpPr/>
      </xdr:nvGrpSpPr>
      <xdr:grpSpPr>
        <a:xfrm>
          <a:off x="11134157" y="460528"/>
          <a:ext cx="1654899" cy="523252"/>
          <a:chOff x="7262404" y="298742"/>
          <a:chExt cx="1869244" cy="459347"/>
        </a:xfrm>
      </xdr:grpSpPr>
      <xdr:sp macro="" textlink="">
        <xdr:nvSpPr>
          <xdr:cNvPr id="80" name="CaixaDeTexto 2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0000000-0008-0000-12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671243</xdr:colOff>
      <xdr:row>3</xdr:row>
      <xdr:rowOff>97948</xdr:rowOff>
    </xdr:from>
    <xdr:to>
      <xdr:col>5</xdr:col>
      <xdr:colOff>326181</xdr:colOff>
      <xdr:row>5</xdr:row>
      <xdr:rowOff>16510</xdr:rowOff>
    </xdr:to>
    <xdr:grpSp>
      <xdr:nvGrpSpPr>
        <xdr:cNvPr id="77" name="Grupo 7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GrpSpPr/>
      </xdr:nvGrpSpPr>
      <xdr:grpSpPr>
        <a:xfrm>
          <a:off x="2461943" y="1126648"/>
          <a:ext cx="1331338" cy="604362"/>
          <a:chOff x="6109374" y="5525274"/>
          <a:chExt cx="1121788" cy="623412"/>
        </a:xfrm>
      </xdr:grpSpPr>
      <xdr:sp macro="" textlink="">
        <xdr:nvSpPr>
          <xdr:cNvPr id="78" name="CaixaDeTexto 548">
            <a:extLst>
              <a:ext uri="{FF2B5EF4-FFF2-40B4-BE49-F238E27FC236}">
                <a16:creationId xmlns:a16="http://schemas.microsoft.com/office/drawing/2014/main" id="{00000000-0008-0000-1200-00004E000000}"/>
              </a:ext>
            </a:extLst>
          </xdr:cNvPr>
          <xdr:cNvSpPr txBox="1"/>
        </xdr:nvSpPr>
        <xdr:spPr>
          <a:xfrm>
            <a:off x="6109374" y="5810132"/>
            <a:ext cx="1121788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/>
              <a:t>PROCESSOS DE CONTRAORDENAÇÃO</a:t>
            </a:r>
          </a:p>
        </xdr:txBody>
      </xdr:sp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06286" y="5525274"/>
            <a:ext cx="352572" cy="360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78548</xdr:colOff>
      <xdr:row>3</xdr:row>
      <xdr:rowOff>86209</xdr:rowOff>
    </xdr:from>
    <xdr:to>
      <xdr:col>2</xdr:col>
      <xdr:colOff>262362</xdr:colOff>
      <xdr:row>4</xdr:row>
      <xdr:rowOff>306121</xdr:rowOff>
    </xdr:to>
    <xdr:grpSp>
      <xdr:nvGrpSpPr>
        <xdr:cNvPr id="73" name="Grupo 7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GrpSpPr/>
      </xdr:nvGrpSpPr>
      <xdr:grpSpPr>
        <a:xfrm>
          <a:off x="154748" y="1114909"/>
          <a:ext cx="1022014" cy="562812"/>
          <a:chOff x="4541819" y="664017"/>
          <a:chExt cx="917239" cy="572337"/>
        </a:xfrm>
      </xdr:grpSpPr>
      <xdr:pic>
        <xdr:nvPicPr>
          <xdr:cNvPr id="74" name="Picture 2" descr="Self Exclusion Icon of Colored Outline style - Available in SVG, PNG, EPS,  AI &amp; Icon fonts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46007" y="664017"/>
            <a:ext cx="425119" cy="40288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5" name="CaixaDeTexto 554">
            <a:extLst>
              <a:ext uri="{FF2B5EF4-FFF2-40B4-BE49-F238E27FC236}">
                <a16:creationId xmlns:a16="http://schemas.microsoft.com/office/drawing/2014/main" id="{00000000-0008-0000-1200-00004B000000}"/>
              </a:ext>
            </a:extLst>
          </xdr:cNvPr>
          <xdr:cNvSpPr txBox="1"/>
        </xdr:nvSpPr>
        <xdr:spPr>
          <a:xfrm>
            <a:off x="4541819" y="1020910"/>
            <a:ext cx="91723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AUTO-EXCLUSÃO</a:t>
            </a:r>
          </a:p>
        </xdr:txBody>
      </xdr:sp>
    </xdr:grpSp>
    <xdr:clientData/>
  </xdr:twoCellAnchor>
  <xdr:twoCellAnchor>
    <xdr:from>
      <xdr:col>5</xdr:col>
      <xdr:colOff>458827</xdr:colOff>
      <xdr:row>3</xdr:row>
      <xdr:rowOff>141584</xdr:rowOff>
    </xdr:from>
    <xdr:to>
      <xdr:col>6</xdr:col>
      <xdr:colOff>665569</xdr:colOff>
      <xdr:row>4</xdr:row>
      <xdr:rowOff>314283</xdr:rowOff>
    </xdr:to>
    <xdr:grpSp>
      <xdr:nvGrpSpPr>
        <xdr:cNvPr id="69" name="Grupo 6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25927" y="1170284"/>
          <a:ext cx="917942" cy="515599"/>
          <a:chOff x="8190588" y="5005338"/>
          <a:chExt cx="825867" cy="525124"/>
        </a:xfrm>
      </xdr:grpSpPr>
      <xdr:pic>
        <xdr:nvPicPr>
          <xdr:cNvPr id="70" name="Picture 2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8468173" y="5005338"/>
            <a:ext cx="347506" cy="3475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1" name="CaixaDeTexto 559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SpPr txBox="1"/>
        </xdr:nvSpPr>
        <xdr:spPr>
          <a:xfrm>
            <a:off x="8190588" y="5315018"/>
            <a:ext cx="82586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RECLAMAÇÕES</a:t>
            </a:r>
          </a:p>
        </xdr:txBody>
      </xdr:sp>
    </xdr:grpSp>
    <xdr:clientData/>
  </xdr:twoCellAnchor>
  <xdr:twoCellAnchor>
    <xdr:from>
      <xdr:col>2</xdr:col>
      <xdr:colOff>377347</xdr:colOff>
      <xdr:row>3</xdr:row>
      <xdr:rowOff>105789</xdr:rowOff>
    </xdr:from>
    <xdr:to>
      <xdr:col>3</xdr:col>
      <xdr:colOff>594062</xdr:colOff>
      <xdr:row>4</xdr:row>
      <xdr:rowOff>349146</xdr:rowOff>
    </xdr:to>
    <xdr:grpSp>
      <xdr:nvGrpSpPr>
        <xdr:cNvPr id="63" name="Grupo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291747" y="1134489"/>
          <a:ext cx="1093015" cy="586257"/>
          <a:chOff x="5529536" y="683597"/>
          <a:chExt cx="988240" cy="595782"/>
        </a:xfrm>
      </xdr:grpSpPr>
      <xdr:sp macro="" textlink="">
        <xdr:nvSpPr>
          <xdr:cNvPr id="64" name="Arredondar Retângulo de Canto Diagonal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5529536" y="683597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5" name="Grupo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GrpSpPr/>
        </xdr:nvGrpSpPr>
        <xdr:grpSpPr>
          <a:xfrm>
            <a:off x="5704697" y="730124"/>
            <a:ext cx="635110" cy="522671"/>
            <a:chOff x="5704697" y="730124"/>
            <a:chExt cx="635110" cy="522671"/>
          </a:xfrm>
        </xdr:grpSpPr>
        <xdr:pic>
          <xdr:nvPicPr>
            <xdr:cNvPr id="66" name="Imagem 65">
              <a:extLst>
                <a:ext uri="{FF2B5EF4-FFF2-40B4-BE49-F238E27FC236}">
                  <a16:creationId xmlns:a16="http://schemas.microsoft.com/office/drawing/2014/main" id="{00000000-0008-0000-12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842224" y="730124"/>
              <a:ext cx="331759" cy="331759"/>
            </a:xfrm>
            <a:prstGeom prst="rect">
              <a:avLst/>
            </a:prstGeom>
          </xdr:spPr>
        </xdr:pic>
        <xdr:sp macro="" textlink="">
          <xdr:nvSpPr>
            <xdr:cNvPr id="67" name="CaixaDeTexto 564">
              <a:extLst>
                <a:ext uri="{FF2B5EF4-FFF2-40B4-BE49-F238E27FC236}">
                  <a16:creationId xmlns:a16="http://schemas.microsoft.com/office/drawing/2014/main" id="{00000000-0008-0000-1200-000043000000}"/>
                </a:ext>
              </a:extLst>
            </xdr:cNvPr>
            <xdr:cNvSpPr txBox="1"/>
          </xdr:nvSpPr>
          <xdr:spPr>
            <a:xfrm>
              <a:off x="5704697" y="1037351"/>
              <a:ext cx="635110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EXCLUSÃO</a:t>
              </a:r>
            </a:p>
          </xdr:txBody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19</xdr:col>
      <xdr:colOff>123826</xdr:colOff>
      <xdr:row>5</xdr:row>
      <xdr:rowOff>16509</xdr:rowOff>
    </xdr:to>
    <xdr:grpSp>
      <xdr:nvGrpSpPr>
        <xdr:cNvPr id="71" name="Grupo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GrpSpPr/>
      </xdr:nvGrpSpPr>
      <xdr:grpSpPr>
        <a:xfrm>
          <a:off x="76202" y="0"/>
          <a:ext cx="14551024" cy="1731009"/>
          <a:chOff x="0" y="-31574"/>
          <a:chExt cx="12725399" cy="1778634"/>
        </a:xfrm>
      </xdr:grpSpPr>
      <xdr:grpSp>
        <xdr:nvGrpSpPr>
          <xdr:cNvPr id="118" name="Grupo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21" name="Grupo 120">
              <a:extLst>
                <a:ext uri="{FF2B5EF4-FFF2-40B4-BE49-F238E27FC236}">
                  <a16:creationId xmlns:a16="http://schemas.microsoft.com/office/drawing/2014/main" id="{00000000-0008-0000-1300-000079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23" name="Retângulo 122">
                <a:extLst>
                  <a:ext uri="{FF2B5EF4-FFF2-40B4-BE49-F238E27FC236}">
                    <a16:creationId xmlns:a16="http://schemas.microsoft.com/office/drawing/2014/main" id="{00000000-0008-0000-1300-00007B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24" name="Retângulo de Cantos Arredondados No Mesmo Lado 123">
                <a:extLst>
                  <a:ext uri="{FF2B5EF4-FFF2-40B4-BE49-F238E27FC236}">
                    <a16:creationId xmlns:a16="http://schemas.microsoft.com/office/drawing/2014/main" id="{00000000-0008-0000-1300-00007C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25" name="Retângulo de Cantos Arredondados No Mesmo Lado 124">
                <a:extLst>
                  <a:ext uri="{FF2B5EF4-FFF2-40B4-BE49-F238E27FC236}">
                    <a16:creationId xmlns:a16="http://schemas.microsoft.com/office/drawing/2014/main" id="{00000000-0008-0000-1300-00007D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22" name="Retângulo 121">
              <a:extLst>
                <a:ext uri="{FF2B5EF4-FFF2-40B4-BE49-F238E27FC236}">
                  <a16:creationId xmlns:a16="http://schemas.microsoft.com/office/drawing/2014/main" id="{00000000-0008-0000-1300-00007A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19" name="Picture 27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20" name="Picture 2" descr="NEWSLETTER">
            <a:extLst>
              <a:ext uri="{FF2B5EF4-FFF2-40B4-BE49-F238E27FC236}">
                <a16:creationId xmlns:a16="http://schemas.microsoft.com/office/drawing/2014/main" id="{00000000-0008-0000-1300-00007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287302</xdr:colOff>
      <xdr:row>3</xdr:row>
      <xdr:rowOff>2536</xdr:rowOff>
    </xdr:to>
    <xdr:grpSp>
      <xdr:nvGrpSpPr>
        <xdr:cNvPr id="72" name="Grupo 7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76201" y="517738"/>
          <a:ext cx="1176301" cy="513498"/>
          <a:chOff x="649966" y="321586"/>
          <a:chExt cx="1201068" cy="327119"/>
        </a:xfrm>
      </xdr:grpSpPr>
      <xdr:sp macro="" textlink="">
        <xdr:nvSpPr>
          <xdr:cNvPr id="116" name="CaixaDeTexto 29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17" name="Imagem 116">
            <a:extLst>
              <a:ext uri="{FF2B5EF4-FFF2-40B4-BE49-F238E27FC236}">
                <a16:creationId xmlns:a16="http://schemas.microsoft.com/office/drawing/2014/main" id="{00000000-0008-0000-1300-00007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12</xdr:col>
      <xdr:colOff>119323</xdr:colOff>
      <xdr:row>1</xdr:row>
      <xdr:rowOff>60947</xdr:rowOff>
    </xdr:from>
    <xdr:to>
      <xdr:col>14</xdr:col>
      <xdr:colOff>300568</xdr:colOff>
      <xdr:row>3</xdr:row>
      <xdr:rowOff>12792</xdr:rowOff>
    </xdr:to>
    <xdr:grpSp>
      <xdr:nvGrpSpPr>
        <xdr:cNvPr id="73" name="Grupo 7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GrpSpPr/>
      </xdr:nvGrpSpPr>
      <xdr:grpSpPr>
        <a:xfrm>
          <a:off x="9123623" y="403847"/>
          <a:ext cx="1781445" cy="637645"/>
          <a:chOff x="8538211" y="2798784"/>
          <a:chExt cx="1571895" cy="656695"/>
        </a:xfrm>
      </xdr:grpSpPr>
      <xdr:sp macro="" textlink="">
        <xdr:nvSpPr>
          <xdr:cNvPr id="112" name="Arredondar Retângulo de Canto Diagonal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8538211" y="2798784"/>
            <a:ext cx="1571895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13" name="Grupo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GrpSpPr/>
        </xdr:nvGrpSpPr>
        <xdr:grpSpPr>
          <a:xfrm>
            <a:off x="8592309" y="2961979"/>
            <a:ext cx="1461154" cy="459383"/>
            <a:chOff x="8716132" y="364902"/>
            <a:chExt cx="1400379" cy="394291"/>
          </a:xfrm>
        </xdr:grpSpPr>
        <xdr:sp macro="" textlink="">
          <xdr:nvSpPr>
            <xdr:cNvPr id="114" name="CaixaDeTexto 29">
              <a:extLst>
                <a:ext uri="{FF2B5EF4-FFF2-40B4-BE49-F238E27FC236}">
                  <a16:creationId xmlns:a16="http://schemas.microsoft.com/office/drawing/2014/main" id="{00000000-0008-0000-1300-000072000000}"/>
                </a:ext>
              </a:extLst>
            </xdr:cNvPr>
            <xdr:cNvSpPr txBox="1"/>
          </xdr:nvSpPr>
          <xdr:spPr>
            <a:xfrm>
              <a:off x="9213603" y="428103"/>
              <a:ext cx="902908" cy="23775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PROCESSOS</a:t>
              </a:r>
            </a:p>
          </xdr:txBody>
        </xdr:sp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00000000-0008-0000-1300-00007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16132" y="364902"/>
              <a:ext cx="445621" cy="39429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17</xdr:col>
      <xdr:colOff>252132</xdr:colOff>
      <xdr:row>1</xdr:row>
      <xdr:rowOff>107793</xdr:rowOff>
    </xdr:from>
    <xdr:to>
      <xdr:col>19</xdr:col>
      <xdr:colOff>171591</xdr:colOff>
      <xdr:row>3</xdr:row>
      <xdr:rowOff>9367</xdr:rowOff>
    </xdr:to>
    <xdr:grpSp>
      <xdr:nvGrpSpPr>
        <xdr:cNvPr id="74" name="Grupo 7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GrpSpPr/>
      </xdr:nvGrpSpPr>
      <xdr:grpSpPr>
        <a:xfrm>
          <a:off x="12863232" y="450693"/>
          <a:ext cx="1811759" cy="587374"/>
          <a:chOff x="10862840" y="274440"/>
          <a:chExt cx="1566731" cy="430797"/>
        </a:xfrm>
      </xdr:grpSpPr>
      <xdr:sp macro="" textlink="">
        <xdr:nvSpPr>
          <xdr:cNvPr id="110" name="CaixaDeTexto 2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11" name="Imagem 110">
            <a:extLst>
              <a:ext uri="{FF2B5EF4-FFF2-40B4-BE49-F238E27FC236}">
                <a16:creationId xmlns:a16="http://schemas.microsoft.com/office/drawing/2014/main" id="{00000000-0008-0000-13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77850</xdr:colOff>
      <xdr:row>1</xdr:row>
      <xdr:rowOff>238840</xdr:rowOff>
    </xdr:from>
    <xdr:to>
      <xdr:col>12</xdr:col>
      <xdr:colOff>134021</xdr:colOff>
      <xdr:row>2</xdr:row>
      <xdr:rowOff>346777</xdr:rowOff>
    </xdr:to>
    <xdr:grpSp>
      <xdr:nvGrpSpPr>
        <xdr:cNvPr id="75" name="Grupo 7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7520050" y="581740"/>
          <a:ext cx="1618271" cy="450837"/>
          <a:chOff x="7262404" y="380217"/>
          <a:chExt cx="1810712" cy="394813"/>
        </a:xfrm>
      </xdr:grpSpPr>
      <xdr:sp macro="" textlink="">
        <xdr:nvSpPr>
          <xdr:cNvPr id="108" name="CaixaDeTexto 29">
            <a:extLst>
              <a:ext uri="{FF2B5EF4-FFF2-40B4-BE49-F238E27FC236}">
                <a16:creationId xmlns:a16="http://schemas.microsoft.com/office/drawing/2014/main" id="{00000000-0008-0000-1300-00006C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109" name="Imagem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248746</xdr:colOff>
      <xdr:row>1</xdr:row>
      <xdr:rowOff>201385</xdr:rowOff>
    </xdr:from>
    <xdr:to>
      <xdr:col>4</xdr:col>
      <xdr:colOff>567727</xdr:colOff>
      <xdr:row>2</xdr:row>
      <xdr:rowOff>321995</xdr:rowOff>
    </xdr:to>
    <xdr:grpSp>
      <xdr:nvGrpSpPr>
        <xdr:cNvPr id="76" name="Grupo 7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GrpSpPr/>
      </xdr:nvGrpSpPr>
      <xdr:grpSpPr>
        <a:xfrm>
          <a:off x="1213946" y="544285"/>
          <a:ext cx="2058881" cy="463510"/>
          <a:chOff x="5298198" y="359950"/>
          <a:chExt cx="1828357" cy="454371"/>
        </a:xfrm>
      </xdr:grpSpPr>
      <xdr:sp macro="" textlink="">
        <xdr:nvSpPr>
          <xdr:cNvPr id="106" name="CaixaDeTexto 29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107" name="Imagem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278018</xdr:colOff>
      <xdr:row>1</xdr:row>
      <xdr:rowOff>117627</xdr:rowOff>
    </xdr:from>
    <xdr:to>
      <xdr:col>10</xdr:col>
      <xdr:colOff>14120</xdr:colOff>
      <xdr:row>2</xdr:row>
      <xdr:rowOff>343554</xdr:rowOff>
    </xdr:to>
    <xdr:grpSp>
      <xdr:nvGrpSpPr>
        <xdr:cNvPr id="77" name="Grupo 7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GrpSpPr/>
      </xdr:nvGrpSpPr>
      <xdr:grpSpPr>
        <a:xfrm>
          <a:off x="5294518" y="460527"/>
          <a:ext cx="2161802" cy="568827"/>
          <a:chOff x="3369882" y="288476"/>
          <a:chExt cx="1847820" cy="512134"/>
        </a:xfrm>
      </xdr:grpSpPr>
      <xdr:sp macro="" textlink="">
        <xdr:nvSpPr>
          <xdr:cNvPr id="104" name="CaixaDeTexto 29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105" name="Imagem 104">
            <a:extLst>
              <a:ext uri="{FF2B5EF4-FFF2-40B4-BE49-F238E27FC236}">
                <a16:creationId xmlns:a16="http://schemas.microsoft.com/office/drawing/2014/main" id="{00000000-0008-0000-13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676369</xdr:colOff>
      <xdr:row>0</xdr:row>
      <xdr:rowOff>343288</xdr:rowOff>
    </xdr:from>
    <xdr:to>
      <xdr:col>7</xdr:col>
      <xdr:colOff>202567</xdr:colOff>
      <xdr:row>2</xdr:row>
      <xdr:rowOff>308396</xdr:rowOff>
    </xdr:to>
    <xdr:grpSp>
      <xdr:nvGrpSpPr>
        <xdr:cNvPr id="78" name="Grup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3381469" y="343288"/>
          <a:ext cx="1837598" cy="650908"/>
          <a:chOff x="1797299" y="161925"/>
          <a:chExt cx="1677359" cy="544371"/>
        </a:xfrm>
      </xdr:grpSpPr>
      <xdr:pic>
        <xdr:nvPicPr>
          <xdr:cNvPr id="102" name="Imagem 101">
            <a:extLst>
              <a:ext uri="{FF2B5EF4-FFF2-40B4-BE49-F238E27FC236}">
                <a16:creationId xmlns:a16="http://schemas.microsoft.com/office/drawing/2014/main" id="{00000000-0008-0000-1300-00006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103" name="CaixaDeTexto 29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14</xdr:col>
      <xdr:colOff>475682</xdr:colOff>
      <xdr:row>1</xdr:row>
      <xdr:rowOff>117628</xdr:rowOff>
    </xdr:from>
    <xdr:to>
      <xdr:col>17</xdr:col>
      <xdr:colOff>197006</xdr:colOff>
      <xdr:row>2</xdr:row>
      <xdr:rowOff>297980</xdr:rowOff>
    </xdr:to>
    <xdr:grpSp>
      <xdr:nvGrpSpPr>
        <xdr:cNvPr id="79" name="Grup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GrpSpPr/>
      </xdr:nvGrpSpPr>
      <xdr:grpSpPr>
        <a:xfrm>
          <a:off x="11080182" y="460528"/>
          <a:ext cx="1727924" cy="523252"/>
          <a:chOff x="7262404" y="298742"/>
          <a:chExt cx="1869244" cy="459347"/>
        </a:xfrm>
      </xdr:grpSpPr>
      <xdr:sp macro="" textlink="">
        <xdr:nvSpPr>
          <xdr:cNvPr id="100" name="CaixaDeTexto 2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101" name="Imagem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633143</xdr:colOff>
      <xdr:row>3</xdr:row>
      <xdr:rowOff>97948</xdr:rowOff>
    </xdr:from>
    <xdr:to>
      <xdr:col>5</xdr:col>
      <xdr:colOff>307131</xdr:colOff>
      <xdr:row>5</xdr:row>
      <xdr:rowOff>16510</xdr:rowOff>
    </xdr:to>
    <xdr:grpSp>
      <xdr:nvGrpSpPr>
        <xdr:cNvPr id="80" name="Grupo 79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GrpSpPr/>
      </xdr:nvGrpSpPr>
      <xdr:grpSpPr>
        <a:xfrm>
          <a:off x="2474643" y="1126648"/>
          <a:ext cx="1337688" cy="604362"/>
          <a:chOff x="5991258" y="4125494"/>
          <a:chExt cx="1121788" cy="623412"/>
        </a:xfrm>
      </xdr:grpSpPr>
      <xdr:sp macro="" textlink="">
        <xdr:nvSpPr>
          <xdr:cNvPr id="96" name="Arredondar Retângulo de Canto Diagonal 95">
            <a:extLst>
              <a:ext uri="{FF2B5EF4-FFF2-40B4-BE49-F238E27FC236}">
                <a16:creationId xmlns:a16="http://schemas.microsoft.com/office/drawing/2014/main" id="{00000000-0008-0000-1300-000060000000}"/>
              </a:ext>
            </a:extLst>
          </xdr:cNvPr>
          <xdr:cNvSpPr/>
        </xdr:nvSpPr>
        <xdr:spPr>
          <a:xfrm>
            <a:off x="6032944" y="4131232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97" name="Grupo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GrpSpPr/>
        </xdr:nvGrpSpPr>
        <xdr:grpSpPr>
          <a:xfrm>
            <a:off x="5991258" y="4125494"/>
            <a:ext cx="1121788" cy="623412"/>
            <a:chOff x="6109374" y="5525274"/>
            <a:chExt cx="1121788" cy="623412"/>
          </a:xfrm>
        </xdr:grpSpPr>
        <xdr:sp macro="" textlink="">
          <xdr:nvSpPr>
            <xdr:cNvPr id="98" name="CaixaDeTexto 548">
              <a:extLst>
                <a:ext uri="{FF2B5EF4-FFF2-40B4-BE49-F238E27FC236}">
                  <a16:creationId xmlns:a16="http://schemas.microsoft.com/office/drawing/2014/main" id="{00000000-0008-0000-1300-000062000000}"/>
                </a:ext>
              </a:extLst>
            </xdr:cNvPr>
            <xdr:cNvSpPr txBox="1"/>
          </xdr:nvSpPr>
          <xdr:spPr>
            <a:xfrm>
              <a:off x="6109374" y="5810132"/>
              <a:ext cx="1121788" cy="33855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800" b="1"/>
                <a:t>PROCESSOS DE CONTRAORDENAÇÃO</a:t>
              </a:r>
            </a:p>
          </xdr:txBody>
        </xdr:sp>
        <xdr:pic>
          <xdr:nvPicPr>
            <xdr:cNvPr id="99" name="Imagem 98">
              <a:extLst>
                <a:ext uri="{FF2B5EF4-FFF2-40B4-BE49-F238E27FC236}">
                  <a16:creationId xmlns:a16="http://schemas.microsoft.com/office/drawing/2014/main" id="{00000000-0008-0000-1300-00006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06286" y="5525274"/>
              <a:ext cx="352572" cy="36086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78548</xdr:colOff>
      <xdr:row>3</xdr:row>
      <xdr:rowOff>86209</xdr:rowOff>
    </xdr:from>
    <xdr:to>
      <xdr:col>2</xdr:col>
      <xdr:colOff>214737</xdr:colOff>
      <xdr:row>4</xdr:row>
      <xdr:rowOff>306121</xdr:rowOff>
    </xdr:to>
    <xdr:grpSp>
      <xdr:nvGrpSpPr>
        <xdr:cNvPr id="93" name="Grupo 9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54748" y="1114909"/>
          <a:ext cx="1025189" cy="562812"/>
          <a:chOff x="4541819" y="664017"/>
          <a:chExt cx="917239" cy="572337"/>
        </a:xfrm>
      </xdr:grpSpPr>
      <xdr:pic>
        <xdr:nvPicPr>
          <xdr:cNvPr id="94" name="Picture 2" descr="Self Exclusion Icon of Colored Outline style - Available in SVG, PNG, EPS,  AI &amp; Icon fonts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46007" y="664017"/>
            <a:ext cx="425119" cy="40288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5" name="CaixaDeTexto 55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SpPr txBox="1"/>
        </xdr:nvSpPr>
        <xdr:spPr>
          <a:xfrm>
            <a:off x="4541819" y="1020910"/>
            <a:ext cx="91723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AUTO-EXCLUSÃO</a:t>
            </a:r>
          </a:p>
        </xdr:txBody>
      </xdr:sp>
    </xdr:grpSp>
    <xdr:clientData/>
  </xdr:twoCellAnchor>
  <xdr:twoCellAnchor>
    <xdr:from>
      <xdr:col>5</xdr:col>
      <xdr:colOff>439777</xdr:colOff>
      <xdr:row>3</xdr:row>
      <xdr:rowOff>141584</xdr:rowOff>
    </xdr:from>
    <xdr:to>
      <xdr:col>6</xdr:col>
      <xdr:colOff>646519</xdr:colOff>
      <xdr:row>4</xdr:row>
      <xdr:rowOff>314283</xdr:rowOff>
    </xdr:to>
    <xdr:grpSp>
      <xdr:nvGrpSpPr>
        <xdr:cNvPr id="89" name="Grupo 88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GrpSpPr/>
      </xdr:nvGrpSpPr>
      <xdr:grpSpPr>
        <a:xfrm>
          <a:off x="3944977" y="1170284"/>
          <a:ext cx="917942" cy="515599"/>
          <a:chOff x="8190588" y="5005338"/>
          <a:chExt cx="825867" cy="525124"/>
        </a:xfrm>
      </xdr:grpSpPr>
      <xdr:pic>
        <xdr:nvPicPr>
          <xdr:cNvPr id="90" name="Picture 2">
            <a:extLst>
              <a:ext uri="{FF2B5EF4-FFF2-40B4-BE49-F238E27FC236}">
                <a16:creationId xmlns:a16="http://schemas.microsoft.com/office/drawing/2014/main" id="{00000000-0008-0000-1300-00005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8468173" y="5005338"/>
            <a:ext cx="347506" cy="3475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1" name="CaixaDeTexto 559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 txBox="1"/>
        </xdr:nvSpPr>
        <xdr:spPr>
          <a:xfrm>
            <a:off x="8190588" y="5315018"/>
            <a:ext cx="82586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RECLAMAÇÕES</a:t>
            </a:r>
          </a:p>
        </xdr:txBody>
      </xdr:sp>
    </xdr:grpSp>
    <xdr:clientData/>
  </xdr:twoCellAnchor>
  <xdr:twoCellAnchor>
    <xdr:from>
      <xdr:col>2</xdr:col>
      <xdr:colOff>504883</xdr:colOff>
      <xdr:row>3</xdr:row>
      <xdr:rowOff>152316</xdr:rowOff>
    </xdr:from>
    <xdr:to>
      <xdr:col>3</xdr:col>
      <xdr:colOff>377993</xdr:colOff>
      <xdr:row>4</xdr:row>
      <xdr:rowOff>322562</xdr:rowOff>
    </xdr:to>
    <xdr:grpSp>
      <xdr:nvGrpSpPr>
        <xdr:cNvPr id="85" name="Grupo 8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GrpSpPr/>
      </xdr:nvGrpSpPr>
      <xdr:grpSpPr>
        <a:xfrm>
          <a:off x="1470083" y="1181016"/>
          <a:ext cx="749410" cy="513146"/>
          <a:chOff x="5704697" y="730124"/>
          <a:chExt cx="635110" cy="522671"/>
        </a:xfrm>
      </xdr:grpSpPr>
      <xdr:pic>
        <xdr:nvPicPr>
          <xdr:cNvPr id="86" name="Imagem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2224" y="730124"/>
            <a:ext cx="331759" cy="331759"/>
          </a:xfrm>
          <a:prstGeom prst="rect">
            <a:avLst/>
          </a:prstGeom>
        </xdr:spPr>
      </xdr:pic>
      <xdr:sp macro="" textlink="">
        <xdr:nvSpPr>
          <xdr:cNvPr id="87" name="CaixaDeTexto 564">
            <a:extLst>
              <a:ext uri="{FF2B5EF4-FFF2-40B4-BE49-F238E27FC236}">
                <a16:creationId xmlns:a16="http://schemas.microsoft.com/office/drawing/2014/main" id="{00000000-0008-0000-1300-000057000000}"/>
              </a:ext>
            </a:extLst>
          </xdr:cNvPr>
          <xdr:cNvSpPr txBox="1"/>
        </xdr:nvSpPr>
        <xdr:spPr>
          <a:xfrm>
            <a:off x="5704697" y="1037351"/>
            <a:ext cx="635110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EXCLUSÃO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19</xdr:col>
      <xdr:colOff>123826</xdr:colOff>
      <xdr:row>5</xdr:row>
      <xdr:rowOff>16509</xdr:rowOff>
    </xdr:to>
    <xdr:grpSp>
      <xdr:nvGrpSpPr>
        <xdr:cNvPr id="51" name="Grupo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GrpSpPr/>
      </xdr:nvGrpSpPr>
      <xdr:grpSpPr>
        <a:xfrm>
          <a:off x="76202" y="0"/>
          <a:ext cx="14551024" cy="1731009"/>
          <a:chOff x="0" y="-31574"/>
          <a:chExt cx="12725399" cy="1778634"/>
        </a:xfrm>
      </xdr:grpSpPr>
      <xdr:grpSp>
        <xdr:nvGrpSpPr>
          <xdr:cNvPr id="98" name="Grupo 97">
            <a:extLst>
              <a:ext uri="{FF2B5EF4-FFF2-40B4-BE49-F238E27FC236}">
                <a16:creationId xmlns:a16="http://schemas.microsoft.com/office/drawing/2014/main" id="{00000000-0008-0000-1400-000062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01" name="Grupo 100">
              <a:extLst>
                <a:ext uri="{FF2B5EF4-FFF2-40B4-BE49-F238E27FC236}">
                  <a16:creationId xmlns:a16="http://schemas.microsoft.com/office/drawing/2014/main" id="{00000000-0008-0000-1400-000065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3" name="Retângulo 102">
                <a:extLst>
                  <a:ext uri="{FF2B5EF4-FFF2-40B4-BE49-F238E27FC236}">
                    <a16:creationId xmlns:a16="http://schemas.microsoft.com/office/drawing/2014/main" id="{00000000-0008-0000-1400-000067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4" name="Retângulo de Cantos Arredondados No Mesmo Lado 103">
                <a:extLst>
                  <a:ext uri="{FF2B5EF4-FFF2-40B4-BE49-F238E27FC236}">
                    <a16:creationId xmlns:a16="http://schemas.microsoft.com/office/drawing/2014/main" id="{00000000-0008-0000-1400-000068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5" name="Retângulo de Cantos Arredondados No Mesmo Lado 104">
                <a:extLst>
                  <a:ext uri="{FF2B5EF4-FFF2-40B4-BE49-F238E27FC236}">
                    <a16:creationId xmlns:a16="http://schemas.microsoft.com/office/drawing/2014/main" id="{00000000-0008-0000-1400-000069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02" name="Retângulo 101">
              <a:extLst>
                <a:ext uri="{FF2B5EF4-FFF2-40B4-BE49-F238E27FC236}">
                  <a16:creationId xmlns:a16="http://schemas.microsoft.com/office/drawing/2014/main" id="{00000000-0008-0000-1400-000066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99" name="Picture 27">
            <a:extLst>
              <a:ext uri="{FF2B5EF4-FFF2-40B4-BE49-F238E27FC236}">
                <a16:creationId xmlns:a16="http://schemas.microsoft.com/office/drawing/2014/main" id="{00000000-0008-0000-1400-00006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00" name="Picture 2" descr="NEWSLETTER">
            <a:extLst>
              <a:ext uri="{FF2B5EF4-FFF2-40B4-BE49-F238E27FC236}">
                <a16:creationId xmlns:a16="http://schemas.microsoft.com/office/drawing/2014/main" id="{00000000-0008-0000-1400-00006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287302</xdr:colOff>
      <xdr:row>3</xdr:row>
      <xdr:rowOff>2536</xdr:rowOff>
    </xdr:to>
    <xdr:grpSp>
      <xdr:nvGrpSpPr>
        <xdr:cNvPr id="52" name="Grupo 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GrpSpPr/>
      </xdr:nvGrpSpPr>
      <xdr:grpSpPr>
        <a:xfrm>
          <a:off x="76201" y="517738"/>
          <a:ext cx="1176301" cy="513498"/>
          <a:chOff x="649966" y="321586"/>
          <a:chExt cx="1201068" cy="327119"/>
        </a:xfrm>
      </xdr:grpSpPr>
      <xdr:sp macro="" textlink="">
        <xdr:nvSpPr>
          <xdr:cNvPr id="96" name="CaixaDeTexto 29">
            <a:extLst>
              <a:ext uri="{FF2B5EF4-FFF2-40B4-BE49-F238E27FC236}">
                <a16:creationId xmlns:a16="http://schemas.microsoft.com/office/drawing/2014/main" id="{00000000-0008-0000-1400-000060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00000000-0008-0000-14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12</xdr:col>
      <xdr:colOff>119323</xdr:colOff>
      <xdr:row>1</xdr:row>
      <xdr:rowOff>60947</xdr:rowOff>
    </xdr:from>
    <xdr:to>
      <xdr:col>14</xdr:col>
      <xdr:colOff>300568</xdr:colOff>
      <xdr:row>3</xdr:row>
      <xdr:rowOff>12792</xdr:rowOff>
    </xdr:to>
    <xdr:grpSp>
      <xdr:nvGrpSpPr>
        <xdr:cNvPr id="53" name="Grupo 5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GrpSpPr/>
      </xdr:nvGrpSpPr>
      <xdr:grpSpPr>
        <a:xfrm>
          <a:off x="9123623" y="403847"/>
          <a:ext cx="1781445" cy="637645"/>
          <a:chOff x="8538211" y="2798784"/>
          <a:chExt cx="1571895" cy="656695"/>
        </a:xfrm>
      </xdr:grpSpPr>
      <xdr:sp macro="" textlink="">
        <xdr:nvSpPr>
          <xdr:cNvPr id="92" name="Arredondar Retângulo de Canto Diagonal 91">
            <a:extLst>
              <a:ext uri="{FF2B5EF4-FFF2-40B4-BE49-F238E27FC236}">
                <a16:creationId xmlns:a16="http://schemas.microsoft.com/office/drawing/2014/main" id="{00000000-0008-0000-1400-00005C000000}"/>
              </a:ext>
            </a:extLst>
          </xdr:cNvPr>
          <xdr:cNvSpPr/>
        </xdr:nvSpPr>
        <xdr:spPr>
          <a:xfrm>
            <a:off x="8538211" y="2798784"/>
            <a:ext cx="1571895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93" name="Grupo 92">
            <a:extLst>
              <a:ext uri="{FF2B5EF4-FFF2-40B4-BE49-F238E27FC236}">
                <a16:creationId xmlns:a16="http://schemas.microsoft.com/office/drawing/2014/main" id="{00000000-0008-0000-1400-00005D000000}"/>
              </a:ext>
            </a:extLst>
          </xdr:cNvPr>
          <xdr:cNvGrpSpPr/>
        </xdr:nvGrpSpPr>
        <xdr:grpSpPr>
          <a:xfrm>
            <a:off x="8592309" y="2961979"/>
            <a:ext cx="1461154" cy="459383"/>
            <a:chOff x="8716132" y="364902"/>
            <a:chExt cx="1400379" cy="394291"/>
          </a:xfrm>
        </xdr:grpSpPr>
        <xdr:sp macro="" textlink="">
          <xdr:nvSpPr>
            <xdr:cNvPr id="94" name="CaixaDeTexto 29">
              <a:extLst>
                <a:ext uri="{FF2B5EF4-FFF2-40B4-BE49-F238E27FC236}">
                  <a16:creationId xmlns:a16="http://schemas.microsoft.com/office/drawing/2014/main" id="{00000000-0008-0000-1400-00005E000000}"/>
                </a:ext>
              </a:extLst>
            </xdr:cNvPr>
            <xdr:cNvSpPr txBox="1"/>
          </xdr:nvSpPr>
          <xdr:spPr>
            <a:xfrm>
              <a:off x="9213603" y="428103"/>
              <a:ext cx="902908" cy="23775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PROCESSOS</a:t>
              </a:r>
            </a:p>
          </xdr:txBody>
        </xdr:sp>
        <xdr:pic>
          <xdr:nvPicPr>
            <xdr:cNvPr id="95" name="Imagem 94">
              <a:extLst>
                <a:ext uri="{FF2B5EF4-FFF2-40B4-BE49-F238E27FC236}">
                  <a16:creationId xmlns:a16="http://schemas.microsoft.com/office/drawing/2014/main" id="{00000000-0008-0000-1400-00005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16132" y="364902"/>
              <a:ext cx="445621" cy="39429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17</xdr:col>
      <xdr:colOff>252132</xdr:colOff>
      <xdr:row>1</xdr:row>
      <xdr:rowOff>107793</xdr:rowOff>
    </xdr:from>
    <xdr:to>
      <xdr:col>19</xdr:col>
      <xdr:colOff>171591</xdr:colOff>
      <xdr:row>3</xdr:row>
      <xdr:rowOff>9367</xdr:rowOff>
    </xdr:to>
    <xdr:grpSp>
      <xdr:nvGrpSpPr>
        <xdr:cNvPr id="54" name="Grup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GrpSpPr/>
      </xdr:nvGrpSpPr>
      <xdr:grpSpPr>
        <a:xfrm>
          <a:off x="12863232" y="450693"/>
          <a:ext cx="1811759" cy="587374"/>
          <a:chOff x="10862840" y="274440"/>
          <a:chExt cx="1566731" cy="430797"/>
        </a:xfrm>
      </xdr:grpSpPr>
      <xdr:sp macro="" textlink="">
        <xdr:nvSpPr>
          <xdr:cNvPr id="90" name="CaixaDeTexto 29">
            <a:extLst>
              <a:ext uri="{FF2B5EF4-FFF2-40B4-BE49-F238E27FC236}">
                <a16:creationId xmlns:a16="http://schemas.microsoft.com/office/drawing/2014/main" id="{00000000-0008-0000-1400-00005A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00000000-0008-0000-14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77850</xdr:colOff>
      <xdr:row>1</xdr:row>
      <xdr:rowOff>238840</xdr:rowOff>
    </xdr:from>
    <xdr:to>
      <xdr:col>12</xdr:col>
      <xdr:colOff>134021</xdr:colOff>
      <xdr:row>2</xdr:row>
      <xdr:rowOff>346777</xdr:rowOff>
    </xdr:to>
    <xdr:grpSp>
      <xdr:nvGrpSpPr>
        <xdr:cNvPr id="55" name="Grupo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GrpSpPr/>
      </xdr:nvGrpSpPr>
      <xdr:grpSpPr>
        <a:xfrm>
          <a:off x="7520050" y="581740"/>
          <a:ext cx="1618271" cy="450837"/>
          <a:chOff x="7262404" y="380217"/>
          <a:chExt cx="1810712" cy="394813"/>
        </a:xfrm>
      </xdr:grpSpPr>
      <xdr:sp macro="" textlink="">
        <xdr:nvSpPr>
          <xdr:cNvPr id="88" name="CaixaDeTexto 29">
            <a:extLst>
              <a:ext uri="{FF2B5EF4-FFF2-40B4-BE49-F238E27FC236}">
                <a16:creationId xmlns:a16="http://schemas.microsoft.com/office/drawing/2014/main" id="{00000000-0008-0000-1400-000058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89" name="Imagem 88">
            <a:extLst>
              <a:ext uri="{FF2B5EF4-FFF2-40B4-BE49-F238E27FC236}">
                <a16:creationId xmlns:a16="http://schemas.microsoft.com/office/drawing/2014/main" id="{00000000-0008-0000-14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248746</xdr:colOff>
      <xdr:row>1</xdr:row>
      <xdr:rowOff>201385</xdr:rowOff>
    </xdr:from>
    <xdr:to>
      <xdr:col>4</xdr:col>
      <xdr:colOff>567727</xdr:colOff>
      <xdr:row>2</xdr:row>
      <xdr:rowOff>321995</xdr:rowOff>
    </xdr:to>
    <xdr:grpSp>
      <xdr:nvGrpSpPr>
        <xdr:cNvPr id="56" name="Grupo 5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GrpSpPr/>
      </xdr:nvGrpSpPr>
      <xdr:grpSpPr>
        <a:xfrm>
          <a:off x="1213946" y="544285"/>
          <a:ext cx="2058881" cy="463510"/>
          <a:chOff x="5298198" y="359950"/>
          <a:chExt cx="1828357" cy="454371"/>
        </a:xfrm>
      </xdr:grpSpPr>
      <xdr:sp macro="" textlink="">
        <xdr:nvSpPr>
          <xdr:cNvPr id="86" name="CaixaDeTexto 29">
            <a:extLst>
              <a:ext uri="{FF2B5EF4-FFF2-40B4-BE49-F238E27FC236}">
                <a16:creationId xmlns:a16="http://schemas.microsoft.com/office/drawing/2014/main" id="{00000000-0008-0000-1400-000056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00000000-0008-0000-14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278018</xdr:colOff>
      <xdr:row>1</xdr:row>
      <xdr:rowOff>117627</xdr:rowOff>
    </xdr:from>
    <xdr:to>
      <xdr:col>10</xdr:col>
      <xdr:colOff>14120</xdr:colOff>
      <xdr:row>2</xdr:row>
      <xdr:rowOff>343554</xdr:rowOff>
    </xdr:to>
    <xdr:grpSp>
      <xdr:nvGrpSpPr>
        <xdr:cNvPr id="57" name="Grupo 5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GrpSpPr/>
      </xdr:nvGrpSpPr>
      <xdr:grpSpPr>
        <a:xfrm>
          <a:off x="5294518" y="460527"/>
          <a:ext cx="2161802" cy="568827"/>
          <a:chOff x="3369882" y="288476"/>
          <a:chExt cx="1847820" cy="512134"/>
        </a:xfrm>
      </xdr:grpSpPr>
      <xdr:sp macro="" textlink="">
        <xdr:nvSpPr>
          <xdr:cNvPr id="84" name="CaixaDeTexto 29">
            <a:extLst>
              <a:ext uri="{FF2B5EF4-FFF2-40B4-BE49-F238E27FC236}">
                <a16:creationId xmlns:a16="http://schemas.microsoft.com/office/drawing/2014/main" id="{00000000-0008-0000-1400-000054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0000000-0008-0000-14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676369</xdr:colOff>
      <xdr:row>0</xdr:row>
      <xdr:rowOff>343288</xdr:rowOff>
    </xdr:from>
    <xdr:to>
      <xdr:col>7</xdr:col>
      <xdr:colOff>202567</xdr:colOff>
      <xdr:row>2</xdr:row>
      <xdr:rowOff>308396</xdr:rowOff>
    </xdr:to>
    <xdr:grpSp>
      <xdr:nvGrpSpPr>
        <xdr:cNvPr id="58" name="Grupo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GrpSpPr/>
      </xdr:nvGrpSpPr>
      <xdr:grpSpPr>
        <a:xfrm>
          <a:off x="3381469" y="343288"/>
          <a:ext cx="1837598" cy="650908"/>
          <a:chOff x="1797299" y="161925"/>
          <a:chExt cx="1677359" cy="544371"/>
        </a:xfrm>
      </xdr:grpSpPr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0000000-0008-0000-14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83" name="CaixaDeTexto 29">
            <a:extLst>
              <a:ext uri="{FF2B5EF4-FFF2-40B4-BE49-F238E27FC236}">
                <a16:creationId xmlns:a16="http://schemas.microsoft.com/office/drawing/2014/main" id="{00000000-0008-0000-1400-000053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14</xdr:col>
      <xdr:colOff>475682</xdr:colOff>
      <xdr:row>1</xdr:row>
      <xdr:rowOff>117628</xdr:rowOff>
    </xdr:from>
    <xdr:to>
      <xdr:col>17</xdr:col>
      <xdr:colOff>197006</xdr:colOff>
      <xdr:row>2</xdr:row>
      <xdr:rowOff>297980</xdr:rowOff>
    </xdr:to>
    <xdr:grpSp>
      <xdr:nvGrpSpPr>
        <xdr:cNvPr id="59" name="Grupo 5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GrpSpPr/>
      </xdr:nvGrpSpPr>
      <xdr:grpSpPr>
        <a:xfrm>
          <a:off x="11080182" y="460528"/>
          <a:ext cx="1727924" cy="523252"/>
          <a:chOff x="7262404" y="298742"/>
          <a:chExt cx="1869244" cy="459347"/>
        </a:xfrm>
      </xdr:grpSpPr>
      <xdr:sp macro="" textlink="">
        <xdr:nvSpPr>
          <xdr:cNvPr id="80" name="CaixaDeTexto 29">
            <a:extLst>
              <a:ext uri="{FF2B5EF4-FFF2-40B4-BE49-F238E27FC236}">
                <a16:creationId xmlns:a16="http://schemas.microsoft.com/office/drawing/2014/main" id="{00000000-0008-0000-1400-000050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0000000-0008-0000-14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633143</xdr:colOff>
      <xdr:row>3</xdr:row>
      <xdr:rowOff>97948</xdr:rowOff>
    </xdr:from>
    <xdr:to>
      <xdr:col>5</xdr:col>
      <xdr:colOff>307131</xdr:colOff>
      <xdr:row>5</xdr:row>
      <xdr:rowOff>16510</xdr:rowOff>
    </xdr:to>
    <xdr:grpSp>
      <xdr:nvGrpSpPr>
        <xdr:cNvPr id="77" name="Grupo 7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GrpSpPr/>
      </xdr:nvGrpSpPr>
      <xdr:grpSpPr>
        <a:xfrm>
          <a:off x="2474643" y="1126648"/>
          <a:ext cx="1337688" cy="604362"/>
          <a:chOff x="6109374" y="5525274"/>
          <a:chExt cx="1121788" cy="623412"/>
        </a:xfrm>
      </xdr:grpSpPr>
      <xdr:sp macro="" textlink="">
        <xdr:nvSpPr>
          <xdr:cNvPr id="78" name="CaixaDeTexto 548">
            <a:extLst>
              <a:ext uri="{FF2B5EF4-FFF2-40B4-BE49-F238E27FC236}">
                <a16:creationId xmlns:a16="http://schemas.microsoft.com/office/drawing/2014/main" id="{00000000-0008-0000-1400-00004E000000}"/>
              </a:ext>
            </a:extLst>
          </xdr:cNvPr>
          <xdr:cNvSpPr txBox="1"/>
        </xdr:nvSpPr>
        <xdr:spPr>
          <a:xfrm>
            <a:off x="6109374" y="5810132"/>
            <a:ext cx="1121788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/>
              <a:t>PROCESSOS DE CONTRAORDENAÇÃO</a:t>
            </a:r>
          </a:p>
        </xdr:txBody>
      </xdr:sp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00000000-0008-0000-14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06286" y="5525274"/>
            <a:ext cx="352572" cy="360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78548</xdr:colOff>
      <xdr:row>3</xdr:row>
      <xdr:rowOff>86209</xdr:rowOff>
    </xdr:from>
    <xdr:to>
      <xdr:col>2</xdr:col>
      <xdr:colOff>214737</xdr:colOff>
      <xdr:row>4</xdr:row>
      <xdr:rowOff>306121</xdr:rowOff>
    </xdr:to>
    <xdr:grpSp>
      <xdr:nvGrpSpPr>
        <xdr:cNvPr id="73" name="Grupo 7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GrpSpPr/>
      </xdr:nvGrpSpPr>
      <xdr:grpSpPr>
        <a:xfrm>
          <a:off x="154748" y="1114909"/>
          <a:ext cx="1025189" cy="562812"/>
          <a:chOff x="4541819" y="664017"/>
          <a:chExt cx="917239" cy="572337"/>
        </a:xfrm>
      </xdr:grpSpPr>
      <xdr:pic>
        <xdr:nvPicPr>
          <xdr:cNvPr id="74" name="Picture 2" descr="Self Exclusion Icon of Colored Outline style - Available in SVG, PNG, EPS,  AI &amp; Icon fonts">
            <a:extLst>
              <a:ext uri="{FF2B5EF4-FFF2-40B4-BE49-F238E27FC236}">
                <a16:creationId xmlns:a16="http://schemas.microsoft.com/office/drawing/2014/main" id="{00000000-0008-0000-1400-00004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46007" y="664017"/>
            <a:ext cx="425119" cy="40288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5" name="CaixaDeTexto 554">
            <a:extLst>
              <a:ext uri="{FF2B5EF4-FFF2-40B4-BE49-F238E27FC236}">
                <a16:creationId xmlns:a16="http://schemas.microsoft.com/office/drawing/2014/main" id="{00000000-0008-0000-1400-00004B000000}"/>
              </a:ext>
            </a:extLst>
          </xdr:cNvPr>
          <xdr:cNvSpPr txBox="1"/>
        </xdr:nvSpPr>
        <xdr:spPr>
          <a:xfrm>
            <a:off x="4541819" y="1020910"/>
            <a:ext cx="91723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AUTO-EXCLUSÃO</a:t>
            </a:r>
          </a:p>
        </xdr:txBody>
      </xdr:sp>
    </xdr:grpSp>
    <xdr:clientData/>
  </xdr:twoCellAnchor>
  <xdr:twoCellAnchor>
    <xdr:from>
      <xdr:col>5</xdr:col>
      <xdr:colOff>355800</xdr:colOff>
      <xdr:row>3</xdr:row>
      <xdr:rowOff>105789</xdr:rowOff>
    </xdr:from>
    <xdr:to>
      <xdr:col>7</xdr:col>
      <xdr:colOff>29590</xdr:colOff>
      <xdr:row>4</xdr:row>
      <xdr:rowOff>349146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GrpSpPr/>
      </xdr:nvGrpSpPr>
      <xdr:grpSpPr>
        <a:xfrm>
          <a:off x="3861000" y="1134489"/>
          <a:ext cx="1185090" cy="586257"/>
          <a:chOff x="8929214" y="774335"/>
          <a:chExt cx="988240" cy="595782"/>
        </a:xfrm>
      </xdr:grpSpPr>
      <xdr:sp macro="" textlink="">
        <xdr:nvSpPr>
          <xdr:cNvPr id="68" name="Arredondar Retângulo de Canto Diagonal 67">
            <a:extLst>
              <a:ext uri="{FF2B5EF4-FFF2-40B4-BE49-F238E27FC236}">
                <a16:creationId xmlns:a16="http://schemas.microsoft.com/office/drawing/2014/main" id="{00000000-0008-0000-1400-000044000000}"/>
              </a:ext>
            </a:extLst>
          </xdr:cNvPr>
          <xdr:cNvSpPr/>
        </xdr:nvSpPr>
        <xdr:spPr>
          <a:xfrm>
            <a:off x="8929214" y="774335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9" name="Grupo 68">
            <a:extLst>
              <a:ext uri="{FF2B5EF4-FFF2-40B4-BE49-F238E27FC236}">
                <a16:creationId xmlns:a16="http://schemas.microsoft.com/office/drawing/2014/main" id="{00000000-0008-0000-1400-000045000000}"/>
              </a:ext>
            </a:extLst>
          </xdr:cNvPr>
          <xdr:cNvGrpSpPr/>
        </xdr:nvGrpSpPr>
        <xdr:grpSpPr>
          <a:xfrm>
            <a:off x="9013191" y="810130"/>
            <a:ext cx="825867" cy="525124"/>
            <a:chOff x="8190588" y="5005338"/>
            <a:chExt cx="825867" cy="525124"/>
          </a:xfrm>
        </xdr:grpSpPr>
        <xdr:pic>
          <xdr:nvPicPr>
            <xdr:cNvPr id="70" name="Picture 2">
              <a:extLst>
                <a:ext uri="{FF2B5EF4-FFF2-40B4-BE49-F238E27FC236}">
                  <a16:creationId xmlns:a16="http://schemas.microsoft.com/office/drawing/2014/main" id="{00000000-0008-0000-1400-000046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 bwMode="auto">
            <a:xfrm>
              <a:off x="8468173" y="5005338"/>
              <a:ext cx="347506" cy="34750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71" name="CaixaDeTexto 559">
              <a:extLst>
                <a:ext uri="{FF2B5EF4-FFF2-40B4-BE49-F238E27FC236}">
                  <a16:creationId xmlns:a16="http://schemas.microsoft.com/office/drawing/2014/main" id="{00000000-0008-0000-1400-000047000000}"/>
                </a:ext>
              </a:extLst>
            </xdr:cNvPr>
            <xdr:cNvSpPr txBox="1"/>
          </xdr:nvSpPr>
          <xdr:spPr>
            <a:xfrm>
              <a:off x="8190588" y="5315018"/>
              <a:ext cx="825867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RECLAMAÇÕES</a:t>
              </a:r>
            </a:p>
          </xdr:txBody>
        </xdr:sp>
      </xdr:grpSp>
    </xdr:grpSp>
    <xdr:clientData/>
  </xdr:twoCellAnchor>
  <xdr:twoCellAnchor>
    <xdr:from>
      <xdr:col>2</xdr:col>
      <xdr:colOff>504883</xdr:colOff>
      <xdr:row>3</xdr:row>
      <xdr:rowOff>152316</xdr:rowOff>
    </xdr:from>
    <xdr:to>
      <xdr:col>3</xdr:col>
      <xdr:colOff>377993</xdr:colOff>
      <xdr:row>4</xdr:row>
      <xdr:rowOff>322562</xdr:rowOff>
    </xdr:to>
    <xdr:grpSp>
      <xdr:nvGrpSpPr>
        <xdr:cNvPr id="65" name="Grupo 64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GrpSpPr/>
      </xdr:nvGrpSpPr>
      <xdr:grpSpPr>
        <a:xfrm>
          <a:off x="1470083" y="1181016"/>
          <a:ext cx="749410" cy="513146"/>
          <a:chOff x="5704697" y="730124"/>
          <a:chExt cx="635110" cy="522671"/>
        </a:xfrm>
      </xdr:grpSpPr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00000000-0008-0000-1400-00004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2224" y="730124"/>
            <a:ext cx="331759" cy="331759"/>
          </a:xfrm>
          <a:prstGeom prst="rect">
            <a:avLst/>
          </a:prstGeom>
        </xdr:spPr>
      </xdr:pic>
      <xdr:sp macro="" textlink="">
        <xdr:nvSpPr>
          <xdr:cNvPr id="67" name="CaixaDeTexto 564">
            <a:extLst>
              <a:ext uri="{FF2B5EF4-FFF2-40B4-BE49-F238E27FC236}">
                <a16:creationId xmlns:a16="http://schemas.microsoft.com/office/drawing/2014/main" id="{00000000-0008-0000-1400-000043000000}"/>
              </a:ext>
            </a:extLst>
          </xdr:cNvPr>
          <xdr:cNvSpPr txBox="1"/>
        </xdr:nvSpPr>
        <xdr:spPr>
          <a:xfrm>
            <a:off x="5704697" y="1037351"/>
            <a:ext cx="635110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EXCLUSÃO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17</xdr:col>
      <xdr:colOff>1028701</xdr:colOff>
      <xdr:row>5</xdr:row>
      <xdr:rowOff>16509</xdr:rowOff>
    </xdr:to>
    <xdr:grpSp>
      <xdr:nvGrpSpPr>
        <xdr:cNvPr id="1363" name="Grupo 1362">
          <a:extLst>
            <a:ext uri="{FF2B5EF4-FFF2-40B4-BE49-F238E27FC236}">
              <a16:creationId xmlns:a16="http://schemas.microsoft.com/office/drawing/2014/main" id="{00000000-0008-0000-1500-000053050000}"/>
            </a:ext>
          </a:extLst>
        </xdr:cNvPr>
        <xdr:cNvGrpSpPr/>
      </xdr:nvGrpSpPr>
      <xdr:grpSpPr>
        <a:xfrm>
          <a:off x="76202" y="0"/>
          <a:ext cx="14350999" cy="1731009"/>
          <a:chOff x="0" y="-31574"/>
          <a:chExt cx="12725399" cy="1778634"/>
        </a:xfrm>
      </xdr:grpSpPr>
      <xdr:grpSp>
        <xdr:nvGrpSpPr>
          <xdr:cNvPr id="1445" name="Grupo 1444">
            <a:extLst>
              <a:ext uri="{FF2B5EF4-FFF2-40B4-BE49-F238E27FC236}">
                <a16:creationId xmlns:a16="http://schemas.microsoft.com/office/drawing/2014/main" id="{00000000-0008-0000-1500-0000A505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448" name="Grupo 1447">
              <a:extLst>
                <a:ext uri="{FF2B5EF4-FFF2-40B4-BE49-F238E27FC236}">
                  <a16:creationId xmlns:a16="http://schemas.microsoft.com/office/drawing/2014/main" id="{00000000-0008-0000-1500-0000A805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450" name="Retângulo 1449">
                <a:extLst>
                  <a:ext uri="{FF2B5EF4-FFF2-40B4-BE49-F238E27FC236}">
                    <a16:creationId xmlns:a16="http://schemas.microsoft.com/office/drawing/2014/main" id="{00000000-0008-0000-1500-0000AA05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451" name="Retângulo de Cantos Arredondados No Mesmo Lado 1450">
                <a:extLst>
                  <a:ext uri="{FF2B5EF4-FFF2-40B4-BE49-F238E27FC236}">
                    <a16:creationId xmlns:a16="http://schemas.microsoft.com/office/drawing/2014/main" id="{00000000-0008-0000-1500-0000AB05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452" name="Retângulo de Cantos Arredondados No Mesmo Lado 1451">
                <a:extLst>
                  <a:ext uri="{FF2B5EF4-FFF2-40B4-BE49-F238E27FC236}">
                    <a16:creationId xmlns:a16="http://schemas.microsoft.com/office/drawing/2014/main" id="{00000000-0008-0000-1500-0000AC05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449" name="Retângulo 1448">
              <a:extLst>
                <a:ext uri="{FF2B5EF4-FFF2-40B4-BE49-F238E27FC236}">
                  <a16:creationId xmlns:a16="http://schemas.microsoft.com/office/drawing/2014/main" id="{00000000-0008-0000-1500-0000A905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446" name="Picture 27">
            <a:extLst>
              <a:ext uri="{FF2B5EF4-FFF2-40B4-BE49-F238E27FC236}">
                <a16:creationId xmlns:a16="http://schemas.microsoft.com/office/drawing/2014/main" id="{00000000-0008-0000-1500-0000A605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447" name="Picture 2" descr="NEWSLETTER">
            <a:extLst>
              <a:ext uri="{FF2B5EF4-FFF2-40B4-BE49-F238E27FC236}">
                <a16:creationId xmlns:a16="http://schemas.microsoft.com/office/drawing/2014/main" id="{00000000-0008-0000-1500-0000A705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1</xdr:col>
      <xdr:colOff>1068352</xdr:colOff>
      <xdr:row>3</xdr:row>
      <xdr:rowOff>2536</xdr:rowOff>
    </xdr:to>
    <xdr:grpSp>
      <xdr:nvGrpSpPr>
        <xdr:cNvPr id="1364" name="Grupo 136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54050000}"/>
            </a:ext>
          </a:extLst>
        </xdr:cNvPr>
        <xdr:cNvGrpSpPr/>
      </xdr:nvGrpSpPr>
      <xdr:grpSpPr>
        <a:xfrm>
          <a:off x="76201" y="517738"/>
          <a:ext cx="1068351" cy="513498"/>
          <a:chOff x="649966" y="321586"/>
          <a:chExt cx="1201068" cy="327119"/>
        </a:xfrm>
      </xdr:grpSpPr>
      <xdr:sp macro="" textlink="">
        <xdr:nvSpPr>
          <xdr:cNvPr id="1443" name="CaixaDeTexto 29">
            <a:extLst>
              <a:ext uri="{FF2B5EF4-FFF2-40B4-BE49-F238E27FC236}">
                <a16:creationId xmlns:a16="http://schemas.microsoft.com/office/drawing/2014/main" id="{00000000-0008-0000-1500-0000A305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444" name="Imagem 1443">
            <a:extLst>
              <a:ext uri="{FF2B5EF4-FFF2-40B4-BE49-F238E27FC236}">
                <a16:creationId xmlns:a16="http://schemas.microsoft.com/office/drawing/2014/main" id="{00000000-0008-0000-15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563946</xdr:colOff>
      <xdr:row>1</xdr:row>
      <xdr:rowOff>224142</xdr:rowOff>
    </xdr:from>
    <xdr:to>
      <xdr:col>13</xdr:col>
      <xdr:colOff>596350</xdr:colOff>
      <xdr:row>2</xdr:row>
      <xdr:rowOff>331100</xdr:rowOff>
    </xdr:to>
    <xdr:grpSp>
      <xdr:nvGrpSpPr>
        <xdr:cNvPr id="1365" name="Grupo 136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55050000}"/>
            </a:ext>
          </a:extLst>
        </xdr:cNvPr>
        <xdr:cNvGrpSpPr/>
      </xdr:nvGrpSpPr>
      <xdr:grpSpPr>
        <a:xfrm>
          <a:off x="9085646" y="567042"/>
          <a:ext cx="1658004" cy="449858"/>
          <a:chOff x="8716132" y="364902"/>
          <a:chExt cx="1400379" cy="394291"/>
        </a:xfrm>
      </xdr:grpSpPr>
      <xdr:sp macro="" textlink="">
        <xdr:nvSpPr>
          <xdr:cNvPr id="1441" name="CaixaDeTexto 29">
            <a:extLst>
              <a:ext uri="{FF2B5EF4-FFF2-40B4-BE49-F238E27FC236}">
                <a16:creationId xmlns:a16="http://schemas.microsoft.com/office/drawing/2014/main" id="{00000000-0008-0000-1500-0000A105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1442" name="Imagem 1441">
            <a:extLst>
              <a:ext uri="{FF2B5EF4-FFF2-40B4-BE49-F238E27FC236}">
                <a16:creationId xmlns:a16="http://schemas.microsoft.com/office/drawing/2014/main" id="{00000000-0008-0000-15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16</xdr:col>
      <xdr:colOff>214032</xdr:colOff>
      <xdr:row>1</xdr:row>
      <xdr:rowOff>107793</xdr:rowOff>
    </xdr:from>
    <xdr:to>
      <xdr:col>18</xdr:col>
      <xdr:colOff>9670</xdr:colOff>
      <xdr:row>3</xdr:row>
      <xdr:rowOff>9367</xdr:rowOff>
    </xdr:to>
    <xdr:grpSp>
      <xdr:nvGrpSpPr>
        <xdr:cNvPr id="1366" name="Grupo 136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56050000}"/>
            </a:ext>
          </a:extLst>
        </xdr:cNvPr>
        <xdr:cNvGrpSpPr/>
      </xdr:nvGrpSpPr>
      <xdr:grpSpPr>
        <a:xfrm>
          <a:off x="12799732" y="450693"/>
          <a:ext cx="1827638" cy="587374"/>
          <a:chOff x="10862840" y="274440"/>
          <a:chExt cx="1566735" cy="430797"/>
        </a:xfrm>
      </xdr:grpSpPr>
      <xdr:sp macro="" textlink="">
        <xdr:nvSpPr>
          <xdr:cNvPr id="1439" name="CaixaDeTexto 29">
            <a:extLst>
              <a:ext uri="{FF2B5EF4-FFF2-40B4-BE49-F238E27FC236}">
                <a16:creationId xmlns:a16="http://schemas.microsoft.com/office/drawing/2014/main" id="{00000000-0008-0000-1500-00009F05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440" name="Imagem 1439">
            <a:extLst>
              <a:ext uri="{FF2B5EF4-FFF2-40B4-BE49-F238E27FC236}">
                <a16:creationId xmlns:a16="http://schemas.microsoft.com/office/drawing/2014/main" id="{00000000-0008-0000-15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525525</xdr:colOff>
      <xdr:row>1</xdr:row>
      <xdr:rowOff>238840</xdr:rowOff>
    </xdr:from>
    <xdr:to>
      <xdr:col>11</xdr:col>
      <xdr:colOff>524546</xdr:colOff>
      <xdr:row>2</xdr:row>
      <xdr:rowOff>346777</xdr:rowOff>
    </xdr:to>
    <xdr:grpSp>
      <xdr:nvGrpSpPr>
        <xdr:cNvPr id="1367" name="Grupo 13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57050000}"/>
            </a:ext>
          </a:extLst>
        </xdr:cNvPr>
        <xdr:cNvGrpSpPr/>
      </xdr:nvGrpSpPr>
      <xdr:grpSpPr>
        <a:xfrm>
          <a:off x="7421625" y="581740"/>
          <a:ext cx="1624621" cy="450837"/>
          <a:chOff x="7262404" y="380217"/>
          <a:chExt cx="1810712" cy="394813"/>
        </a:xfrm>
      </xdr:grpSpPr>
      <xdr:sp macro="" textlink="">
        <xdr:nvSpPr>
          <xdr:cNvPr id="1437" name="CaixaDeTexto 29">
            <a:extLst>
              <a:ext uri="{FF2B5EF4-FFF2-40B4-BE49-F238E27FC236}">
                <a16:creationId xmlns:a16="http://schemas.microsoft.com/office/drawing/2014/main" id="{00000000-0008-0000-1500-00009D05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1438" name="Imagem 1437">
            <a:extLst>
              <a:ext uri="{FF2B5EF4-FFF2-40B4-BE49-F238E27FC236}">
                <a16:creationId xmlns:a16="http://schemas.microsoft.com/office/drawing/2014/main" id="{00000000-0008-0000-15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1029796</xdr:colOff>
      <xdr:row>1</xdr:row>
      <xdr:rowOff>201385</xdr:rowOff>
    </xdr:from>
    <xdr:to>
      <xdr:col>4</xdr:col>
      <xdr:colOff>243877</xdr:colOff>
      <xdr:row>2</xdr:row>
      <xdr:rowOff>321995</xdr:rowOff>
    </xdr:to>
    <xdr:grpSp>
      <xdr:nvGrpSpPr>
        <xdr:cNvPr id="1368" name="Grupo 136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500-000058050000}"/>
            </a:ext>
          </a:extLst>
        </xdr:cNvPr>
        <xdr:cNvGrpSpPr/>
      </xdr:nvGrpSpPr>
      <xdr:grpSpPr>
        <a:xfrm>
          <a:off x="1105996" y="544285"/>
          <a:ext cx="2211281" cy="463510"/>
          <a:chOff x="5298198" y="359950"/>
          <a:chExt cx="1828357" cy="454371"/>
        </a:xfrm>
      </xdr:grpSpPr>
      <xdr:sp macro="" textlink="">
        <xdr:nvSpPr>
          <xdr:cNvPr id="1435" name="CaixaDeTexto 29">
            <a:extLst>
              <a:ext uri="{FF2B5EF4-FFF2-40B4-BE49-F238E27FC236}">
                <a16:creationId xmlns:a16="http://schemas.microsoft.com/office/drawing/2014/main" id="{00000000-0008-0000-1500-00009B05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1436" name="Imagem 1435">
            <a:extLst>
              <a:ext uri="{FF2B5EF4-FFF2-40B4-BE49-F238E27FC236}">
                <a16:creationId xmlns:a16="http://schemas.microsoft.com/office/drawing/2014/main" id="{00000000-0008-0000-15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30368</xdr:colOff>
      <xdr:row>1</xdr:row>
      <xdr:rowOff>117627</xdr:rowOff>
    </xdr:from>
    <xdr:to>
      <xdr:col>9</xdr:col>
      <xdr:colOff>461795</xdr:colOff>
      <xdr:row>2</xdr:row>
      <xdr:rowOff>343554</xdr:rowOff>
    </xdr:to>
    <xdr:grpSp>
      <xdr:nvGrpSpPr>
        <xdr:cNvPr id="1369" name="Grupo 13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500-000059050000}"/>
            </a:ext>
          </a:extLst>
        </xdr:cNvPr>
        <xdr:cNvGrpSpPr/>
      </xdr:nvGrpSpPr>
      <xdr:grpSpPr>
        <a:xfrm>
          <a:off x="5300868" y="460527"/>
          <a:ext cx="2057027" cy="568827"/>
          <a:chOff x="3369882" y="288476"/>
          <a:chExt cx="1847820" cy="512134"/>
        </a:xfrm>
      </xdr:grpSpPr>
      <xdr:sp macro="" textlink="">
        <xdr:nvSpPr>
          <xdr:cNvPr id="1433" name="CaixaDeTexto 29">
            <a:extLst>
              <a:ext uri="{FF2B5EF4-FFF2-40B4-BE49-F238E27FC236}">
                <a16:creationId xmlns:a16="http://schemas.microsoft.com/office/drawing/2014/main" id="{00000000-0008-0000-1500-00009905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1434" name="Imagem 1433">
            <a:extLst>
              <a:ext uri="{FF2B5EF4-FFF2-40B4-BE49-F238E27FC236}">
                <a16:creationId xmlns:a16="http://schemas.microsoft.com/office/drawing/2014/main" id="{00000000-0008-0000-15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352519</xdr:colOff>
      <xdr:row>0</xdr:row>
      <xdr:rowOff>343288</xdr:rowOff>
    </xdr:from>
    <xdr:to>
      <xdr:col>6</xdr:col>
      <xdr:colOff>669292</xdr:colOff>
      <xdr:row>2</xdr:row>
      <xdr:rowOff>308396</xdr:rowOff>
    </xdr:to>
    <xdr:grpSp>
      <xdr:nvGrpSpPr>
        <xdr:cNvPr id="1370" name="Grupo 136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5A050000}"/>
            </a:ext>
          </a:extLst>
        </xdr:cNvPr>
        <xdr:cNvGrpSpPr/>
      </xdr:nvGrpSpPr>
      <xdr:grpSpPr>
        <a:xfrm>
          <a:off x="3425919" y="343288"/>
          <a:ext cx="1701073" cy="650908"/>
          <a:chOff x="1797299" y="161925"/>
          <a:chExt cx="1677359" cy="544371"/>
        </a:xfrm>
      </xdr:grpSpPr>
      <xdr:pic>
        <xdr:nvPicPr>
          <xdr:cNvPr id="1431" name="Imagem 1430">
            <a:extLst>
              <a:ext uri="{FF2B5EF4-FFF2-40B4-BE49-F238E27FC236}">
                <a16:creationId xmlns:a16="http://schemas.microsoft.com/office/drawing/2014/main" id="{00000000-0008-0000-15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1432" name="CaixaDeTexto 29">
            <a:extLst>
              <a:ext uri="{FF2B5EF4-FFF2-40B4-BE49-F238E27FC236}">
                <a16:creationId xmlns:a16="http://schemas.microsoft.com/office/drawing/2014/main" id="{00000000-0008-0000-1500-00009805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14</xdr:col>
      <xdr:colOff>76607</xdr:colOff>
      <xdr:row>1</xdr:row>
      <xdr:rowOff>60949</xdr:rowOff>
    </xdr:from>
    <xdr:to>
      <xdr:col>16</xdr:col>
      <xdr:colOff>158906</xdr:colOff>
      <xdr:row>3</xdr:row>
      <xdr:rowOff>12794</xdr:rowOff>
    </xdr:to>
    <xdr:grpSp>
      <xdr:nvGrpSpPr>
        <xdr:cNvPr id="1371" name="Grupo 1370">
          <a:extLst>
            <a:ext uri="{FF2B5EF4-FFF2-40B4-BE49-F238E27FC236}">
              <a16:creationId xmlns:a16="http://schemas.microsoft.com/office/drawing/2014/main" id="{00000000-0008-0000-1500-00005B050000}"/>
            </a:ext>
          </a:extLst>
        </xdr:cNvPr>
        <xdr:cNvGrpSpPr/>
      </xdr:nvGrpSpPr>
      <xdr:grpSpPr>
        <a:xfrm>
          <a:off x="11036707" y="403849"/>
          <a:ext cx="1707899" cy="637645"/>
          <a:chOff x="7101454" y="2824695"/>
          <a:chExt cx="1511049" cy="660188"/>
        </a:xfrm>
      </xdr:grpSpPr>
      <xdr:sp macro="" textlink="">
        <xdr:nvSpPr>
          <xdr:cNvPr id="1427" name="Arredondar Retângulo de Canto Diagonal 1426">
            <a:extLst>
              <a:ext uri="{FF2B5EF4-FFF2-40B4-BE49-F238E27FC236}">
                <a16:creationId xmlns:a16="http://schemas.microsoft.com/office/drawing/2014/main" id="{00000000-0008-0000-1500-00009305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428" name="Grupo 1427">
            <a:extLst>
              <a:ext uri="{FF2B5EF4-FFF2-40B4-BE49-F238E27FC236}">
                <a16:creationId xmlns:a16="http://schemas.microsoft.com/office/drawing/2014/main" id="{00000000-0008-0000-1500-00009405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1429" name="CaixaDeTexto 29">
              <a:extLst>
                <a:ext uri="{FF2B5EF4-FFF2-40B4-BE49-F238E27FC236}">
                  <a16:creationId xmlns:a16="http://schemas.microsoft.com/office/drawing/2014/main" id="{00000000-0008-0000-1500-00009505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1430" name="Imagem 1429">
              <a:extLst>
                <a:ext uri="{FF2B5EF4-FFF2-40B4-BE49-F238E27FC236}">
                  <a16:creationId xmlns:a16="http://schemas.microsoft.com/office/drawing/2014/main" id="{00000000-0008-0000-1500-00009605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5</xdr:col>
      <xdr:colOff>101458</xdr:colOff>
      <xdr:row>3</xdr:row>
      <xdr:rowOff>190376</xdr:rowOff>
    </xdr:from>
    <xdr:to>
      <xdr:col>5</xdr:col>
      <xdr:colOff>635825</xdr:colOff>
      <xdr:row>5</xdr:row>
      <xdr:rowOff>50671</xdr:rowOff>
    </xdr:to>
    <xdr:grpSp>
      <xdr:nvGrpSpPr>
        <xdr:cNvPr id="1424" name="Grupo 142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90050000}"/>
            </a:ext>
          </a:extLst>
        </xdr:cNvPr>
        <xdr:cNvGrpSpPr/>
      </xdr:nvGrpSpPr>
      <xdr:grpSpPr>
        <a:xfrm>
          <a:off x="3746358" y="1219076"/>
          <a:ext cx="534367" cy="546095"/>
          <a:chOff x="98716" y="121589"/>
          <a:chExt cx="685302" cy="565142"/>
        </a:xfrm>
      </xdr:grpSpPr>
      <xdr:sp macro="" textlink="">
        <xdr:nvSpPr>
          <xdr:cNvPr id="1425" name="CaixaDeTexto 29">
            <a:extLst>
              <a:ext uri="{FF2B5EF4-FFF2-40B4-BE49-F238E27FC236}">
                <a16:creationId xmlns:a16="http://schemas.microsoft.com/office/drawing/2014/main" id="{00000000-0008-0000-1500-00009105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1426" name="Imagem 1425">
            <a:extLst>
              <a:ext uri="{FF2B5EF4-FFF2-40B4-BE49-F238E27FC236}">
                <a16:creationId xmlns:a16="http://schemas.microsoft.com/office/drawing/2014/main" id="{00000000-0008-0000-15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542</xdr:colOff>
      <xdr:row>3</xdr:row>
      <xdr:rowOff>213244</xdr:rowOff>
    </xdr:from>
    <xdr:to>
      <xdr:col>4</xdr:col>
      <xdr:colOff>290265</xdr:colOff>
      <xdr:row>5</xdr:row>
      <xdr:rowOff>51468</xdr:rowOff>
    </xdr:to>
    <xdr:grpSp>
      <xdr:nvGrpSpPr>
        <xdr:cNvPr id="1420" name="Grupo 141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8C050000}"/>
            </a:ext>
          </a:extLst>
        </xdr:cNvPr>
        <xdr:cNvGrpSpPr/>
      </xdr:nvGrpSpPr>
      <xdr:grpSpPr>
        <a:xfrm>
          <a:off x="2464342" y="1241944"/>
          <a:ext cx="899323" cy="524024"/>
          <a:chOff x="-64892" y="143687"/>
          <a:chExt cx="1055619" cy="543071"/>
        </a:xfrm>
      </xdr:grpSpPr>
      <xdr:sp macro="" textlink="">
        <xdr:nvSpPr>
          <xdr:cNvPr id="1421" name="CaixaDeTexto 29">
            <a:extLst>
              <a:ext uri="{FF2B5EF4-FFF2-40B4-BE49-F238E27FC236}">
                <a16:creationId xmlns:a16="http://schemas.microsoft.com/office/drawing/2014/main" id="{00000000-0008-0000-1500-00008D05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1422" name="Imagem 1421">
            <a:extLst>
              <a:ext uri="{FF2B5EF4-FFF2-40B4-BE49-F238E27FC236}">
                <a16:creationId xmlns:a16="http://schemas.microsoft.com/office/drawing/2014/main" id="{00000000-0008-0000-15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14</xdr:col>
      <xdr:colOff>651231</xdr:colOff>
      <xdr:row>3</xdr:row>
      <xdr:rowOff>155254</xdr:rowOff>
    </xdr:from>
    <xdr:to>
      <xdr:col>15</xdr:col>
      <xdr:colOff>580146</xdr:colOff>
      <xdr:row>5</xdr:row>
      <xdr:rowOff>53348</xdr:rowOff>
    </xdr:to>
    <xdr:grpSp>
      <xdr:nvGrpSpPr>
        <xdr:cNvPr id="1416" name="Grupo 141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500-000088050000}"/>
            </a:ext>
          </a:extLst>
        </xdr:cNvPr>
        <xdr:cNvGrpSpPr/>
      </xdr:nvGrpSpPr>
      <xdr:grpSpPr>
        <a:xfrm>
          <a:off x="11611331" y="1183954"/>
          <a:ext cx="741715" cy="583894"/>
          <a:chOff x="113909" y="86597"/>
          <a:chExt cx="824992" cy="602944"/>
        </a:xfrm>
      </xdr:grpSpPr>
      <xdr:sp macro="" textlink="">
        <xdr:nvSpPr>
          <xdr:cNvPr id="1417" name="CaixaDeTexto 29">
            <a:extLst>
              <a:ext uri="{FF2B5EF4-FFF2-40B4-BE49-F238E27FC236}">
                <a16:creationId xmlns:a16="http://schemas.microsoft.com/office/drawing/2014/main" id="{00000000-0008-0000-1500-00008905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1418" name="Imagem 1417">
            <a:extLst>
              <a:ext uri="{FF2B5EF4-FFF2-40B4-BE49-F238E27FC236}">
                <a16:creationId xmlns:a16="http://schemas.microsoft.com/office/drawing/2014/main" id="{00000000-0008-0000-15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12</xdr:col>
      <xdr:colOff>7005</xdr:colOff>
      <xdr:row>3</xdr:row>
      <xdr:rowOff>137861</xdr:rowOff>
    </xdr:from>
    <xdr:to>
      <xdr:col>13</xdr:col>
      <xdr:colOff>81455</xdr:colOff>
      <xdr:row>5</xdr:row>
      <xdr:rowOff>53350</xdr:rowOff>
    </xdr:to>
    <xdr:grpSp>
      <xdr:nvGrpSpPr>
        <xdr:cNvPr id="1412" name="Grupo 141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500-000084050000}"/>
            </a:ext>
          </a:extLst>
        </xdr:cNvPr>
        <xdr:cNvGrpSpPr/>
      </xdr:nvGrpSpPr>
      <xdr:grpSpPr>
        <a:xfrm>
          <a:off x="9341505" y="1166561"/>
          <a:ext cx="887250" cy="601289"/>
          <a:chOff x="-17745" y="67039"/>
          <a:chExt cx="1011633" cy="620336"/>
        </a:xfrm>
      </xdr:grpSpPr>
      <xdr:sp macro="" textlink="">
        <xdr:nvSpPr>
          <xdr:cNvPr id="1413" name="CaixaDeTexto 29">
            <a:extLst>
              <a:ext uri="{FF2B5EF4-FFF2-40B4-BE49-F238E27FC236}">
                <a16:creationId xmlns:a16="http://schemas.microsoft.com/office/drawing/2014/main" id="{00000000-0008-0000-1500-00008505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1414" name="Imagem 1413">
            <a:extLst>
              <a:ext uri="{FF2B5EF4-FFF2-40B4-BE49-F238E27FC236}">
                <a16:creationId xmlns:a16="http://schemas.microsoft.com/office/drawing/2014/main" id="{00000000-0008-0000-15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99408</xdr:colOff>
      <xdr:row>3</xdr:row>
      <xdr:rowOff>211006</xdr:rowOff>
    </xdr:from>
    <xdr:to>
      <xdr:col>1</xdr:col>
      <xdr:colOff>845947</xdr:colOff>
      <xdr:row>5</xdr:row>
      <xdr:rowOff>56701</xdr:rowOff>
    </xdr:to>
    <xdr:grpSp>
      <xdr:nvGrpSpPr>
        <xdr:cNvPr id="1408" name="Grupo 1407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500-000080050000}"/>
            </a:ext>
          </a:extLst>
        </xdr:cNvPr>
        <xdr:cNvGrpSpPr/>
      </xdr:nvGrpSpPr>
      <xdr:grpSpPr>
        <a:xfrm>
          <a:off x="175608" y="1239706"/>
          <a:ext cx="746539" cy="531495"/>
          <a:chOff x="-45693" y="142218"/>
          <a:chExt cx="957403" cy="550542"/>
        </a:xfrm>
      </xdr:grpSpPr>
      <xdr:sp macro="" textlink="">
        <xdr:nvSpPr>
          <xdr:cNvPr id="1409" name="CaixaDeTexto 29">
            <a:extLst>
              <a:ext uri="{FF2B5EF4-FFF2-40B4-BE49-F238E27FC236}">
                <a16:creationId xmlns:a16="http://schemas.microsoft.com/office/drawing/2014/main" id="{00000000-0008-0000-1500-00008105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1410" name="Imagem 1409">
            <a:extLst>
              <a:ext uri="{FF2B5EF4-FFF2-40B4-BE49-F238E27FC236}">
                <a16:creationId xmlns:a16="http://schemas.microsoft.com/office/drawing/2014/main" id="{00000000-0008-0000-15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1222068</xdr:colOff>
      <xdr:row>3</xdr:row>
      <xdr:rowOff>215178</xdr:rowOff>
    </xdr:from>
    <xdr:to>
      <xdr:col>2</xdr:col>
      <xdr:colOff>233350</xdr:colOff>
      <xdr:row>5</xdr:row>
      <xdr:rowOff>55790</xdr:rowOff>
    </xdr:to>
    <xdr:grpSp>
      <xdr:nvGrpSpPr>
        <xdr:cNvPr id="1404" name="Grupo 1403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500-00007C050000}"/>
            </a:ext>
          </a:extLst>
        </xdr:cNvPr>
        <xdr:cNvGrpSpPr/>
      </xdr:nvGrpSpPr>
      <xdr:grpSpPr>
        <a:xfrm>
          <a:off x="1298268" y="1243878"/>
          <a:ext cx="713082" cy="526412"/>
          <a:chOff x="110811" y="146390"/>
          <a:chExt cx="637614" cy="545459"/>
        </a:xfrm>
      </xdr:grpSpPr>
      <xdr:sp macro="" textlink="">
        <xdr:nvSpPr>
          <xdr:cNvPr id="1405" name="CaixaDeTexto 29">
            <a:extLst>
              <a:ext uri="{FF2B5EF4-FFF2-40B4-BE49-F238E27FC236}">
                <a16:creationId xmlns:a16="http://schemas.microsoft.com/office/drawing/2014/main" id="{00000000-0008-0000-1500-00007D05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1406" name="Imagem 1405">
            <a:extLst>
              <a:ext uri="{FF2B5EF4-FFF2-40B4-BE49-F238E27FC236}">
                <a16:creationId xmlns:a16="http://schemas.microsoft.com/office/drawing/2014/main" id="{00000000-0008-0000-15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385845</xdr:colOff>
      <xdr:row>3</xdr:row>
      <xdr:rowOff>150962</xdr:rowOff>
    </xdr:from>
    <xdr:to>
      <xdr:col>11</xdr:col>
      <xdr:colOff>536877</xdr:colOff>
      <xdr:row>5</xdr:row>
      <xdr:rowOff>50669</xdr:rowOff>
    </xdr:to>
    <xdr:grpSp>
      <xdr:nvGrpSpPr>
        <xdr:cNvPr id="1400" name="Grupo 1399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500-000078050000}"/>
            </a:ext>
          </a:extLst>
        </xdr:cNvPr>
        <xdr:cNvGrpSpPr/>
      </xdr:nvGrpSpPr>
      <xdr:grpSpPr>
        <a:xfrm>
          <a:off x="8094745" y="1179662"/>
          <a:ext cx="963832" cy="585507"/>
          <a:chOff x="-91542" y="82329"/>
          <a:chExt cx="1109846" cy="604557"/>
        </a:xfrm>
      </xdr:grpSpPr>
      <xdr:sp macro="" textlink="">
        <xdr:nvSpPr>
          <xdr:cNvPr id="1401" name="CaixaDeTexto 29">
            <a:extLst>
              <a:ext uri="{FF2B5EF4-FFF2-40B4-BE49-F238E27FC236}">
                <a16:creationId xmlns:a16="http://schemas.microsoft.com/office/drawing/2014/main" id="{00000000-0008-0000-1500-00007905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1402" name="Imagem 1401">
            <a:extLst>
              <a:ext uri="{FF2B5EF4-FFF2-40B4-BE49-F238E27FC236}">
                <a16:creationId xmlns:a16="http://schemas.microsoft.com/office/drawing/2014/main" id="{00000000-0008-0000-15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659403</xdr:colOff>
      <xdr:row>3</xdr:row>
      <xdr:rowOff>137861</xdr:rowOff>
    </xdr:from>
    <xdr:to>
      <xdr:col>8</xdr:col>
      <xdr:colOff>535746</xdr:colOff>
      <xdr:row>5</xdr:row>
      <xdr:rowOff>56700</xdr:rowOff>
    </xdr:to>
    <xdr:grpSp>
      <xdr:nvGrpSpPr>
        <xdr:cNvPr id="1396" name="Grupo 1395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500-000074050000}"/>
            </a:ext>
          </a:extLst>
        </xdr:cNvPr>
        <xdr:cNvGrpSpPr/>
      </xdr:nvGrpSpPr>
      <xdr:grpSpPr>
        <a:xfrm>
          <a:off x="5929903" y="1166561"/>
          <a:ext cx="689143" cy="604639"/>
          <a:chOff x="64951" y="65414"/>
          <a:chExt cx="757568" cy="623686"/>
        </a:xfrm>
      </xdr:grpSpPr>
      <xdr:sp macro="" textlink="">
        <xdr:nvSpPr>
          <xdr:cNvPr id="1397" name="CaixaDeTexto 29">
            <a:extLst>
              <a:ext uri="{FF2B5EF4-FFF2-40B4-BE49-F238E27FC236}">
                <a16:creationId xmlns:a16="http://schemas.microsoft.com/office/drawing/2014/main" id="{00000000-0008-0000-1500-00007505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1398" name="Imagem 1397">
            <a:extLst>
              <a:ext uri="{FF2B5EF4-FFF2-40B4-BE49-F238E27FC236}">
                <a16:creationId xmlns:a16="http://schemas.microsoft.com/office/drawing/2014/main" id="{00000000-0008-0000-15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13</xdr:col>
      <xdr:colOff>140032</xdr:colOff>
      <xdr:row>3</xdr:row>
      <xdr:rowOff>160639</xdr:rowOff>
    </xdr:from>
    <xdr:to>
      <xdr:col>14</xdr:col>
      <xdr:colOff>498944</xdr:colOff>
      <xdr:row>5</xdr:row>
      <xdr:rowOff>53744</xdr:rowOff>
    </xdr:to>
    <xdr:grpSp>
      <xdr:nvGrpSpPr>
        <xdr:cNvPr id="1392" name="Grupo 1391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500-000070050000}"/>
            </a:ext>
          </a:extLst>
        </xdr:cNvPr>
        <xdr:cNvGrpSpPr/>
      </xdr:nvGrpSpPr>
      <xdr:grpSpPr>
        <a:xfrm>
          <a:off x="10287332" y="1189339"/>
          <a:ext cx="1171712" cy="578905"/>
          <a:chOff x="-201342" y="91982"/>
          <a:chExt cx="1376443" cy="597952"/>
        </a:xfrm>
      </xdr:grpSpPr>
      <xdr:sp macro="" textlink="">
        <xdr:nvSpPr>
          <xdr:cNvPr id="1393" name="CaixaDeTexto 29">
            <a:extLst>
              <a:ext uri="{FF2B5EF4-FFF2-40B4-BE49-F238E27FC236}">
                <a16:creationId xmlns:a16="http://schemas.microsoft.com/office/drawing/2014/main" id="{00000000-0008-0000-1500-00007105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1394" name="Imagem 1393">
            <a:extLst>
              <a:ext uri="{FF2B5EF4-FFF2-40B4-BE49-F238E27FC236}">
                <a16:creationId xmlns:a16="http://schemas.microsoft.com/office/drawing/2014/main" id="{00000000-0008-0000-15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154681</xdr:colOff>
      <xdr:row>3</xdr:row>
      <xdr:rowOff>125315</xdr:rowOff>
    </xdr:from>
    <xdr:to>
      <xdr:col>10</xdr:col>
      <xdr:colOff>268413</xdr:colOff>
      <xdr:row>5</xdr:row>
      <xdr:rowOff>50671</xdr:rowOff>
    </xdr:to>
    <xdr:grpSp>
      <xdr:nvGrpSpPr>
        <xdr:cNvPr id="1388" name="Grupo 138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500-00006C050000}"/>
            </a:ext>
          </a:extLst>
        </xdr:cNvPr>
        <xdr:cNvGrpSpPr/>
      </xdr:nvGrpSpPr>
      <xdr:grpSpPr>
        <a:xfrm>
          <a:off x="7050781" y="1154015"/>
          <a:ext cx="926532" cy="611156"/>
          <a:chOff x="-40533" y="52804"/>
          <a:chExt cx="1062010" cy="630203"/>
        </a:xfrm>
      </xdr:grpSpPr>
      <xdr:sp macro="" textlink="">
        <xdr:nvSpPr>
          <xdr:cNvPr id="1389" name="CaixaDeTexto 29">
            <a:extLst>
              <a:ext uri="{FF2B5EF4-FFF2-40B4-BE49-F238E27FC236}">
                <a16:creationId xmlns:a16="http://schemas.microsoft.com/office/drawing/2014/main" id="{00000000-0008-0000-1500-00006D05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1390" name="Imagem 1389">
            <a:extLst>
              <a:ext uri="{FF2B5EF4-FFF2-40B4-BE49-F238E27FC236}">
                <a16:creationId xmlns:a16="http://schemas.microsoft.com/office/drawing/2014/main" id="{00000000-0008-0000-15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367268</xdr:colOff>
      <xdr:row>3</xdr:row>
      <xdr:rowOff>171060</xdr:rowOff>
    </xdr:from>
    <xdr:to>
      <xdr:col>7</xdr:col>
      <xdr:colOff>216066</xdr:colOff>
      <xdr:row>5</xdr:row>
      <xdr:rowOff>52426</xdr:rowOff>
    </xdr:to>
    <xdr:grpSp>
      <xdr:nvGrpSpPr>
        <xdr:cNvPr id="1384" name="Grupo 1383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500-000068050000}"/>
            </a:ext>
          </a:extLst>
        </xdr:cNvPr>
        <xdr:cNvGrpSpPr/>
      </xdr:nvGrpSpPr>
      <xdr:grpSpPr>
        <a:xfrm>
          <a:off x="4824968" y="1199760"/>
          <a:ext cx="661598" cy="567166"/>
          <a:chOff x="71440" y="102273"/>
          <a:chExt cx="722245" cy="586213"/>
        </a:xfrm>
      </xdr:grpSpPr>
      <xdr:sp macro="" textlink="">
        <xdr:nvSpPr>
          <xdr:cNvPr id="1385" name="CaixaDeTexto 29">
            <a:extLst>
              <a:ext uri="{FF2B5EF4-FFF2-40B4-BE49-F238E27FC236}">
                <a16:creationId xmlns:a16="http://schemas.microsoft.com/office/drawing/2014/main" id="{00000000-0008-0000-1500-00006905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1386" name="Imagem 1385">
            <a:extLst>
              <a:ext uri="{FF2B5EF4-FFF2-40B4-BE49-F238E27FC236}">
                <a16:creationId xmlns:a16="http://schemas.microsoft.com/office/drawing/2014/main" id="{00000000-0008-0000-15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11</xdr:col>
      <xdr:colOff>400051</xdr:colOff>
      <xdr:row>9</xdr:row>
      <xdr:rowOff>64134</xdr:rowOff>
    </xdr:to>
    <xdr:grpSp>
      <xdr:nvGrpSpPr>
        <xdr:cNvPr id="449" name="Grupo 448">
          <a:extLst>
            <a:ext uri="{FF2B5EF4-FFF2-40B4-BE49-F238E27FC236}">
              <a16:creationId xmlns:a16="http://schemas.microsoft.com/office/drawing/2014/main" id="{00000000-0008-0000-1600-0000C1010000}"/>
            </a:ext>
          </a:extLst>
        </xdr:cNvPr>
        <xdr:cNvGrpSpPr/>
      </xdr:nvGrpSpPr>
      <xdr:grpSpPr>
        <a:xfrm>
          <a:off x="66677" y="0"/>
          <a:ext cx="14404974" cy="1778634"/>
          <a:chOff x="0" y="-31574"/>
          <a:chExt cx="12725399" cy="1778634"/>
        </a:xfrm>
      </xdr:grpSpPr>
      <xdr:grpSp>
        <xdr:nvGrpSpPr>
          <xdr:cNvPr id="531" name="Grupo 530">
            <a:extLst>
              <a:ext uri="{FF2B5EF4-FFF2-40B4-BE49-F238E27FC236}">
                <a16:creationId xmlns:a16="http://schemas.microsoft.com/office/drawing/2014/main" id="{00000000-0008-0000-1600-00001302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534" name="Grupo 533">
              <a:extLst>
                <a:ext uri="{FF2B5EF4-FFF2-40B4-BE49-F238E27FC236}">
                  <a16:creationId xmlns:a16="http://schemas.microsoft.com/office/drawing/2014/main" id="{00000000-0008-0000-1600-00001602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536" name="Retângulo 535">
                <a:extLst>
                  <a:ext uri="{FF2B5EF4-FFF2-40B4-BE49-F238E27FC236}">
                    <a16:creationId xmlns:a16="http://schemas.microsoft.com/office/drawing/2014/main" id="{00000000-0008-0000-1600-00001802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537" name="Retângulo de Cantos Arredondados No Mesmo Lado 536">
                <a:extLst>
                  <a:ext uri="{FF2B5EF4-FFF2-40B4-BE49-F238E27FC236}">
                    <a16:creationId xmlns:a16="http://schemas.microsoft.com/office/drawing/2014/main" id="{00000000-0008-0000-1600-00001902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538" name="Retângulo de Cantos Arredondados No Mesmo Lado 537">
                <a:extLst>
                  <a:ext uri="{FF2B5EF4-FFF2-40B4-BE49-F238E27FC236}">
                    <a16:creationId xmlns:a16="http://schemas.microsoft.com/office/drawing/2014/main" id="{00000000-0008-0000-1600-00001A02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535" name="Retângulo 534">
              <a:extLst>
                <a:ext uri="{FF2B5EF4-FFF2-40B4-BE49-F238E27FC236}">
                  <a16:creationId xmlns:a16="http://schemas.microsoft.com/office/drawing/2014/main" id="{00000000-0008-0000-1600-00001702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532" name="Picture 27">
            <a:extLst>
              <a:ext uri="{FF2B5EF4-FFF2-40B4-BE49-F238E27FC236}">
                <a16:creationId xmlns:a16="http://schemas.microsoft.com/office/drawing/2014/main" id="{00000000-0008-0000-1600-00001402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533" name="Picture 2" descr="NEWSLETTER">
            <a:extLst>
              <a:ext uri="{FF2B5EF4-FFF2-40B4-BE49-F238E27FC236}">
                <a16:creationId xmlns:a16="http://schemas.microsoft.com/office/drawing/2014/main" id="{00000000-0008-0000-1600-00001502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450" name="Grupo 4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C201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529" name="CaixaDeTexto 29">
            <a:extLst>
              <a:ext uri="{FF2B5EF4-FFF2-40B4-BE49-F238E27FC236}">
                <a16:creationId xmlns:a16="http://schemas.microsoft.com/office/drawing/2014/main" id="{00000000-0008-0000-1600-00001102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530" name="Imagem 529">
            <a:extLst>
              <a:ext uri="{FF2B5EF4-FFF2-40B4-BE49-F238E27FC236}">
                <a16:creationId xmlns:a16="http://schemas.microsoft.com/office/drawing/2014/main" id="{00000000-0008-0000-1600-00001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1611696</xdr:colOff>
      <xdr:row>3</xdr:row>
      <xdr:rowOff>5067</xdr:rowOff>
    </xdr:from>
    <xdr:to>
      <xdr:col>6</xdr:col>
      <xdr:colOff>1310725</xdr:colOff>
      <xdr:row>5</xdr:row>
      <xdr:rowOff>83450</xdr:rowOff>
    </xdr:to>
    <xdr:grpSp>
      <xdr:nvGrpSpPr>
        <xdr:cNvPr id="451" name="Grupo 45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C3010000}"/>
            </a:ext>
          </a:extLst>
        </xdr:cNvPr>
        <xdr:cNvGrpSpPr/>
      </xdr:nvGrpSpPr>
      <xdr:grpSpPr>
        <a:xfrm>
          <a:off x="8952296" y="576567"/>
          <a:ext cx="1718329" cy="459383"/>
          <a:chOff x="8716132" y="364902"/>
          <a:chExt cx="1400379" cy="394291"/>
        </a:xfrm>
      </xdr:grpSpPr>
      <xdr:sp macro="" textlink="">
        <xdr:nvSpPr>
          <xdr:cNvPr id="527" name="CaixaDeTexto 29">
            <a:extLst>
              <a:ext uri="{FF2B5EF4-FFF2-40B4-BE49-F238E27FC236}">
                <a16:creationId xmlns:a16="http://schemas.microsoft.com/office/drawing/2014/main" id="{00000000-0008-0000-1600-00000F02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528" name="Imagem 527">
            <a:extLst>
              <a:ext uri="{FF2B5EF4-FFF2-40B4-BE49-F238E27FC236}">
                <a16:creationId xmlns:a16="http://schemas.microsoft.com/office/drawing/2014/main" id="{00000000-0008-0000-1600-00001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90207</xdr:colOff>
      <xdr:row>2</xdr:row>
      <xdr:rowOff>79218</xdr:rowOff>
    </xdr:from>
    <xdr:to>
      <xdr:col>11</xdr:col>
      <xdr:colOff>447820</xdr:colOff>
      <xdr:row>5</xdr:row>
      <xdr:rowOff>114142</xdr:rowOff>
    </xdr:to>
    <xdr:grpSp>
      <xdr:nvGrpSpPr>
        <xdr:cNvPr id="452" name="Grupo 45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600-0000C4010000}"/>
            </a:ext>
          </a:extLst>
        </xdr:cNvPr>
        <xdr:cNvGrpSpPr/>
      </xdr:nvGrpSpPr>
      <xdr:grpSpPr>
        <a:xfrm>
          <a:off x="12815607" y="460218"/>
          <a:ext cx="1703813" cy="606424"/>
          <a:chOff x="10862840" y="274440"/>
          <a:chExt cx="1566735" cy="430797"/>
        </a:xfrm>
      </xdr:grpSpPr>
      <xdr:sp macro="" textlink="">
        <xdr:nvSpPr>
          <xdr:cNvPr id="525" name="CaixaDeTexto 29">
            <a:extLst>
              <a:ext uri="{FF2B5EF4-FFF2-40B4-BE49-F238E27FC236}">
                <a16:creationId xmlns:a16="http://schemas.microsoft.com/office/drawing/2014/main" id="{00000000-0008-0000-1600-00000D02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526" name="Imagem 525">
            <a:extLst>
              <a:ext uri="{FF2B5EF4-FFF2-40B4-BE49-F238E27FC236}">
                <a16:creationId xmlns:a16="http://schemas.microsoft.com/office/drawing/2014/main" id="{00000000-0008-0000-1600-00000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144525</xdr:colOff>
      <xdr:row>3</xdr:row>
      <xdr:rowOff>19765</xdr:rowOff>
    </xdr:from>
    <xdr:to>
      <xdr:col>5</xdr:col>
      <xdr:colOff>1572296</xdr:colOff>
      <xdr:row>5</xdr:row>
      <xdr:rowOff>99127</xdr:rowOff>
    </xdr:to>
    <xdr:grpSp>
      <xdr:nvGrpSpPr>
        <xdr:cNvPr id="453" name="Grupo 4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600-0000C5010000}"/>
            </a:ext>
          </a:extLst>
        </xdr:cNvPr>
        <xdr:cNvGrpSpPr/>
      </xdr:nvGrpSpPr>
      <xdr:grpSpPr>
        <a:xfrm>
          <a:off x="7485125" y="591265"/>
          <a:ext cx="1427771" cy="460362"/>
          <a:chOff x="7262404" y="380217"/>
          <a:chExt cx="1810712" cy="394813"/>
        </a:xfrm>
      </xdr:grpSpPr>
      <xdr:sp macro="" textlink="">
        <xdr:nvSpPr>
          <xdr:cNvPr id="523" name="CaixaDeTexto 29">
            <a:extLst>
              <a:ext uri="{FF2B5EF4-FFF2-40B4-BE49-F238E27FC236}">
                <a16:creationId xmlns:a16="http://schemas.microsoft.com/office/drawing/2014/main" id="{00000000-0008-0000-1600-00000B02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524" name="Imagem 523">
            <a:extLst>
              <a:ext uri="{FF2B5EF4-FFF2-40B4-BE49-F238E27FC236}">
                <a16:creationId xmlns:a16="http://schemas.microsoft.com/office/drawing/2014/main" id="{00000000-0008-0000-1600-00000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3</xdr:col>
      <xdr:colOff>24802</xdr:colOff>
      <xdr:row>5</xdr:row>
      <xdr:rowOff>74345</xdr:rowOff>
    </xdr:to>
    <xdr:grpSp>
      <xdr:nvGrpSpPr>
        <xdr:cNvPr id="454" name="Grupo 45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600-0000C6010000}"/>
            </a:ext>
          </a:extLst>
        </xdr:cNvPr>
        <xdr:cNvGrpSpPr/>
      </xdr:nvGrpSpPr>
      <xdr:grpSpPr>
        <a:xfrm>
          <a:off x="1159971" y="553810"/>
          <a:ext cx="2166831" cy="473035"/>
          <a:chOff x="5298198" y="359950"/>
          <a:chExt cx="1828357" cy="454371"/>
        </a:xfrm>
      </xdr:grpSpPr>
      <xdr:sp macro="" textlink="">
        <xdr:nvSpPr>
          <xdr:cNvPr id="521" name="CaixaDeTexto 29">
            <a:extLst>
              <a:ext uri="{FF2B5EF4-FFF2-40B4-BE49-F238E27FC236}">
                <a16:creationId xmlns:a16="http://schemas.microsoft.com/office/drawing/2014/main" id="{00000000-0008-0000-1600-00000902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522" name="Imagem 521">
            <a:extLst>
              <a:ext uri="{FF2B5EF4-FFF2-40B4-BE49-F238E27FC236}">
                <a16:creationId xmlns:a16="http://schemas.microsoft.com/office/drawing/2014/main" id="{00000000-0008-0000-1600-00000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1744868</xdr:colOff>
      <xdr:row>2</xdr:row>
      <xdr:rowOff>89052</xdr:rowOff>
    </xdr:from>
    <xdr:to>
      <xdr:col>5</xdr:col>
      <xdr:colOff>80795</xdr:colOff>
      <xdr:row>5</xdr:row>
      <xdr:rowOff>95904</xdr:rowOff>
    </xdr:to>
    <xdr:grpSp>
      <xdr:nvGrpSpPr>
        <xdr:cNvPr id="455" name="Grupo 45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600-0000C7010000}"/>
            </a:ext>
          </a:extLst>
        </xdr:cNvPr>
        <xdr:cNvGrpSpPr/>
      </xdr:nvGrpSpPr>
      <xdr:grpSpPr>
        <a:xfrm>
          <a:off x="5046868" y="470052"/>
          <a:ext cx="2374527" cy="578352"/>
          <a:chOff x="3369882" y="288476"/>
          <a:chExt cx="1847820" cy="512134"/>
        </a:xfrm>
      </xdr:grpSpPr>
      <xdr:sp macro="" textlink="">
        <xdr:nvSpPr>
          <xdr:cNvPr id="519" name="CaixaDeTexto 29">
            <a:extLst>
              <a:ext uri="{FF2B5EF4-FFF2-40B4-BE49-F238E27FC236}">
                <a16:creationId xmlns:a16="http://schemas.microsoft.com/office/drawing/2014/main" id="{00000000-0008-0000-1600-00000702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520" name="Imagem 519">
            <a:extLst>
              <a:ext uri="{FF2B5EF4-FFF2-40B4-BE49-F238E27FC236}">
                <a16:creationId xmlns:a16="http://schemas.microsoft.com/office/drawing/2014/main" id="{00000000-0008-0000-1600-00000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133444</xdr:colOff>
      <xdr:row>1</xdr:row>
      <xdr:rowOff>152788</xdr:rowOff>
    </xdr:from>
    <xdr:to>
      <xdr:col>3</xdr:col>
      <xdr:colOff>1669417</xdr:colOff>
      <xdr:row>5</xdr:row>
      <xdr:rowOff>60746</xdr:rowOff>
    </xdr:to>
    <xdr:grpSp>
      <xdr:nvGrpSpPr>
        <xdr:cNvPr id="456" name="Grupo 45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600-0000C8010000}"/>
            </a:ext>
          </a:extLst>
        </xdr:cNvPr>
        <xdr:cNvGrpSpPr/>
      </xdr:nvGrpSpPr>
      <xdr:grpSpPr>
        <a:xfrm>
          <a:off x="3435444" y="343288"/>
          <a:ext cx="1535973" cy="669958"/>
          <a:chOff x="1797299" y="161925"/>
          <a:chExt cx="1677359" cy="544371"/>
        </a:xfrm>
      </xdr:grpSpPr>
      <xdr:pic>
        <xdr:nvPicPr>
          <xdr:cNvPr id="517" name="Imagem 516">
            <a:extLst>
              <a:ext uri="{FF2B5EF4-FFF2-40B4-BE49-F238E27FC236}">
                <a16:creationId xmlns:a16="http://schemas.microsoft.com/office/drawing/2014/main" id="{00000000-0008-0000-1600-00000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518" name="CaixaDeTexto 29">
            <a:extLst>
              <a:ext uri="{FF2B5EF4-FFF2-40B4-BE49-F238E27FC236}">
                <a16:creationId xmlns:a16="http://schemas.microsoft.com/office/drawing/2014/main" id="{00000000-0008-0000-1600-00000602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1505357</xdr:colOff>
      <xdr:row>2</xdr:row>
      <xdr:rowOff>32374</xdr:rowOff>
    </xdr:from>
    <xdr:to>
      <xdr:col>9</xdr:col>
      <xdr:colOff>35081</xdr:colOff>
      <xdr:row>5</xdr:row>
      <xdr:rowOff>117569</xdr:rowOff>
    </xdr:to>
    <xdr:grpSp>
      <xdr:nvGrpSpPr>
        <xdr:cNvPr id="457" name="Grupo 45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600-0000C9010000}"/>
            </a:ext>
          </a:extLst>
        </xdr:cNvPr>
        <xdr:cNvGrpSpPr/>
      </xdr:nvGrpSpPr>
      <xdr:grpSpPr>
        <a:xfrm>
          <a:off x="10865257" y="413374"/>
          <a:ext cx="1895224" cy="656695"/>
          <a:chOff x="7101454" y="2824695"/>
          <a:chExt cx="1511049" cy="660188"/>
        </a:xfrm>
      </xdr:grpSpPr>
      <xdr:sp macro="" textlink="">
        <xdr:nvSpPr>
          <xdr:cNvPr id="513" name="Arredondar Retângulo de Canto Diagonal 512">
            <a:extLst>
              <a:ext uri="{FF2B5EF4-FFF2-40B4-BE49-F238E27FC236}">
                <a16:creationId xmlns:a16="http://schemas.microsoft.com/office/drawing/2014/main" id="{00000000-0008-0000-1600-00000102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514" name="Grupo 513">
            <a:extLst>
              <a:ext uri="{FF2B5EF4-FFF2-40B4-BE49-F238E27FC236}">
                <a16:creationId xmlns:a16="http://schemas.microsoft.com/office/drawing/2014/main" id="{00000000-0008-0000-1600-00000202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515" name="CaixaDeTexto 29">
              <a:extLst>
                <a:ext uri="{FF2B5EF4-FFF2-40B4-BE49-F238E27FC236}">
                  <a16:creationId xmlns:a16="http://schemas.microsoft.com/office/drawing/2014/main" id="{00000000-0008-0000-1600-00000302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516" name="Imagem 515">
              <a:extLst>
                <a:ext uri="{FF2B5EF4-FFF2-40B4-BE49-F238E27FC236}">
                  <a16:creationId xmlns:a16="http://schemas.microsoft.com/office/drawing/2014/main" id="{00000000-0008-0000-1600-000004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387208</xdr:colOff>
      <xdr:row>6</xdr:row>
      <xdr:rowOff>104651</xdr:rowOff>
    </xdr:from>
    <xdr:to>
      <xdr:col>3</xdr:col>
      <xdr:colOff>921575</xdr:colOff>
      <xdr:row>9</xdr:row>
      <xdr:rowOff>98296</xdr:rowOff>
    </xdr:to>
    <xdr:grpSp>
      <xdr:nvGrpSpPr>
        <xdr:cNvPr id="510" name="Grupo 50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600-0000FE010000}"/>
            </a:ext>
          </a:extLst>
        </xdr:cNvPr>
        <xdr:cNvGrpSpPr/>
      </xdr:nvGrpSpPr>
      <xdr:grpSpPr>
        <a:xfrm>
          <a:off x="3689208" y="1247651"/>
          <a:ext cx="534367" cy="565145"/>
          <a:chOff x="98716" y="121589"/>
          <a:chExt cx="685302" cy="565142"/>
        </a:xfrm>
      </xdr:grpSpPr>
      <xdr:sp macro="" textlink="">
        <xdr:nvSpPr>
          <xdr:cNvPr id="511" name="CaixaDeTexto 29">
            <a:extLst>
              <a:ext uri="{FF2B5EF4-FFF2-40B4-BE49-F238E27FC236}">
                <a16:creationId xmlns:a16="http://schemas.microsoft.com/office/drawing/2014/main" id="{00000000-0008-0000-1600-0000FF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512" name="Imagem 511">
            <a:extLst>
              <a:ext uri="{FF2B5EF4-FFF2-40B4-BE49-F238E27FC236}">
                <a16:creationId xmlns:a16="http://schemas.microsoft.com/office/drawing/2014/main" id="{00000000-0008-0000-1600-00000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1010192</xdr:colOff>
      <xdr:row>6</xdr:row>
      <xdr:rowOff>127519</xdr:rowOff>
    </xdr:from>
    <xdr:to>
      <xdr:col>3</xdr:col>
      <xdr:colOff>71190</xdr:colOff>
      <xdr:row>9</xdr:row>
      <xdr:rowOff>99093</xdr:rowOff>
    </xdr:to>
    <xdr:grpSp>
      <xdr:nvGrpSpPr>
        <xdr:cNvPr id="506" name="Grupo 50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600-0000FA010000}"/>
            </a:ext>
          </a:extLst>
        </xdr:cNvPr>
        <xdr:cNvGrpSpPr/>
      </xdr:nvGrpSpPr>
      <xdr:grpSpPr>
        <a:xfrm>
          <a:off x="2292892" y="1270519"/>
          <a:ext cx="1080298" cy="543074"/>
          <a:chOff x="-64892" y="143687"/>
          <a:chExt cx="1055619" cy="543071"/>
        </a:xfrm>
      </xdr:grpSpPr>
      <xdr:sp macro="" textlink="">
        <xdr:nvSpPr>
          <xdr:cNvPr id="507" name="CaixaDeTexto 29">
            <a:extLst>
              <a:ext uri="{FF2B5EF4-FFF2-40B4-BE49-F238E27FC236}">
                <a16:creationId xmlns:a16="http://schemas.microsoft.com/office/drawing/2014/main" id="{00000000-0008-0000-1600-0000FB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508" name="Imagem 507">
            <a:extLst>
              <a:ext uri="{FF2B5EF4-FFF2-40B4-BE49-F238E27FC236}">
                <a16:creationId xmlns:a16="http://schemas.microsoft.com/office/drawing/2014/main" id="{00000000-0008-0000-1600-0000F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317856</xdr:colOff>
      <xdr:row>6</xdr:row>
      <xdr:rowOff>69529</xdr:rowOff>
    </xdr:from>
    <xdr:to>
      <xdr:col>8</xdr:col>
      <xdr:colOff>351546</xdr:colOff>
      <xdr:row>9</xdr:row>
      <xdr:rowOff>100973</xdr:rowOff>
    </xdr:to>
    <xdr:grpSp>
      <xdr:nvGrpSpPr>
        <xdr:cNvPr id="502" name="Grupo 50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600-0000F6010000}"/>
            </a:ext>
          </a:extLst>
        </xdr:cNvPr>
        <xdr:cNvGrpSpPr/>
      </xdr:nvGrpSpPr>
      <xdr:grpSpPr>
        <a:xfrm>
          <a:off x="11697056" y="1212529"/>
          <a:ext cx="706790" cy="602944"/>
          <a:chOff x="113909" y="86597"/>
          <a:chExt cx="824992" cy="602944"/>
        </a:xfrm>
      </xdr:grpSpPr>
      <xdr:sp macro="" textlink="">
        <xdr:nvSpPr>
          <xdr:cNvPr id="503" name="CaixaDeTexto 29">
            <a:extLst>
              <a:ext uri="{FF2B5EF4-FFF2-40B4-BE49-F238E27FC236}">
                <a16:creationId xmlns:a16="http://schemas.microsoft.com/office/drawing/2014/main" id="{00000000-0008-0000-1600-0000F7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504" name="Imagem 503">
            <a:extLst>
              <a:ext uri="{FF2B5EF4-FFF2-40B4-BE49-F238E27FC236}">
                <a16:creationId xmlns:a16="http://schemas.microsoft.com/office/drawing/2014/main" id="{00000000-0008-0000-1600-0000F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7005</xdr:colOff>
      <xdr:row>6</xdr:row>
      <xdr:rowOff>52136</xdr:rowOff>
    </xdr:from>
    <xdr:to>
      <xdr:col>6</xdr:col>
      <xdr:colOff>795830</xdr:colOff>
      <xdr:row>9</xdr:row>
      <xdr:rowOff>100975</xdr:rowOff>
    </xdr:to>
    <xdr:grpSp>
      <xdr:nvGrpSpPr>
        <xdr:cNvPr id="498" name="Grupo 497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600-0000F2010000}"/>
            </a:ext>
          </a:extLst>
        </xdr:cNvPr>
        <xdr:cNvGrpSpPr/>
      </xdr:nvGrpSpPr>
      <xdr:grpSpPr>
        <a:xfrm>
          <a:off x="9366905" y="1195136"/>
          <a:ext cx="788825" cy="620339"/>
          <a:chOff x="-17745" y="67039"/>
          <a:chExt cx="1011633" cy="620336"/>
        </a:xfrm>
      </xdr:grpSpPr>
      <xdr:sp macro="" textlink="">
        <xdr:nvSpPr>
          <xdr:cNvPr id="499" name="CaixaDeTexto 29">
            <a:extLst>
              <a:ext uri="{FF2B5EF4-FFF2-40B4-BE49-F238E27FC236}">
                <a16:creationId xmlns:a16="http://schemas.microsoft.com/office/drawing/2014/main" id="{00000000-0008-0000-1600-0000F3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500" name="Imagem 499">
            <a:extLst>
              <a:ext uri="{FF2B5EF4-FFF2-40B4-BE49-F238E27FC236}">
                <a16:creationId xmlns:a16="http://schemas.microsoft.com/office/drawing/2014/main" id="{00000000-0008-0000-1600-0000F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71478</xdr:colOff>
      <xdr:row>6</xdr:row>
      <xdr:rowOff>58633</xdr:rowOff>
    </xdr:from>
    <xdr:to>
      <xdr:col>1</xdr:col>
      <xdr:colOff>401720</xdr:colOff>
      <xdr:row>9</xdr:row>
      <xdr:rowOff>104326</xdr:rowOff>
    </xdr:to>
    <xdr:grpSp>
      <xdr:nvGrpSpPr>
        <xdr:cNvPr id="462" name="Grupo 461">
          <a:extLst>
            <a:ext uri="{FF2B5EF4-FFF2-40B4-BE49-F238E27FC236}">
              <a16:creationId xmlns:a16="http://schemas.microsoft.com/office/drawing/2014/main" id="{00000000-0008-0000-1600-0000CE010000}"/>
            </a:ext>
          </a:extLst>
        </xdr:cNvPr>
        <xdr:cNvGrpSpPr/>
      </xdr:nvGrpSpPr>
      <xdr:grpSpPr>
        <a:xfrm>
          <a:off x="71478" y="1201633"/>
          <a:ext cx="1003342" cy="617193"/>
          <a:chOff x="569307" y="6016751"/>
          <a:chExt cx="939842" cy="617193"/>
        </a:xfrm>
      </xdr:grpSpPr>
      <xdr:sp macro="" textlink="">
        <xdr:nvSpPr>
          <xdr:cNvPr id="493" name="Arredondar Retângulo de Canto Diagonal 492">
            <a:extLst>
              <a:ext uri="{FF2B5EF4-FFF2-40B4-BE49-F238E27FC236}">
                <a16:creationId xmlns:a16="http://schemas.microsoft.com/office/drawing/2014/main" id="{00000000-0008-0000-1600-0000ED01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94" name="Grupo 493">
            <a:extLst>
              <a:ext uri="{FF2B5EF4-FFF2-40B4-BE49-F238E27FC236}">
                <a16:creationId xmlns:a16="http://schemas.microsoft.com/office/drawing/2014/main" id="{00000000-0008-0000-1600-0000EE010000}"/>
              </a:ext>
            </a:extLst>
          </xdr:cNvPr>
          <xdr:cNvGrpSpPr/>
        </xdr:nvGrpSpPr>
        <xdr:grpSpPr>
          <a:xfrm>
            <a:off x="663912" y="6083399"/>
            <a:ext cx="746539" cy="550545"/>
            <a:chOff x="-45693" y="142218"/>
            <a:chExt cx="957403" cy="550542"/>
          </a:xfrm>
        </xdr:grpSpPr>
        <xdr:sp macro="" textlink="">
          <xdr:nvSpPr>
            <xdr:cNvPr id="495" name="CaixaDeTexto 29">
              <a:extLst>
                <a:ext uri="{FF2B5EF4-FFF2-40B4-BE49-F238E27FC236}">
                  <a16:creationId xmlns:a16="http://schemas.microsoft.com/office/drawing/2014/main" id="{00000000-0008-0000-1600-0000EF010000}"/>
                </a:ext>
              </a:extLst>
            </xdr:cNvPr>
            <xdr:cNvSpPr txBox="1"/>
          </xdr:nvSpPr>
          <xdr:spPr>
            <a:xfrm>
              <a:off x="-45693" y="477317"/>
              <a:ext cx="957403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BARTENDERS</a:t>
              </a:r>
            </a:p>
          </xdr:txBody>
        </xdr:sp>
        <xdr:pic>
          <xdr:nvPicPr>
            <xdr:cNvPr id="496" name="Imagem 495">
              <a:extLst>
                <a:ext uri="{FF2B5EF4-FFF2-40B4-BE49-F238E27FC236}">
                  <a16:creationId xmlns:a16="http://schemas.microsoft.com/office/drawing/2014/main" id="{00000000-0008-0000-1600-0000F0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1407" y="142218"/>
              <a:ext cx="414179" cy="32295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145743</xdr:colOff>
      <xdr:row>6</xdr:row>
      <xdr:rowOff>129453</xdr:rowOff>
    </xdr:from>
    <xdr:to>
      <xdr:col>2</xdr:col>
      <xdr:colOff>642925</xdr:colOff>
      <xdr:row>9</xdr:row>
      <xdr:rowOff>103415</xdr:rowOff>
    </xdr:to>
    <xdr:grpSp>
      <xdr:nvGrpSpPr>
        <xdr:cNvPr id="490" name="Grupo 489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600-0000EA010000}"/>
            </a:ext>
          </a:extLst>
        </xdr:cNvPr>
        <xdr:cNvGrpSpPr/>
      </xdr:nvGrpSpPr>
      <xdr:grpSpPr>
        <a:xfrm>
          <a:off x="1428443" y="1272453"/>
          <a:ext cx="497182" cy="545462"/>
          <a:chOff x="110811" y="146390"/>
          <a:chExt cx="637614" cy="545459"/>
        </a:xfrm>
      </xdr:grpSpPr>
      <xdr:sp macro="" textlink="">
        <xdr:nvSpPr>
          <xdr:cNvPr id="491" name="CaixaDeTexto 29">
            <a:extLst>
              <a:ext uri="{FF2B5EF4-FFF2-40B4-BE49-F238E27FC236}">
                <a16:creationId xmlns:a16="http://schemas.microsoft.com/office/drawing/2014/main" id="{00000000-0008-0000-1600-0000EB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492" name="Imagem 491">
            <a:extLst>
              <a:ext uri="{FF2B5EF4-FFF2-40B4-BE49-F238E27FC236}">
                <a16:creationId xmlns:a16="http://schemas.microsoft.com/office/drawing/2014/main" id="{00000000-0008-0000-1600-0000E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719220</xdr:colOff>
      <xdr:row>6</xdr:row>
      <xdr:rowOff>65237</xdr:rowOff>
    </xdr:from>
    <xdr:to>
      <xdr:col>5</xdr:col>
      <xdr:colOff>1584627</xdr:colOff>
      <xdr:row>9</xdr:row>
      <xdr:rowOff>98294</xdr:rowOff>
    </xdr:to>
    <xdr:grpSp>
      <xdr:nvGrpSpPr>
        <xdr:cNvPr id="486" name="Grupo 485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600-0000E6010000}"/>
            </a:ext>
          </a:extLst>
        </xdr:cNvPr>
        <xdr:cNvGrpSpPr/>
      </xdr:nvGrpSpPr>
      <xdr:grpSpPr>
        <a:xfrm>
          <a:off x="8059820" y="1208237"/>
          <a:ext cx="865407" cy="604557"/>
          <a:chOff x="-91542" y="82329"/>
          <a:chExt cx="1109846" cy="604557"/>
        </a:xfrm>
      </xdr:grpSpPr>
      <xdr:sp macro="" textlink="">
        <xdr:nvSpPr>
          <xdr:cNvPr id="487" name="CaixaDeTexto 29">
            <a:extLst>
              <a:ext uri="{FF2B5EF4-FFF2-40B4-BE49-F238E27FC236}">
                <a16:creationId xmlns:a16="http://schemas.microsoft.com/office/drawing/2014/main" id="{00000000-0008-0000-1600-0000E7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488" name="Imagem 487">
            <a:extLst>
              <a:ext uri="{FF2B5EF4-FFF2-40B4-BE49-F238E27FC236}">
                <a16:creationId xmlns:a16="http://schemas.microsoft.com/office/drawing/2014/main" id="{00000000-0008-0000-1600-0000E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611778</xdr:colOff>
      <xdr:row>6</xdr:row>
      <xdr:rowOff>52136</xdr:rowOff>
    </xdr:from>
    <xdr:to>
      <xdr:col>4</xdr:col>
      <xdr:colOff>1202496</xdr:colOff>
      <xdr:row>9</xdr:row>
      <xdr:rowOff>104325</xdr:rowOff>
    </xdr:to>
    <xdr:grpSp>
      <xdr:nvGrpSpPr>
        <xdr:cNvPr id="482" name="Grupo 481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600-0000E2010000}"/>
            </a:ext>
          </a:extLst>
        </xdr:cNvPr>
        <xdr:cNvGrpSpPr/>
      </xdr:nvGrpSpPr>
      <xdr:grpSpPr>
        <a:xfrm>
          <a:off x="5933078" y="1195136"/>
          <a:ext cx="590718" cy="623689"/>
          <a:chOff x="64951" y="65414"/>
          <a:chExt cx="757568" cy="623686"/>
        </a:xfrm>
      </xdr:grpSpPr>
      <xdr:sp macro="" textlink="">
        <xdr:nvSpPr>
          <xdr:cNvPr id="483" name="CaixaDeTexto 29">
            <a:extLst>
              <a:ext uri="{FF2B5EF4-FFF2-40B4-BE49-F238E27FC236}">
                <a16:creationId xmlns:a16="http://schemas.microsoft.com/office/drawing/2014/main" id="{00000000-0008-0000-1600-0000E301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484" name="Imagem 483">
            <a:extLst>
              <a:ext uri="{FF2B5EF4-FFF2-40B4-BE49-F238E27FC236}">
                <a16:creationId xmlns:a16="http://schemas.microsoft.com/office/drawing/2014/main" id="{00000000-0008-0000-1600-0000E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854407</xdr:colOff>
      <xdr:row>6</xdr:row>
      <xdr:rowOff>74914</xdr:rowOff>
    </xdr:from>
    <xdr:to>
      <xdr:col>7</xdr:col>
      <xdr:colOff>165569</xdr:colOff>
      <xdr:row>9</xdr:row>
      <xdr:rowOff>101369</xdr:rowOff>
    </xdr:to>
    <xdr:grpSp>
      <xdr:nvGrpSpPr>
        <xdr:cNvPr id="478" name="Grupo 47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600-0000DE010000}"/>
            </a:ext>
          </a:extLst>
        </xdr:cNvPr>
        <xdr:cNvGrpSpPr/>
      </xdr:nvGrpSpPr>
      <xdr:grpSpPr>
        <a:xfrm>
          <a:off x="10214307" y="1217914"/>
          <a:ext cx="1330462" cy="597955"/>
          <a:chOff x="-201342" y="91982"/>
          <a:chExt cx="1376443" cy="597952"/>
        </a:xfrm>
      </xdr:grpSpPr>
      <xdr:sp macro="" textlink="">
        <xdr:nvSpPr>
          <xdr:cNvPr id="479" name="CaixaDeTexto 29">
            <a:extLst>
              <a:ext uri="{FF2B5EF4-FFF2-40B4-BE49-F238E27FC236}">
                <a16:creationId xmlns:a16="http://schemas.microsoft.com/office/drawing/2014/main" id="{00000000-0008-0000-1600-0000DF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480" name="Imagem 479">
            <a:extLst>
              <a:ext uri="{FF2B5EF4-FFF2-40B4-BE49-F238E27FC236}">
                <a16:creationId xmlns:a16="http://schemas.microsoft.com/office/drawing/2014/main" id="{00000000-0008-0000-1600-0000E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1535806</xdr:colOff>
      <xdr:row>6</xdr:row>
      <xdr:rowOff>39590</xdr:rowOff>
    </xdr:from>
    <xdr:to>
      <xdr:col>5</xdr:col>
      <xdr:colOff>601788</xdr:colOff>
      <xdr:row>9</xdr:row>
      <xdr:rowOff>98296</xdr:rowOff>
    </xdr:to>
    <xdr:grpSp>
      <xdr:nvGrpSpPr>
        <xdr:cNvPr id="474" name="Grupo 47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600-0000DA010000}"/>
            </a:ext>
          </a:extLst>
        </xdr:cNvPr>
        <xdr:cNvGrpSpPr/>
      </xdr:nvGrpSpPr>
      <xdr:grpSpPr>
        <a:xfrm>
          <a:off x="6857106" y="1182590"/>
          <a:ext cx="1085282" cy="630206"/>
          <a:chOff x="-40533" y="52804"/>
          <a:chExt cx="1062010" cy="630203"/>
        </a:xfrm>
      </xdr:grpSpPr>
      <xdr:sp macro="" textlink="">
        <xdr:nvSpPr>
          <xdr:cNvPr id="475" name="CaixaDeTexto 29">
            <a:extLst>
              <a:ext uri="{FF2B5EF4-FFF2-40B4-BE49-F238E27FC236}">
                <a16:creationId xmlns:a16="http://schemas.microsoft.com/office/drawing/2014/main" id="{00000000-0008-0000-1600-0000DB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476" name="Imagem 475">
            <a:extLst>
              <a:ext uri="{FF2B5EF4-FFF2-40B4-BE49-F238E27FC236}">
                <a16:creationId xmlns:a16="http://schemas.microsoft.com/office/drawing/2014/main" id="{00000000-0008-0000-1600-0000D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1367393</xdr:colOff>
      <xdr:row>6</xdr:row>
      <xdr:rowOff>85335</xdr:rowOff>
    </xdr:from>
    <xdr:to>
      <xdr:col>4</xdr:col>
      <xdr:colOff>168441</xdr:colOff>
      <xdr:row>9</xdr:row>
      <xdr:rowOff>100051</xdr:rowOff>
    </xdr:to>
    <xdr:grpSp>
      <xdr:nvGrpSpPr>
        <xdr:cNvPr id="470" name="Grupo 46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600-0000D6010000}"/>
            </a:ext>
          </a:extLst>
        </xdr:cNvPr>
        <xdr:cNvGrpSpPr/>
      </xdr:nvGrpSpPr>
      <xdr:grpSpPr>
        <a:xfrm>
          <a:off x="4669393" y="1228335"/>
          <a:ext cx="820348" cy="586216"/>
          <a:chOff x="71440" y="102273"/>
          <a:chExt cx="722245" cy="586213"/>
        </a:xfrm>
      </xdr:grpSpPr>
      <xdr:sp macro="" textlink="">
        <xdr:nvSpPr>
          <xdr:cNvPr id="471" name="CaixaDeTexto 29">
            <a:extLst>
              <a:ext uri="{FF2B5EF4-FFF2-40B4-BE49-F238E27FC236}">
                <a16:creationId xmlns:a16="http://schemas.microsoft.com/office/drawing/2014/main" id="{00000000-0008-0000-1600-0000D701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472" name="Imagem 471">
            <a:extLst>
              <a:ext uri="{FF2B5EF4-FFF2-40B4-BE49-F238E27FC236}">
                <a16:creationId xmlns:a16="http://schemas.microsoft.com/office/drawing/2014/main" id="{00000000-0008-0000-1600-0000D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11</xdr:col>
      <xdr:colOff>371476</xdr:colOff>
      <xdr:row>9</xdr:row>
      <xdr:rowOff>64134</xdr:rowOff>
    </xdr:to>
    <xdr:grpSp>
      <xdr:nvGrpSpPr>
        <xdr:cNvPr id="584" name="Grupo 583">
          <a:extLst>
            <a:ext uri="{FF2B5EF4-FFF2-40B4-BE49-F238E27FC236}">
              <a16:creationId xmlns:a16="http://schemas.microsoft.com/office/drawing/2014/main" id="{00000000-0008-0000-1700-000048020000}"/>
            </a:ext>
          </a:extLst>
        </xdr:cNvPr>
        <xdr:cNvGrpSpPr/>
      </xdr:nvGrpSpPr>
      <xdr:grpSpPr>
        <a:xfrm>
          <a:off x="66677" y="0"/>
          <a:ext cx="14376399" cy="1778634"/>
          <a:chOff x="0" y="-31574"/>
          <a:chExt cx="12725399" cy="1778634"/>
        </a:xfrm>
      </xdr:grpSpPr>
      <xdr:grpSp>
        <xdr:nvGrpSpPr>
          <xdr:cNvPr id="666" name="Grupo 665">
            <a:extLst>
              <a:ext uri="{FF2B5EF4-FFF2-40B4-BE49-F238E27FC236}">
                <a16:creationId xmlns:a16="http://schemas.microsoft.com/office/drawing/2014/main" id="{00000000-0008-0000-1700-00009A02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669" name="Grupo 668">
              <a:extLst>
                <a:ext uri="{FF2B5EF4-FFF2-40B4-BE49-F238E27FC236}">
                  <a16:creationId xmlns:a16="http://schemas.microsoft.com/office/drawing/2014/main" id="{00000000-0008-0000-1700-00009D02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671" name="Retângulo 670">
                <a:extLst>
                  <a:ext uri="{FF2B5EF4-FFF2-40B4-BE49-F238E27FC236}">
                    <a16:creationId xmlns:a16="http://schemas.microsoft.com/office/drawing/2014/main" id="{00000000-0008-0000-1700-00009F02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672" name="Retângulo de Cantos Arredondados No Mesmo Lado 671">
                <a:extLst>
                  <a:ext uri="{FF2B5EF4-FFF2-40B4-BE49-F238E27FC236}">
                    <a16:creationId xmlns:a16="http://schemas.microsoft.com/office/drawing/2014/main" id="{00000000-0008-0000-1700-0000A002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673" name="Retângulo de Cantos Arredondados No Mesmo Lado 672">
                <a:extLst>
                  <a:ext uri="{FF2B5EF4-FFF2-40B4-BE49-F238E27FC236}">
                    <a16:creationId xmlns:a16="http://schemas.microsoft.com/office/drawing/2014/main" id="{00000000-0008-0000-1700-0000A102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670" name="Retângulo 669">
              <a:extLst>
                <a:ext uri="{FF2B5EF4-FFF2-40B4-BE49-F238E27FC236}">
                  <a16:creationId xmlns:a16="http://schemas.microsoft.com/office/drawing/2014/main" id="{00000000-0008-0000-1700-00009E02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667" name="Picture 27">
            <a:extLst>
              <a:ext uri="{FF2B5EF4-FFF2-40B4-BE49-F238E27FC236}">
                <a16:creationId xmlns:a16="http://schemas.microsoft.com/office/drawing/2014/main" id="{00000000-0008-0000-1700-00009B02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668" name="Picture 2" descr="NEWSLETTER">
            <a:extLst>
              <a:ext uri="{FF2B5EF4-FFF2-40B4-BE49-F238E27FC236}">
                <a16:creationId xmlns:a16="http://schemas.microsoft.com/office/drawing/2014/main" id="{00000000-0008-0000-1700-00009C02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585" name="Grupo 58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4902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664" name="CaixaDeTexto 29">
            <a:extLst>
              <a:ext uri="{FF2B5EF4-FFF2-40B4-BE49-F238E27FC236}">
                <a16:creationId xmlns:a16="http://schemas.microsoft.com/office/drawing/2014/main" id="{00000000-0008-0000-1700-00009802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665" name="Imagem 664">
            <a:extLst>
              <a:ext uri="{FF2B5EF4-FFF2-40B4-BE49-F238E27FC236}">
                <a16:creationId xmlns:a16="http://schemas.microsoft.com/office/drawing/2014/main" id="{00000000-0008-0000-1700-00009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1564071</xdr:colOff>
      <xdr:row>3</xdr:row>
      <xdr:rowOff>5067</xdr:rowOff>
    </xdr:from>
    <xdr:to>
      <xdr:col>6</xdr:col>
      <xdr:colOff>1272625</xdr:colOff>
      <xdr:row>5</xdr:row>
      <xdr:rowOff>83450</xdr:rowOff>
    </xdr:to>
    <xdr:grpSp>
      <xdr:nvGrpSpPr>
        <xdr:cNvPr id="586" name="Grupo 58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700-00004A020000}"/>
            </a:ext>
          </a:extLst>
        </xdr:cNvPr>
        <xdr:cNvGrpSpPr/>
      </xdr:nvGrpSpPr>
      <xdr:grpSpPr>
        <a:xfrm>
          <a:off x="8930071" y="576567"/>
          <a:ext cx="1715154" cy="459383"/>
          <a:chOff x="8716132" y="364902"/>
          <a:chExt cx="1400379" cy="394291"/>
        </a:xfrm>
      </xdr:grpSpPr>
      <xdr:sp macro="" textlink="">
        <xdr:nvSpPr>
          <xdr:cNvPr id="662" name="CaixaDeTexto 29">
            <a:extLst>
              <a:ext uri="{FF2B5EF4-FFF2-40B4-BE49-F238E27FC236}">
                <a16:creationId xmlns:a16="http://schemas.microsoft.com/office/drawing/2014/main" id="{00000000-0008-0000-1700-00009602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663" name="Imagem 662">
            <a:extLst>
              <a:ext uri="{FF2B5EF4-FFF2-40B4-BE49-F238E27FC236}">
                <a16:creationId xmlns:a16="http://schemas.microsoft.com/office/drawing/2014/main" id="{00000000-0008-0000-1700-00009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61632</xdr:colOff>
      <xdr:row>2</xdr:row>
      <xdr:rowOff>79218</xdr:rowOff>
    </xdr:from>
    <xdr:to>
      <xdr:col>11</xdr:col>
      <xdr:colOff>419245</xdr:colOff>
      <xdr:row>5</xdr:row>
      <xdr:rowOff>114142</xdr:rowOff>
    </xdr:to>
    <xdr:grpSp>
      <xdr:nvGrpSpPr>
        <xdr:cNvPr id="587" name="Grupo 58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700-00004B020000}"/>
            </a:ext>
          </a:extLst>
        </xdr:cNvPr>
        <xdr:cNvGrpSpPr/>
      </xdr:nvGrpSpPr>
      <xdr:grpSpPr>
        <a:xfrm>
          <a:off x="12787032" y="460218"/>
          <a:ext cx="1703813" cy="606424"/>
          <a:chOff x="10862840" y="274440"/>
          <a:chExt cx="1566735" cy="430797"/>
        </a:xfrm>
      </xdr:grpSpPr>
      <xdr:sp macro="" textlink="">
        <xdr:nvSpPr>
          <xdr:cNvPr id="660" name="CaixaDeTexto 29">
            <a:extLst>
              <a:ext uri="{FF2B5EF4-FFF2-40B4-BE49-F238E27FC236}">
                <a16:creationId xmlns:a16="http://schemas.microsoft.com/office/drawing/2014/main" id="{00000000-0008-0000-1700-00009402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661" name="Imagem 660">
            <a:extLst>
              <a:ext uri="{FF2B5EF4-FFF2-40B4-BE49-F238E27FC236}">
                <a16:creationId xmlns:a16="http://schemas.microsoft.com/office/drawing/2014/main" id="{00000000-0008-0000-1700-00009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96900</xdr:colOff>
      <xdr:row>3</xdr:row>
      <xdr:rowOff>19765</xdr:rowOff>
    </xdr:from>
    <xdr:to>
      <xdr:col>5</xdr:col>
      <xdr:colOff>1524671</xdr:colOff>
      <xdr:row>5</xdr:row>
      <xdr:rowOff>99127</xdr:rowOff>
    </xdr:to>
    <xdr:grpSp>
      <xdr:nvGrpSpPr>
        <xdr:cNvPr id="588" name="Grupo 58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700-00004C020000}"/>
            </a:ext>
          </a:extLst>
        </xdr:cNvPr>
        <xdr:cNvGrpSpPr/>
      </xdr:nvGrpSpPr>
      <xdr:grpSpPr>
        <a:xfrm>
          <a:off x="7462900" y="591265"/>
          <a:ext cx="1427771" cy="460362"/>
          <a:chOff x="7262404" y="380217"/>
          <a:chExt cx="1810712" cy="394813"/>
        </a:xfrm>
      </xdr:grpSpPr>
      <xdr:sp macro="" textlink="">
        <xdr:nvSpPr>
          <xdr:cNvPr id="658" name="CaixaDeTexto 29">
            <a:extLst>
              <a:ext uri="{FF2B5EF4-FFF2-40B4-BE49-F238E27FC236}">
                <a16:creationId xmlns:a16="http://schemas.microsoft.com/office/drawing/2014/main" id="{00000000-0008-0000-1700-00009202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659" name="Imagem 658">
            <a:extLst>
              <a:ext uri="{FF2B5EF4-FFF2-40B4-BE49-F238E27FC236}">
                <a16:creationId xmlns:a16="http://schemas.microsoft.com/office/drawing/2014/main" id="{00000000-0008-0000-1700-00009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2</xdr:col>
      <xdr:colOff>1710727</xdr:colOff>
      <xdr:row>5</xdr:row>
      <xdr:rowOff>74345</xdr:rowOff>
    </xdr:to>
    <xdr:grpSp>
      <xdr:nvGrpSpPr>
        <xdr:cNvPr id="589" name="Grupo 58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700-00004D020000}"/>
            </a:ext>
          </a:extLst>
        </xdr:cNvPr>
        <xdr:cNvGrpSpPr/>
      </xdr:nvGrpSpPr>
      <xdr:grpSpPr>
        <a:xfrm>
          <a:off x="1159971" y="553810"/>
          <a:ext cx="1896956" cy="473035"/>
          <a:chOff x="5298198" y="359950"/>
          <a:chExt cx="1828357" cy="454371"/>
        </a:xfrm>
      </xdr:grpSpPr>
      <xdr:sp macro="" textlink="">
        <xdr:nvSpPr>
          <xdr:cNvPr id="656" name="CaixaDeTexto 29">
            <a:extLst>
              <a:ext uri="{FF2B5EF4-FFF2-40B4-BE49-F238E27FC236}">
                <a16:creationId xmlns:a16="http://schemas.microsoft.com/office/drawing/2014/main" id="{00000000-0008-0000-1700-00009002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657" name="Imagem 656">
            <a:extLst>
              <a:ext uri="{FF2B5EF4-FFF2-40B4-BE49-F238E27FC236}">
                <a16:creationId xmlns:a16="http://schemas.microsoft.com/office/drawing/2014/main" id="{00000000-0008-0000-1700-00009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1678193</xdr:colOff>
      <xdr:row>2</xdr:row>
      <xdr:rowOff>89052</xdr:rowOff>
    </xdr:from>
    <xdr:to>
      <xdr:col>5</xdr:col>
      <xdr:colOff>33170</xdr:colOff>
      <xdr:row>5</xdr:row>
      <xdr:rowOff>95904</xdr:rowOff>
    </xdr:to>
    <xdr:grpSp>
      <xdr:nvGrpSpPr>
        <xdr:cNvPr id="590" name="Grupo 58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700-00004E020000}"/>
            </a:ext>
          </a:extLst>
        </xdr:cNvPr>
        <xdr:cNvGrpSpPr/>
      </xdr:nvGrpSpPr>
      <xdr:grpSpPr>
        <a:xfrm>
          <a:off x="5030993" y="470052"/>
          <a:ext cx="2368177" cy="578352"/>
          <a:chOff x="3369882" y="288476"/>
          <a:chExt cx="1847820" cy="512134"/>
        </a:xfrm>
      </xdr:grpSpPr>
      <xdr:sp macro="" textlink="">
        <xdr:nvSpPr>
          <xdr:cNvPr id="654" name="CaixaDeTexto 29">
            <a:extLst>
              <a:ext uri="{FF2B5EF4-FFF2-40B4-BE49-F238E27FC236}">
                <a16:creationId xmlns:a16="http://schemas.microsoft.com/office/drawing/2014/main" id="{00000000-0008-0000-1700-00008E02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655" name="Imagem 654">
            <a:extLst>
              <a:ext uri="{FF2B5EF4-FFF2-40B4-BE49-F238E27FC236}">
                <a16:creationId xmlns:a16="http://schemas.microsoft.com/office/drawing/2014/main" id="{00000000-0008-0000-1700-00008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66769</xdr:colOff>
      <xdr:row>1</xdr:row>
      <xdr:rowOff>152788</xdr:rowOff>
    </xdr:from>
    <xdr:to>
      <xdr:col>3</xdr:col>
      <xdr:colOff>1602742</xdr:colOff>
      <xdr:row>5</xdr:row>
      <xdr:rowOff>60746</xdr:rowOff>
    </xdr:to>
    <xdr:grpSp>
      <xdr:nvGrpSpPr>
        <xdr:cNvPr id="591" name="Grupo 59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700-00004F020000}"/>
            </a:ext>
          </a:extLst>
        </xdr:cNvPr>
        <xdr:cNvGrpSpPr/>
      </xdr:nvGrpSpPr>
      <xdr:grpSpPr>
        <a:xfrm>
          <a:off x="3419569" y="343288"/>
          <a:ext cx="1535973" cy="669958"/>
          <a:chOff x="1797299" y="161925"/>
          <a:chExt cx="1677359" cy="544371"/>
        </a:xfrm>
      </xdr:grpSpPr>
      <xdr:pic>
        <xdr:nvPicPr>
          <xdr:cNvPr id="652" name="Imagem 651">
            <a:extLst>
              <a:ext uri="{FF2B5EF4-FFF2-40B4-BE49-F238E27FC236}">
                <a16:creationId xmlns:a16="http://schemas.microsoft.com/office/drawing/2014/main" id="{00000000-0008-0000-1700-00008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653" name="CaixaDeTexto 29">
            <a:extLst>
              <a:ext uri="{FF2B5EF4-FFF2-40B4-BE49-F238E27FC236}">
                <a16:creationId xmlns:a16="http://schemas.microsoft.com/office/drawing/2014/main" id="{00000000-0008-0000-1700-00008D02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1467257</xdr:colOff>
      <xdr:row>2</xdr:row>
      <xdr:rowOff>32374</xdr:rowOff>
    </xdr:from>
    <xdr:to>
      <xdr:col>9</xdr:col>
      <xdr:colOff>6506</xdr:colOff>
      <xdr:row>5</xdr:row>
      <xdr:rowOff>117569</xdr:rowOff>
    </xdr:to>
    <xdr:grpSp>
      <xdr:nvGrpSpPr>
        <xdr:cNvPr id="592" name="Grupo 59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700-000050020000}"/>
            </a:ext>
          </a:extLst>
        </xdr:cNvPr>
        <xdr:cNvGrpSpPr/>
      </xdr:nvGrpSpPr>
      <xdr:grpSpPr>
        <a:xfrm>
          <a:off x="10839857" y="413374"/>
          <a:ext cx="1892049" cy="656695"/>
          <a:chOff x="7101454" y="2824695"/>
          <a:chExt cx="1511049" cy="660188"/>
        </a:xfrm>
      </xdr:grpSpPr>
      <xdr:sp macro="" textlink="">
        <xdr:nvSpPr>
          <xdr:cNvPr id="648" name="Arredondar Retângulo de Canto Diagonal 647">
            <a:extLst>
              <a:ext uri="{FF2B5EF4-FFF2-40B4-BE49-F238E27FC236}">
                <a16:creationId xmlns:a16="http://schemas.microsoft.com/office/drawing/2014/main" id="{00000000-0008-0000-1700-00008802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49" name="Grupo 648">
            <a:extLst>
              <a:ext uri="{FF2B5EF4-FFF2-40B4-BE49-F238E27FC236}">
                <a16:creationId xmlns:a16="http://schemas.microsoft.com/office/drawing/2014/main" id="{00000000-0008-0000-1700-00008902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650" name="CaixaDeTexto 29">
              <a:extLst>
                <a:ext uri="{FF2B5EF4-FFF2-40B4-BE49-F238E27FC236}">
                  <a16:creationId xmlns:a16="http://schemas.microsoft.com/office/drawing/2014/main" id="{00000000-0008-0000-1700-00008A02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651" name="Imagem 650">
              <a:extLst>
                <a:ext uri="{FF2B5EF4-FFF2-40B4-BE49-F238E27FC236}">
                  <a16:creationId xmlns:a16="http://schemas.microsoft.com/office/drawing/2014/main" id="{00000000-0008-0000-1700-00008B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320533</xdr:colOff>
      <xdr:row>6</xdr:row>
      <xdr:rowOff>104651</xdr:rowOff>
    </xdr:from>
    <xdr:to>
      <xdr:col>3</xdr:col>
      <xdr:colOff>854900</xdr:colOff>
      <xdr:row>9</xdr:row>
      <xdr:rowOff>98296</xdr:rowOff>
    </xdr:to>
    <xdr:grpSp>
      <xdr:nvGrpSpPr>
        <xdr:cNvPr id="645" name="Grupo 64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700-000085020000}"/>
            </a:ext>
          </a:extLst>
        </xdr:cNvPr>
        <xdr:cNvGrpSpPr/>
      </xdr:nvGrpSpPr>
      <xdr:grpSpPr>
        <a:xfrm>
          <a:off x="3673333" y="1247651"/>
          <a:ext cx="534367" cy="565145"/>
          <a:chOff x="98716" y="121589"/>
          <a:chExt cx="685302" cy="565142"/>
        </a:xfrm>
      </xdr:grpSpPr>
      <xdr:sp macro="" textlink="">
        <xdr:nvSpPr>
          <xdr:cNvPr id="646" name="CaixaDeTexto 29">
            <a:extLst>
              <a:ext uri="{FF2B5EF4-FFF2-40B4-BE49-F238E27FC236}">
                <a16:creationId xmlns:a16="http://schemas.microsoft.com/office/drawing/2014/main" id="{00000000-0008-0000-1700-00008602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647" name="Imagem 646">
            <a:extLst>
              <a:ext uri="{FF2B5EF4-FFF2-40B4-BE49-F238E27FC236}">
                <a16:creationId xmlns:a16="http://schemas.microsoft.com/office/drawing/2014/main" id="{00000000-0008-0000-1700-00008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933992</xdr:colOff>
      <xdr:row>6</xdr:row>
      <xdr:rowOff>127519</xdr:rowOff>
    </xdr:from>
    <xdr:to>
      <xdr:col>3</xdr:col>
      <xdr:colOff>4515</xdr:colOff>
      <xdr:row>9</xdr:row>
      <xdr:rowOff>99093</xdr:rowOff>
    </xdr:to>
    <xdr:grpSp>
      <xdr:nvGrpSpPr>
        <xdr:cNvPr id="641" name="Grupo 64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700-000081020000}"/>
            </a:ext>
          </a:extLst>
        </xdr:cNvPr>
        <xdr:cNvGrpSpPr/>
      </xdr:nvGrpSpPr>
      <xdr:grpSpPr>
        <a:xfrm>
          <a:off x="2280192" y="1270519"/>
          <a:ext cx="1077123" cy="543074"/>
          <a:chOff x="-64892" y="143687"/>
          <a:chExt cx="1055619" cy="543071"/>
        </a:xfrm>
      </xdr:grpSpPr>
      <xdr:sp macro="" textlink="">
        <xdr:nvSpPr>
          <xdr:cNvPr id="642" name="CaixaDeTexto 29">
            <a:extLst>
              <a:ext uri="{FF2B5EF4-FFF2-40B4-BE49-F238E27FC236}">
                <a16:creationId xmlns:a16="http://schemas.microsoft.com/office/drawing/2014/main" id="{00000000-0008-0000-1700-00008202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643" name="Imagem 642">
            <a:extLst>
              <a:ext uri="{FF2B5EF4-FFF2-40B4-BE49-F238E27FC236}">
                <a16:creationId xmlns:a16="http://schemas.microsoft.com/office/drawing/2014/main" id="{00000000-0008-0000-1700-00008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289281</xdr:colOff>
      <xdr:row>6</xdr:row>
      <xdr:rowOff>69529</xdr:rowOff>
    </xdr:from>
    <xdr:to>
      <xdr:col>8</xdr:col>
      <xdr:colOff>322971</xdr:colOff>
      <xdr:row>9</xdr:row>
      <xdr:rowOff>100973</xdr:rowOff>
    </xdr:to>
    <xdr:grpSp>
      <xdr:nvGrpSpPr>
        <xdr:cNvPr id="637" name="Grupo 63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700-00007D020000}"/>
            </a:ext>
          </a:extLst>
        </xdr:cNvPr>
        <xdr:cNvGrpSpPr/>
      </xdr:nvGrpSpPr>
      <xdr:grpSpPr>
        <a:xfrm>
          <a:off x="11668481" y="1212529"/>
          <a:ext cx="706790" cy="602944"/>
          <a:chOff x="113909" y="86597"/>
          <a:chExt cx="824992" cy="602944"/>
        </a:xfrm>
      </xdr:grpSpPr>
      <xdr:sp macro="" textlink="">
        <xdr:nvSpPr>
          <xdr:cNvPr id="638" name="CaixaDeTexto 29">
            <a:extLst>
              <a:ext uri="{FF2B5EF4-FFF2-40B4-BE49-F238E27FC236}">
                <a16:creationId xmlns:a16="http://schemas.microsoft.com/office/drawing/2014/main" id="{00000000-0008-0000-1700-00007E02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639" name="Imagem 638">
            <a:extLst>
              <a:ext uri="{FF2B5EF4-FFF2-40B4-BE49-F238E27FC236}">
                <a16:creationId xmlns:a16="http://schemas.microsoft.com/office/drawing/2014/main" id="{00000000-0008-0000-1700-00007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1721505</xdr:colOff>
      <xdr:row>6</xdr:row>
      <xdr:rowOff>52136</xdr:rowOff>
    </xdr:from>
    <xdr:to>
      <xdr:col>6</xdr:col>
      <xdr:colOff>757730</xdr:colOff>
      <xdr:row>9</xdr:row>
      <xdr:rowOff>100975</xdr:rowOff>
    </xdr:to>
    <xdr:grpSp>
      <xdr:nvGrpSpPr>
        <xdr:cNvPr id="633" name="Grupo 632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700-000079020000}"/>
            </a:ext>
          </a:extLst>
        </xdr:cNvPr>
        <xdr:cNvGrpSpPr/>
      </xdr:nvGrpSpPr>
      <xdr:grpSpPr>
        <a:xfrm>
          <a:off x="9087505" y="1195136"/>
          <a:ext cx="1042825" cy="620339"/>
          <a:chOff x="-17745" y="67039"/>
          <a:chExt cx="1011633" cy="620336"/>
        </a:xfrm>
      </xdr:grpSpPr>
      <xdr:sp macro="" textlink="">
        <xdr:nvSpPr>
          <xdr:cNvPr id="634" name="CaixaDeTexto 29">
            <a:extLst>
              <a:ext uri="{FF2B5EF4-FFF2-40B4-BE49-F238E27FC236}">
                <a16:creationId xmlns:a16="http://schemas.microsoft.com/office/drawing/2014/main" id="{00000000-0008-0000-1700-00007A02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635" name="Imagem 634">
            <a:extLst>
              <a:ext uri="{FF2B5EF4-FFF2-40B4-BE49-F238E27FC236}">
                <a16:creationId xmlns:a16="http://schemas.microsoft.com/office/drawing/2014/main" id="{00000000-0008-0000-1700-00007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1</xdr:col>
      <xdr:colOff>303022</xdr:colOff>
      <xdr:row>9</xdr:row>
      <xdr:rowOff>104326</xdr:rowOff>
    </xdr:to>
    <xdr:grpSp>
      <xdr:nvGrpSpPr>
        <xdr:cNvPr id="629" name="Grupo 628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700-000075020000}"/>
            </a:ext>
          </a:extLst>
        </xdr:cNvPr>
        <xdr:cNvGrpSpPr/>
      </xdr:nvGrpSpPr>
      <xdr:grpSpPr>
        <a:xfrm>
          <a:off x="166083" y="1268281"/>
          <a:ext cx="810039" cy="550545"/>
          <a:chOff x="-45693" y="142218"/>
          <a:chExt cx="957403" cy="550542"/>
        </a:xfrm>
      </xdr:grpSpPr>
      <xdr:sp macro="" textlink="">
        <xdr:nvSpPr>
          <xdr:cNvPr id="630" name="CaixaDeTexto 29">
            <a:extLst>
              <a:ext uri="{FF2B5EF4-FFF2-40B4-BE49-F238E27FC236}">
                <a16:creationId xmlns:a16="http://schemas.microsoft.com/office/drawing/2014/main" id="{00000000-0008-0000-1700-00007602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631" name="Imagem 630">
            <a:extLst>
              <a:ext uri="{FF2B5EF4-FFF2-40B4-BE49-F238E27FC236}">
                <a16:creationId xmlns:a16="http://schemas.microsoft.com/office/drawing/2014/main" id="{00000000-0008-0000-1700-00007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462503</xdr:colOff>
      <xdr:row>6</xdr:row>
      <xdr:rowOff>58633</xdr:rowOff>
    </xdr:from>
    <xdr:to>
      <xdr:col>2</xdr:col>
      <xdr:colOff>792745</xdr:colOff>
      <xdr:row>9</xdr:row>
      <xdr:rowOff>103415</xdr:rowOff>
    </xdr:to>
    <xdr:grpSp>
      <xdr:nvGrpSpPr>
        <xdr:cNvPr id="598" name="Grupo 597">
          <a:extLst>
            <a:ext uri="{FF2B5EF4-FFF2-40B4-BE49-F238E27FC236}">
              <a16:creationId xmlns:a16="http://schemas.microsoft.com/office/drawing/2014/main" id="{00000000-0008-0000-1700-000056020000}"/>
            </a:ext>
          </a:extLst>
        </xdr:cNvPr>
        <xdr:cNvGrpSpPr/>
      </xdr:nvGrpSpPr>
      <xdr:grpSpPr>
        <a:xfrm>
          <a:off x="1135603" y="1201633"/>
          <a:ext cx="1003342" cy="616282"/>
          <a:chOff x="569307" y="6016751"/>
          <a:chExt cx="939842" cy="616282"/>
        </a:xfrm>
      </xdr:grpSpPr>
      <xdr:sp macro="" textlink="">
        <xdr:nvSpPr>
          <xdr:cNvPr id="624" name="Arredondar Retângulo de Canto Diagonal 623">
            <a:extLst>
              <a:ext uri="{FF2B5EF4-FFF2-40B4-BE49-F238E27FC236}">
                <a16:creationId xmlns:a16="http://schemas.microsoft.com/office/drawing/2014/main" id="{00000000-0008-0000-1700-00007002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25" name="Grupo 624">
            <a:extLst>
              <a:ext uri="{FF2B5EF4-FFF2-40B4-BE49-F238E27FC236}">
                <a16:creationId xmlns:a16="http://schemas.microsoft.com/office/drawing/2014/main" id="{00000000-0008-0000-1700-000071020000}"/>
              </a:ext>
            </a:extLst>
          </xdr:cNvPr>
          <xdr:cNvGrpSpPr/>
        </xdr:nvGrpSpPr>
        <xdr:grpSpPr>
          <a:xfrm>
            <a:off x="785947" y="6087571"/>
            <a:ext cx="497182" cy="545462"/>
            <a:chOff x="110811" y="146390"/>
            <a:chExt cx="637614" cy="545459"/>
          </a:xfrm>
        </xdr:grpSpPr>
        <xdr:sp macro="" textlink="">
          <xdr:nvSpPr>
            <xdr:cNvPr id="626" name="CaixaDeTexto 29">
              <a:extLst>
                <a:ext uri="{FF2B5EF4-FFF2-40B4-BE49-F238E27FC236}">
                  <a16:creationId xmlns:a16="http://schemas.microsoft.com/office/drawing/2014/main" id="{00000000-0008-0000-1700-000072020000}"/>
                </a:ext>
              </a:extLst>
            </xdr:cNvPr>
            <xdr:cNvSpPr txBox="1"/>
          </xdr:nvSpPr>
          <xdr:spPr>
            <a:xfrm>
              <a:off x="110811" y="476406"/>
              <a:ext cx="637614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CAIXAS</a:t>
              </a:r>
            </a:p>
          </xdr:txBody>
        </xdr:sp>
        <xdr:pic>
          <xdr:nvPicPr>
            <xdr:cNvPr id="627" name="Imagem 626">
              <a:extLst>
                <a:ext uri="{FF2B5EF4-FFF2-40B4-BE49-F238E27FC236}">
                  <a16:creationId xmlns:a16="http://schemas.microsoft.com/office/drawing/2014/main" id="{00000000-0008-0000-1700-000073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54488" y="146390"/>
              <a:ext cx="439195" cy="342462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5</xdr:col>
      <xdr:colOff>671595</xdr:colOff>
      <xdr:row>6</xdr:row>
      <xdr:rowOff>65237</xdr:rowOff>
    </xdr:from>
    <xdr:to>
      <xdr:col>5</xdr:col>
      <xdr:colOff>1537002</xdr:colOff>
      <xdr:row>9</xdr:row>
      <xdr:rowOff>98294</xdr:rowOff>
    </xdr:to>
    <xdr:grpSp>
      <xdr:nvGrpSpPr>
        <xdr:cNvPr id="621" name="Grupo 620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700-00006D020000}"/>
            </a:ext>
          </a:extLst>
        </xdr:cNvPr>
        <xdr:cNvGrpSpPr/>
      </xdr:nvGrpSpPr>
      <xdr:grpSpPr>
        <a:xfrm>
          <a:off x="8037595" y="1208237"/>
          <a:ext cx="865407" cy="604557"/>
          <a:chOff x="-91542" y="82329"/>
          <a:chExt cx="1109846" cy="604557"/>
        </a:xfrm>
      </xdr:grpSpPr>
      <xdr:sp macro="" textlink="">
        <xdr:nvSpPr>
          <xdr:cNvPr id="622" name="CaixaDeTexto 29">
            <a:extLst>
              <a:ext uri="{FF2B5EF4-FFF2-40B4-BE49-F238E27FC236}">
                <a16:creationId xmlns:a16="http://schemas.microsoft.com/office/drawing/2014/main" id="{00000000-0008-0000-1700-00006E02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623" name="Imagem 622">
            <a:extLst>
              <a:ext uri="{FF2B5EF4-FFF2-40B4-BE49-F238E27FC236}">
                <a16:creationId xmlns:a16="http://schemas.microsoft.com/office/drawing/2014/main" id="{00000000-0008-0000-1700-00006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554628</xdr:colOff>
      <xdr:row>6</xdr:row>
      <xdr:rowOff>52136</xdr:rowOff>
    </xdr:from>
    <xdr:to>
      <xdr:col>4</xdr:col>
      <xdr:colOff>1145346</xdr:colOff>
      <xdr:row>9</xdr:row>
      <xdr:rowOff>104325</xdr:rowOff>
    </xdr:to>
    <xdr:grpSp>
      <xdr:nvGrpSpPr>
        <xdr:cNvPr id="617" name="Grupo 616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700-000069020000}"/>
            </a:ext>
          </a:extLst>
        </xdr:cNvPr>
        <xdr:cNvGrpSpPr/>
      </xdr:nvGrpSpPr>
      <xdr:grpSpPr>
        <a:xfrm>
          <a:off x="5914028" y="1195136"/>
          <a:ext cx="590718" cy="623689"/>
          <a:chOff x="64951" y="65414"/>
          <a:chExt cx="757568" cy="623686"/>
        </a:xfrm>
      </xdr:grpSpPr>
      <xdr:sp macro="" textlink="">
        <xdr:nvSpPr>
          <xdr:cNvPr id="618" name="CaixaDeTexto 29">
            <a:extLst>
              <a:ext uri="{FF2B5EF4-FFF2-40B4-BE49-F238E27FC236}">
                <a16:creationId xmlns:a16="http://schemas.microsoft.com/office/drawing/2014/main" id="{00000000-0008-0000-1700-00006A02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619" name="Imagem 618">
            <a:extLst>
              <a:ext uri="{FF2B5EF4-FFF2-40B4-BE49-F238E27FC236}">
                <a16:creationId xmlns:a16="http://schemas.microsoft.com/office/drawing/2014/main" id="{00000000-0008-0000-1700-00006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816307</xdr:colOff>
      <xdr:row>6</xdr:row>
      <xdr:rowOff>74914</xdr:rowOff>
    </xdr:from>
    <xdr:to>
      <xdr:col>7</xdr:col>
      <xdr:colOff>136994</xdr:colOff>
      <xdr:row>9</xdr:row>
      <xdr:rowOff>101369</xdr:rowOff>
    </xdr:to>
    <xdr:grpSp>
      <xdr:nvGrpSpPr>
        <xdr:cNvPr id="613" name="Grupo 612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700-000065020000}"/>
            </a:ext>
          </a:extLst>
        </xdr:cNvPr>
        <xdr:cNvGrpSpPr/>
      </xdr:nvGrpSpPr>
      <xdr:grpSpPr>
        <a:xfrm>
          <a:off x="10188907" y="1217914"/>
          <a:ext cx="1327287" cy="597955"/>
          <a:chOff x="-201342" y="91982"/>
          <a:chExt cx="1376443" cy="597952"/>
        </a:xfrm>
      </xdr:grpSpPr>
      <xdr:sp macro="" textlink="">
        <xdr:nvSpPr>
          <xdr:cNvPr id="614" name="CaixaDeTexto 29">
            <a:extLst>
              <a:ext uri="{FF2B5EF4-FFF2-40B4-BE49-F238E27FC236}">
                <a16:creationId xmlns:a16="http://schemas.microsoft.com/office/drawing/2014/main" id="{00000000-0008-0000-1700-00006602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615" name="Imagem 614">
            <a:extLst>
              <a:ext uri="{FF2B5EF4-FFF2-40B4-BE49-F238E27FC236}">
                <a16:creationId xmlns:a16="http://schemas.microsoft.com/office/drawing/2014/main" id="{00000000-0008-0000-1700-00006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1478656</xdr:colOff>
      <xdr:row>6</xdr:row>
      <xdr:rowOff>39590</xdr:rowOff>
    </xdr:from>
    <xdr:to>
      <xdr:col>5</xdr:col>
      <xdr:colOff>554163</xdr:colOff>
      <xdr:row>9</xdr:row>
      <xdr:rowOff>98296</xdr:rowOff>
    </xdr:to>
    <xdr:grpSp>
      <xdr:nvGrpSpPr>
        <xdr:cNvPr id="609" name="Grupo 60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700-000061020000}"/>
            </a:ext>
          </a:extLst>
        </xdr:cNvPr>
        <xdr:cNvGrpSpPr/>
      </xdr:nvGrpSpPr>
      <xdr:grpSpPr>
        <a:xfrm>
          <a:off x="6838056" y="1182590"/>
          <a:ext cx="1082107" cy="630206"/>
          <a:chOff x="-40533" y="52804"/>
          <a:chExt cx="1062010" cy="630203"/>
        </a:xfrm>
      </xdr:grpSpPr>
      <xdr:sp macro="" textlink="">
        <xdr:nvSpPr>
          <xdr:cNvPr id="610" name="CaixaDeTexto 29">
            <a:extLst>
              <a:ext uri="{FF2B5EF4-FFF2-40B4-BE49-F238E27FC236}">
                <a16:creationId xmlns:a16="http://schemas.microsoft.com/office/drawing/2014/main" id="{00000000-0008-0000-1700-00006202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611" name="Imagem 610">
            <a:extLst>
              <a:ext uri="{FF2B5EF4-FFF2-40B4-BE49-F238E27FC236}">
                <a16:creationId xmlns:a16="http://schemas.microsoft.com/office/drawing/2014/main" id="{00000000-0008-0000-1700-00006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1300718</xdr:colOff>
      <xdr:row>6</xdr:row>
      <xdr:rowOff>85335</xdr:rowOff>
    </xdr:from>
    <xdr:to>
      <xdr:col>4</xdr:col>
      <xdr:colOff>111291</xdr:colOff>
      <xdr:row>9</xdr:row>
      <xdr:rowOff>100051</xdr:rowOff>
    </xdr:to>
    <xdr:grpSp>
      <xdr:nvGrpSpPr>
        <xdr:cNvPr id="605" name="Grupo 604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700-00005D020000}"/>
            </a:ext>
          </a:extLst>
        </xdr:cNvPr>
        <xdr:cNvGrpSpPr/>
      </xdr:nvGrpSpPr>
      <xdr:grpSpPr>
        <a:xfrm>
          <a:off x="4653518" y="1228335"/>
          <a:ext cx="817173" cy="586216"/>
          <a:chOff x="71440" y="102273"/>
          <a:chExt cx="722245" cy="586213"/>
        </a:xfrm>
      </xdr:grpSpPr>
      <xdr:sp macro="" textlink="">
        <xdr:nvSpPr>
          <xdr:cNvPr id="606" name="CaixaDeTexto 29">
            <a:extLst>
              <a:ext uri="{FF2B5EF4-FFF2-40B4-BE49-F238E27FC236}">
                <a16:creationId xmlns:a16="http://schemas.microsoft.com/office/drawing/2014/main" id="{00000000-0008-0000-1700-00005E02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607" name="Imagem 606">
            <a:extLst>
              <a:ext uri="{FF2B5EF4-FFF2-40B4-BE49-F238E27FC236}">
                <a16:creationId xmlns:a16="http://schemas.microsoft.com/office/drawing/2014/main" id="{00000000-0008-0000-1700-00005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9</xdr:col>
      <xdr:colOff>266701</xdr:colOff>
      <xdr:row>9</xdr:row>
      <xdr:rowOff>64134</xdr:rowOff>
    </xdr:to>
    <xdr:grpSp>
      <xdr:nvGrpSpPr>
        <xdr:cNvPr id="72" name="Grupo 71">
          <a:extLst>
            <a:ext uri="{FF2B5EF4-FFF2-40B4-BE49-F238E27FC236}">
              <a16:creationId xmlns:a16="http://schemas.microsoft.com/office/drawing/2014/main" id="{00000000-0008-0000-1800-000048000000}"/>
            </a:ext>
          </a:extLst>
        </xdr:cNvPr>
        <xdr:cNvGrpSpPr/>
      </xdr:nvGrpSpPr>
      <xdr:grpSpPr>
        <a:xfrm>
          <a:off x="66677" y="0"/>
          <a:ext cx="14474824" cy="1778634"/>
          <a:chOff x="0" y="-31574"/>
          <a:chExt cx="12725399" cy="1778634"/>
        </a:xfrm>
      </xdr:grpSpPr>
      <xdr:grpSp>
        <xdr:nvGrpSpPr>
          <xdr:cNvPr id="154" name="Grupo 153">
            <a:extLst>
              <a:ext uri="{FF2B5EF4-FFF2-40B4-BE49-F238E27FC236}">
                <a16:creationId xmlns:a16="http://schemas.microsoft.com/office/drawing/2014/main" id="{00000000-0008-0000-1800-00009A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57" name="Grupo 156">
              <a:extLst>
                <a:ext uri="{FF2B5EF4-FFF2-40B4-BE49-F238E27FC236}">
                  <a16:creationId xmlns:a16="http://schemas.microsoft.com/office/drawing/2014/main" id="{00000000-0008-0000-1800-00009D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59" name="Retângulo 158">
                <a:extLst>
                  <a:ext uri="{FF2B5EF4-FFF2-40B4-BE49-F238E27FC236}">
                    <a16:creationId xmlns:a16="http://schemas.microsoft.com/office/drawing/2014/main" id="{00000000-0008-0000-1800-00009F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60" name="Retângulo de Cantos Arredondados No Mesmo Lado 159">
                <a:extLst>
                  <a:ext uri="{FF2B5EF4-FFF2-40B4-BE49-F238E27FC236}">
                    <a16:creationId xmlns:a16="http://schemas.microsoft.com/office/drawing/2014/main" id="{00000000-0008-0000-1800-0000A0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61" name="Retângulo de Cantos Arredondados No Mesmo Lado 160">
                <a:extLst>
                  <a:ext uri="{FF2B5EF4-FFF2-40B4-BE49-F238E27FC236}">
                    <a16:creationId xmlns:a16="http://schemas.microsoft.com/office/drawing/2014/main" id="{00000000-0008-0000-1800-0000A1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58" name="Retângulo 157">
              <a:extLst>
                <a:ext uri="{FF2B5EF4-FFF2-40B4-BE49-F238E27FC236}">
                  <a16:creationId xmlns:a16="http://schemas.microsoft.com/office/drawing/2014/main" id="{00000000-0008-0000-1800-00009E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55" name="Picture 27">
            <a:extLst>
              <a:ext uri="{FF2B5EF4-FFF2-40B4-BE49-F238E27FC236}">
                <a16:creationId xmlns:a16="http://schemas.microsoft.com/office/drawing/2014/main" id="{00000000-0008-0000-1800-00009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56" name="Picture 2" descr="NEWSLETTER">
            <a:extLst>
              <a:ext uri="{FF2B5EF4-FFF2-40B4-BE49-F238E27FC236}">
                <a16:creationId xmlns:a16="http://schemas.microsoft.com/office/drawing/2014/main" id="{00000000-0008-0000-1800-00009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73" name="Grupo 7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4900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152" name="CaixaDeTexto 29">
            <a:extLst>
              <a:ext uri="{FF2B5EF4-FFF2-40B4-BE49-F238E27FC236}">
                <a16:creationId xmlns:a16="http://schemas.microsoft.com/office/drawing/2014/main" id="{00000000-0008-0000-1800-000098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53" name="Imagem 152">
            <a:extLst>
              <a:ext uri="{FF2B5EF4-FFF2-40B4-BE49-F238E27FC236}">
                <a16:creationId xmlns:a16="http://schemas.microsoft.com/office/drawing/2014/main" id="{00000000-0008-0000-1800-00009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1402146</xdr:colOff>
      <xdr:row>3</xdr:row>
      <xdr:rowOff>5067</xdr:rowOff>
    </xdr:from>
    <xdr:to>
      <xdr:col>6</xdr:col>
      <xdr:colOff>1120225</xdr:colOff>
      <xdr:row>5</xdr:row>
      <xdr:rowOff>83450</xdr:rowOff>
    </xdr:to>
    <xdr:grpSp>
      <xdr:nvGrpSpPr>
        <xdr:cNvPr id="74" name="Grupo 7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4A000000}"/>
            </a:ext>
          </a:extLst>
        </xdr:cNvPr>
        <xdr:cNvGrpSpPr/>
      </xdr:nvGrpSpPr>
      <xdr:grpSpPr>
        <a:xfrm>
          <a:off x="8971346" y="576567"/>
          <a:ext cx="1711979" cy="459383"/>
          <a:chOff x="8716132" y="364902"/>
          <a:chExt cx="1400379" cy="394291"/>
        </a:xfrm>
      </xdr:grpSpPr>
      <xdr:sp macro="" textlink="">
        <xdr:nvSpPr>
          <xdr:cNvPr id="150" name="CaixaDeTexto 29">
            <a:extLst>
              <a:ext uri="{FF2B5EF4-FFF2-40B4-BE49-F238E27FC236}">
                <a16:creationId xmlns:a16="http://schemas.microsoft.com/office/drawing/2014/main" id="{00000000-0008-0000-1800-000096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151" name="Imagem 150">
            <a:extLst>
              <a:ext uri="{FF2B5EF4-FFF2-40B4-BE49-F238E27FC236}">
                <a16:creationId xmlns:a16="http://schemas.microsoft.com/office/drawing/2014/main" id="{00000000-0008-0000-1800-00009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1128432</xdr:colOff>
      <xdr:row>2</xdr:row>
      <xdr:rowOff>79218</xdr:rowOff>
    </xdr:from>
    <xdr:to>
      <xdr:col>9</xdr:col>
      <xdr:colOff>314470</xdr:colOff>
      <xdr:row>5</xdr:row>
      <xdr:rowOff>114142</xdr:rowOff>
    </xdr:to>
    <xdr:grpSp>
      <xdr:nvGrpSpPr>
        <xdr:cNvPr id="75" name="Grupo 7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4B000000}"/>
            </a:ext>
          </a:extLst>
        </xdr:cNvPr>
        <xdr:cNvGrpSpPr/>
      </xdr:nvGrpSpPr>
      <xdr:grpSpPr>
        <a:xfrm>
          <a:off x="12698132" y="460218"/>
          <a:ext cx="1891138" cy="606424"/>
          <a:chOff x="10862840" y="274440"/>
          <a:chExt cx="1566735" cy="430797"/>
        </a:xfrm>
      </xdr:grpSpPr>
      <xdr:sp macro="" textlink="">
        <xdr:nvSpPr>
          <xdr:cNvPr id="148" name="CaixaDeTexto 29">
            <a:extLst>
              <a:ext uri="{FF2B5EF4-FFF2-40B4-BE49-F238E27FC236}">
                <a16:creationId xmlns:a16="http://schemas.microsoft.com/office/drawing/2014/main" id="{00000000-0008-0000-1800-00009400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49" name="Imagem 148">
            <a:extLst>
              <a:ext uri="{FF2B5EF4-FFF2-40B4-BE49-F238E27FC236}">
                <a16:creationId xmlns:a16="http://schemas.microsoft.com/office/drawing/2014/main" id="{00000000-0008-0000-1800-00009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1687575</xdr:colOff>
      <xdr:row>3</xdr:row>
      <xdr:rowOff>19765</xdr:rowOff>
    </xdr:from>
    <xdr:to>
      <xdr:col>5</xdr:col>
      <xdr:colOff>1362746</xdr:colOff>
      <xdr:row>5</xdr:row>
      <xdr:rowOff>99127</xdr:rowOff>
    </xdr:to>
    <xdr:grpSp>
      <xdr:nvGrpSpPr>
        <xdr:cNvPr id="76" name="Grupo 7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800-00004C000000}"/>
            </a:ext>
          </a:extLst>
        </xdr:cNvPr>
        <xdr:cNvGrpSpPr/>
      </xdr:nvGrpSpPr>
      <xdr:grpSpPr>
        <a:xfrm>
          <a:off x="7250175" y="591265"/>
          <a:ext cx="1681771" cy="460362"/>
          <a:chOff x="7262404" y="380217"/>
          <a:chExt cx="1810712" cy="394813"/>
        </a:xfrm>
      </xdr:grpSpPr>
      <xdr:sp macro="" textlink="">
        <xdr:nvSpPr>
          <xdr:cNvPr id="146" name="CaixaDeTexto 29">
            <a:extLst>
              <a:ext uri="{FF2B5EF4-FFF2-40B4-BE49-F238E27FC236}">
                <a16:creationId xmlns:a16="http://schemas.microsoft.com/office/drawing/2014/main" id="{00000000-0008-0000-1800-000092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147" name="Imagem 146">
            <a:extLst>
              <a:ext uri="{FF2B5EF4-FFF2-40B4-BE49-F238E27FC236}">
                <a16:creationId xmlns:a16="http://schemas.microsoft.com/office/drawing/2014/main" id="{00000000-0008-0000-1800-00009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2</xdr:col>
      <xdr:colOff>1567852</xdr:colOff>
      <xdr:row>5</xdr:row>
      <xdr:rowOff>74345</xdr:rowOff>
    </xdr:to>
    <xdr:grpSp>
      <xdr:nvGrpSpPr>
        <xdr:cNvPr id="77" name="Grupo 7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800-00004D000000}"/>
            </a:ext>
          </a:extLst>
        </xdr:cNvPr>
        <xdr:cNvGrpSpPr/>
      </xdr:nvGrpSpPr>
      <xdr:grpSpPr>
        <a:xfrm>
          <a:off x="1159971" y="553810"/>
          <a:ext cx="1944581" cy="473035"/>
          <a:chOff x="5298198" y="359950"/>
          <a:chExt cx="1828357" cy="454371"/>
        </a:xfrm>
      </xdr:grpSpPr>
      <xdr:sp macro="" textlink="">
        <xdr:nvSpPr>
          <xdr:cNvPr id="144" name="CaixaDeTexto 29">
            <a:extLst>
              <a:ext uri="{FF2B5EF4-FFF2-40B4-BE49-F238E27FC236}">
                <a16:creationId xmlns:a16="http://schemas.microsoft.com/office/drawing/2014/main" id="{00000000-0008-0000-1800-000090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145" name="Imagem 144">
            <a:extLst>
              <a:ext uri="{FF2B5EF4-FFF2-40B4-BE49-F238E27FC236}">
                <a16:creationId xmlns:a16="http://schemas.microsoft.com/office/drawing/2014/main" id="{00000000-0008-0000-1800-00009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1544843</xdr:colOff>
      <xdr:row>2</xdr:row>
      <xdr:rowOff>89052</xdr:rowOff>
    </xdr:from>
    <xdr:to>
      <xdr:col>4</xdr:col>
      <xdr:colOff>1623845</xdr:colOff>
      <xdr:row>5</xdr:row>
      <xdr:rowOff>95904</xdr:rowOff>
    </xdr:to>
    <xdr:grpSp>
      <xdr:nvGrpSpPr>
        <xdr:cNvPr id="78" name="Grupo 7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800-00004E000000}"/>
            </a:ext>
          </a:extLst>
        </xdr:cNvPr>
        <xdr:cNvGrpSpPr/>
      </xdr:nvGrpSpPr>
      <xdr:grpSpPr>
        <a:xfrm>
          <a:off x="5075443" y="470052"/>
          <a:ext cx="2111002" cy="578352"/>
          <a:chOff x="3369882" y="288476"/>
          <a:chExt cx="1847820" cy="512134"/>
        </a:xfrm>
      </xdr:grpSpPr>
      <xdr:sp macro="" textlink="">
        <xdr:nvSpPr>
          <xdr:cNvPr id="142" name="CaixaDeTexto 29">
            <a:extLst>
              <a:ext uri="{FF2B5EF4-FFF2-40B4-BE49-F238E27FC236}">
                <a16:creationId xmlns:a16="http://schemas.microsoft.com/office/drawing/2014/main" id="{00000000-0008-0000-1800-00008E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143" name="Imagem 142">
            <a:extLst>
              <a:ext uri="{FF2B5EF4-FFF2-40B4-BE49-F238E27FC236}">
                <a16:creationId xmlns:a16="http://schemas.microsoft.com/office/drawing/2014/main" id="{00000000-0008-0000-1800-00008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1676494</xdr:colOff>
      <xdr:row>1</xdr:row>
      <xdr:rowOff>152788</xdr:rowOff>
    </xdr:from>
    <xdr:to>
      <xdr:col>3</xdr:col>
      <xdr:colOff>1469392</xdr:colOff>
      <xdr:row>5</xdr:row>
      <xdr:rowOff>60746</xdr:rowOff>
    </xdr:to>
    <xdr:grpSp>
      <xdr:nvGrpSpPr>
        <xdr:cNvPr id="79" name="Grupo 7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800-00004F000000}"/>
            </a:ext>
          </a:extLst>
        </xdr:cNvPr>
        <xdr:cNvGrpSpPr/>
      </xdr:nvGrpSpPr>
      <xdr:grpSpPr>
        <a:xfrm>
          <a:off x="3213194" y="343288"/>
          <a:ext cx="1786798" cy="669958"/>
          <a:chOff x="1797299" y="161925"/>
          <a:chExt cx="1677359" cy="544371"/>
        </a:xfrm>
      </xdr:grpSpPr>
      <xdr:pic>
        <xdr:nvPicPr>
          <xdr:cNvPr id="140" name="Imagem 139">
            <a:extLst>
              <a:ext uri="{FF2B5EF4-FFF2-40B4-BE49-F238E27FC236}">
                <a16:creationId xmlns:a16="http://schemas.microsoft.com/office/drawing/2014/main" id="{00000000-0008-0000-1800-00008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141" name="CaixaDeTexto 29">
            <a:extLst>
              <a:ext uri="{FF2B5EF4-FFF2-40B4-BE49-F238E27FC236}">
                <a16:creationId xmlns:a16="http://schemas.microsoft.com/office/drawing/2014/main" id="{00000000-0008-0000-1800-00008D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1314857</xdr:colOff>
      <xdr:row>2</xdr:row>
      <xdr:rowOff>32374</xdr:rowOff>
    </xdr:from>
    <xdr:to>
      <xdr:col>7</xdr:col>
      <xdr:colOff>1073306</xdr:colOff>
      <xdr:row>5</xdr:row>
      <xdr:rowOff>117569</xdr:rowOff>
    </xdr:to>
    <xdr:grpSp>
      <xdr:nvGrpSpPr>
        <xdr:cNvPr id="80" name="Grup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800-000050000000}"/>
            </a:ext>
          </a:extLst>
        </xdr:cNvPr>
        <xdr:cNvGrpSpPr/>
      </xdr:nvGrpSpPr>
      <xdr:grpSpPr>
        <a:xfrm>
          <a:off x="10877957" y="413374"/>
          <a:ext cx="1765049" cy="656695"/>
          <a:chOff x="7101454" y="2824695"/>
          <a:chExt cx="1511049" cy="660188"/>
        </a:xfrm>
      </xdr:grpSpPr>
      <xdr:sp macro="" textlink="">
        <xdr:nvSpPr>
          <xdr:cNvPr id="136" name="Arredondar Retângulo de Canto Diagonal 135">
            <a:extLst>
              <a:ext uri="{FF2B5EF4-FFF2-40B4-BE49-F238E27FC236}">
                <a16:creationId xmlns:a16="http://schemas.microsoft.com/office/drawing/2014/main" id="{00000000-0008-0000-1800-00008800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37" name="Grupo 136">
            <a:extLst>
              <a:ext uri="{FF2B5EF4-FFF2-40B4-BE49-F238E27FC236}">
                <a16:creationId xmlns:a16="http://schemas.microsoft.com/office/drawing/2014/main" id="{00000000-0008-0000-1800-00008900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138" name="CaixaDeTexto 29">
              <a:extLst>
                <a:ext uri="{FF2B5EF4-FFF2-40B4-BE49-F238E27FC236}">
                  <a16:creationId xmlns:a16="http://schemas.microsoft.com/office/drawing/2014/main" id="{00000000-0008-0000-1800-00008A00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139" name="Imagem 138">
              <a:extLst>
                <a:ext uri="{FF2B5EF4-FFF2-40B4-BE49-F238E27FC236}">
                  <a16:creationId xmlns:a16="http://schemas.microsoft.com/office/drawing/2014/main" id="{00000000-0008-0000-1800-00008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187183</xdr:colOff>
      <xdr:row>6</xdr:row>
      <xdr:rowOff>104651</xdr:rowOff>
    </xdr:from>
    <xdr:to>
      <xdr:col>3</xdr:col>
      <xdr:colOff>721550</xdr:colOff>
      <xdr:row>9</xdr:row>
      <xdr:rowOff>98296</xdr:rowOff>
    </xdr:to>
    <xdr:grpSp>
      <xdr:nvGrpSpPr>
        <xdr:cNvPr id="133" name="Grupo 13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800-000085000000}"/>
            </a:ext>
          </a:extLst>
        </xdr:cNvPr>
        <xdr:cNvGrpSpPr/>
      </xdr:nvGrpSpPr>
      <xdr:grpSpPr>
        <a:xfrm>
          <a:off x="3717783" y="1247651"/>
          <a:ext cx="534367" cy="565145"/>
          <a:chOff x="98716" y="121589"/>
          <a:chExt cx="685302" cy="565142"/>
        </a:xfrm>
      </xdr:grpSpPr>
      <xdr:sp macro="" textlink="">
        <xdr:nvSpPr>
          <xdr:cNvPr id="134" name="CaixaDeTexto 29">
            <a:extLst>
              <a:ext uri="{FF2B5EF4-FFF2-40B4-BE49-F238E27FC236}">
                <a16:creationId xmlns:a16="http://schemas.microsoft.com/office/drawing/2014/main" id="{00000000-0008-0000-1800-00008600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135" name="Imagem 134">
            <a:extLst>
              <a:ext uri="{FF2B5EF4-FFF2-40B4-BE49-F238E27FC236}">
                <a16:creationId xmlns:a16="http://schemas.microsoft.com/office/drawing/2014/main" id="{00000000-0008-0000-1800-00008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711481</xdr:colOff>
      <xdr:row>6</xdr:row>
      <xdr:rowOff>59402</xdr:rowOff>
    </xdr:from>
    <xdr:to>
      <xdr:col>2</xdr:col>
      <xdr:colOff>1651323</xdr:colOff>
      <xdr:row>9</xdr:row>
      <xdr:rowOff>99093</xdr:rowOff>
    </xdr:to>
    <xdr:grpSp>
      <xdr:nvGrpSpPr>
        <xdr:cNvPr id="82" name="Grupo 81">
          <a:extLst>
            <a:ext uri="{FF2B5EF4-FFF2-40B4-BE49-F238E27FC236}">
              <a16:creationId xmlns:a16="http://schemas.microsoft.com/office/drawing/2014/main" id="{00000000-0008-0000-1800-000052000000}"/>
            </a:ext>
          </a:extLst>
        </xdr:cNvPr>
        <xdr:cNvGrpSpPr/>
      </xdr:nvGrpSpPr>
      <xdr:grpSpPr>
        <a:xfrm>
          <a:off x="2248181" y="1202402"/>
          <a:ext cx="939842" cy="611191"/>
          <a:chOff x="569307" y="6016751"/>
          <a:chExt cx="939842" cy="611191"/>
        </a:xfrm>
      </xdr:grpSpPr>
      <xdr:sp macro="" textlink="">
        <xdr:nvSpPr>
          <xdr:cNvPr id="128" name="Arredondar Retângulo de Canto Diagonal 127">
            <a:extLst>
              <a:ext uri="{FF2B5EF4-FFF2-40B4-BE49-F238E27FC236}">
                <a16:creationId xmlns:a16="http://schemas.microsoft.com/office/drawing/2014/main" id="{00000000-0008-0000-1800-00008000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29" name="Grupo 128">
            <a:extLst>
              <a:ext uri="{FF2B5EF4-FFF2-40B4-BE49-F238E27FC236}">
                <a16:creationId xmlns:a16="http://schemas.microsoft.com/office/drawing/2014/main" id="{00000000-0008-0000-1800-000081000000}"/>
              </a:ext>
            </a:extLst>
          </xdr:cNvPr>
          <xdr:cNvGrpSpPr/>
        </xdr:nvGrpSpPr>
        <xdr:grpSpPr>
          <a:xfrm>
            <a:off x="648943" y="6084868"/>
            <a:ext cx="823123" cy="543074"/>
            <a:chOff x="-64892" y="143687"/>
            <a:chExt cx="1055619" cy="543071"/>
          </a:xfrm>
        </xdr:grpSpPr>
        <xdr:sp macro="" textlink="">
          <xdr:nvSpPr>
            <xdr:cNvPr id="130" name="CaixaDeTexto 29">
              <a:extLst>
                <a:ext uri="{FF2B5EF4-FFF2-40B4-BE49-F238E27FC236}">
                  <a16:creationId xmlns:a16="http://schemas.microsoft.com/office/drawing/2014/main" id="{00000000-0008-0000-1800-000082000000}"/>
                </a:ext>
              </a:extLst>
            </xdr:cNvPr>
            <xdr:cNvSpPr txBox="1"/>
          </xdr:nvSpPr>
          <xdr:spPr>
            <a:xfrm>
              <a:off x="-64892" y="471315"/>
              <a:ext cx="1055619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CHEFE DE SALA</a:t>
              </a:r>
            </a:p>
          </xdr:txBody>
        </xdr:sp>
        <xdr:pic>
          <xdr:nvPicPr>
            <xdr:cNvPr id="131" name="Imagem 130">
              <a:extLst>
                <a:ext uri="{FF2B5EF4-FFF2-40B4-BE49-F238E27FC236}">
                  <a16:creationId xmlns:a16="http://schemas.microsoft.com/office/drawing/2014/main" id="{00000000-0008-0000-1800-00008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38824" y="143687"/>
              <a:ext cx="410590" cy="320158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7</xdr:col>
      <xdr:colOff>136881</xdr:colOff>
      <xdr:row>6</xdr:row>
      <xdr:rowOff>69529</xdr:rowOff>
    </xdr:from>
    <xdr:to>
      <xdr:col>7</xdr:col>
      <xdr:colOff>780171</xdr:colOff>
      <xdr:row>9</xdr:row>
      <xdr:rowOff>100973</xdr:rowOff>
    </xdr:to>
    <xdr:grpSp>
      <xdr:nvGrpSpPr>
        <xdr:cNvPr id="125" name="Grupo 12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800-00007D000000}"/>
            </a:ext>
          </a:extLst>
        </xdr:cNvPr>
        <xdr:cNvGrpSpPr/>
      </xdr:nvGrpSpPr>
      <xdr:grpSpPr>
        <a:xfrm>
          <a:off x="11706581" y="1212529"/>
          <a:ext cx="643290" cy="602944"/>
          <a:chOff x="113909" y="86597"/>
          <a:chExt cx="824992" cy="602944"/>
        </a:xfrm>
      </xdr:grpSpPr>
      <xdr:sp macro="" textlink="">
        <xdr:nvSpPr>
          <xdr:cNvPr id="126" name="CaixaDeTexto 29">
            <a:extLst>
              <a:ext uri="{FF2B5EF4-FFF2-40B4-BE49-F238E27FC236}">
                <a16:creationId xmlns:a16="http://schemas.microsoft.com/office/drawing/2014/main" id="{00000000-0008-0000-1800-00007E00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127" name="Imagem 126">
            <a:extLst>
              <a:ext uri="{FF2B5EF4-FFF2-40B4-BE49-F238E27FC236}">
                <a16:creationId xmlns:a16="http://schemas.microsoft.com/office/drawing/2014/main" id="{00000000-0008-0000-1800-00007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1559580</xdr:colOff>
      <xdr:row>6</xdr:row>
      <xdr:rowOff>52136</xdr:rowOff>
    </xdr:from>
    <xdr:to>
      <xdr:col>6</xdr:col>
      <xdr:colOff>605330</xdr:colOff>
      <xdr:row>9</xdr:row>
      <xdr:rowOff>100975</xdr:rowOff>
    </xdr:to>
    <xdr:grpSp>
      <xdr:nvGrpSpPr>
        <xdr:cNvPr id="121" name="Grupo 12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800-000079000000}"/>
            </a:ext>
          </a:extLst>
        </xdr:cNvPr>
        <xdr:cNvGrpSpPr/>
      </xdr:nvGrpSpPr>
      <xdr:grpSpPr>
        <a:xfrm>
          <a:off x="9128780" y="1195136"/>
          <a:ext cx="1039650" cy="620339"/>
          <a:chOff x="-17745" y="67039"/>
          <a:chExt cx="1011633" cy="620336"/>
        </a:xfrm>
      </xdr:grpSpPr>
      <xdr:sp macro="" textlink="">
        <xdr:nvSpPr>
          <xdr:cNvPr id="122" name="CaixaDeTexto 29">
            <a:extLst>
              <a:ext uri="{FF2B5EF4-FFF2-40B4-BE49-F238E27FC236}">
                <a16:creationId xmlns:a16="http://schemas.microsoft.com/office/drawing/2014/main" id="{00000000-0008-0000-1800-00007A00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123" name="Imagem 122">
            <a:extLst>
              <a:ext uri="{FF2B5EF4-FFF2-40B4-BE49-F238E27FC236}">
                <a16:creationId xmlns:a16="http://schemas.microsoft.com/office/drawing/2014/main" id="{00000000-0008-0000-18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1</xdr:col>
      <xdr:colOff>303022</xdr:colOff>
      <xdr:row>9</xdr:row>
      <xdr:rowOff>104326</xdr:rowOff>
    </xdr:to>
    <xdr:grpSp>
      <xdr:nvGrpSpPr>
        <xdr:cNvPr id="117" name="Grupo 11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800-000075000000}"/>
            </a:ext>
          </a:extLst>
        </xdr:cNvPr>
        <xdr:cNvGrpSpPr/>
      </xdr:nvGrpSpPr>
      <xdr:grpSpPr>
        <a:xfrm>
          <a:off x="166083" y="1268281"/>
          <a:ext cx="810039" cy="550545"/>
          <a:chOff x="-45693" y="142218"/>
          <a:chExt cx="957403" cy="550542"/>
        </a:xfrm>
      </xdr:grpSpPr>
      <xdr:sp macro="" textlink="">
        <xdr:nvSpPr>
          <xdr:cNvPr id="118" name="CaixaDeTexto 29">
            <a:extLst>
              <a:ext uri="{FF2B5EF4-FFF2-40B4-BE49-F238E27FC236}">
                <a16:creationId xmlns:a16="http://schemas.microsoft.com/office/drawing/2014/main" id="{00000000-0008-0000-1800-00007600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119" name="Imagem 118">
            <a:extLst>
              <a:ext uri="{FF2B5EF4-FFF2-40B4-BE49-F238E27FC236}">
                <a16:creationId xmlns:a16="http://schemas.microsoft.com/office/drawing/2014/main" id="{00000000-0008-0000-1800-00007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679143</xdr:colOff>
      <xdr:row>6</xdr:row>
      <xdr:rowOff>129453</xdr:rowOff>
    </xdr:from>
    <xdr:to>
      <xdr:col>2</xdr:col>
      <xdr:colOff>423850</xdr:colOff>
      <xdr:row>9</xdr:row>
      <xdr:rowOff>103415</xdr:rowOff>
    </xdr:to>
    <xdr:grpSp>
      <xdr:nvGrpSpPr>
        <xdr:cNvPr id="113" name="Grupo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800-000071000000}"/>
            </a:ext>
          </a:extLst>
        </xdr:cNvPr>
        <xdr:cNvGrpSpPr/>
      </xdr:nvGrpSpPr>
      <xdr:grpSpPr>
        <a:xfrm>
          <a:off x="1352243" y="1272453"/>
          <a:ext cx="608307" cy="545462"/>
          <a:chOff x="110811" y="146390"/>
          <a:chExt cx="637614" cy="545459"/>
        </a:xfrm>
      </xdr:grpSpPr>
      <xdr:sp macro="" textlink="">
        <xdr:nvSpPr>
          <xdr:cNvPr id="114" name="CaixaDeTexto 29">
            <a:extLst>
              <a:ext uri="{FF2B5EF4-FFF2-40B4-BE49-F238E27FC236}">
                <a16:creationId xmlns:a16="http://schemas.microsoft.com/office/drawing/2014/main" id="{00000000-0008-0000-1800-00007200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115" name="Imagem 114">
            <a:extLst>
              <a:ext uri="{FF2B5EF4-FFF2-40B4-BE49-F238E27FC236}">
                <a16:creationId xmlns:a16="http://schemas.microsoft.com/office/drawing/2014/main" id="{00000000-0008-0000-1800-00007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509670</xdr:colOff>
      <xdr:row>6</xdr:row>
      <xdr:rowOff>65237</xdr:rowOff>
    </xdr:from>
    <xdr:to>
      <xdr:col>5</xdr:col>
      <xdr:colOff>1375077</xdr:colOff>
      <xdr:row>9</xdr:row>
      <xdr:rowOff>98294</xdr:rowOff>
    </xdr:to>
    <xdr:grpSp>
      <xdr:nvGrpSpPr>
        <xdr:cNvPr id="109" name="Grupo 108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800-00006D000000}"/>
            </a:ext>
          </a:extLst>
        </xdr:cNvPr>
        <xdr:cNvGrpSpPr/>
      </xdr:nvGrpSpPr>
      <xdr:grpSpPr>
        <a:xfrm>
          <a:off x="8078870" y="1208237"/>
          <a:ext cx="865407" cy="604557"/>
          <a:chOff x="-91542" y="82329"/>
          <a:chExt cx="1109846" cy="604557"/>
        </a:xfrm>
      </xdr:grpSpPr>
      <xdr:sp macro="" textlink="">
        <xdr:nvSpPr>
          <xdr:cNvPr id="110" name="CaixaDeTexto 29">
            <a:extLst>
              <a:ext uri="{FF2B5EF4-FFF2-40B4-BE49-F238E27FC236}">
                <a16:creationId xmlns:a16="http://schemas.microsoft.com/office/drawing/2014/main" id="{00000000-0008-0000-1800-00006E00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111" name="Imagem 110">
            <a:extLst>
              <a:ext uri="{FF2B5EF4-FFF2-40B4-BE49-F238E27FC236}">
                <a16:creationId xmlns:a16="http://schemas.microsoft.com/office/drawing/2014/main" id="{00000000-0008-0000-18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392703</xdr:colOff>
      <xdr:row>6</xdr:row>
      <xdr:rowOff>52136</xdr:rowOff>
    </xdr:from>
    <xdr:to>
      <xdr:col>4</xdr:col>
      <xdr:colOff>983421</xdr:colOff>
      <xdr:row>9</xdr:row>
      <xdr:rowOff>104325</xdr:rowOff>
    </xdr:to>
    <xdr:grpSp>
      <xdr:nvGrpSpPr>
        <xdr:cNvPr id="105" name="Grupo 104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800-000069000000}"/>
            </a:ext>
          </a:extLst>
        </xdr:cNvPr>
        <xdr:cNvGrpSpPr/>
      </xdr:nvGrpSpPr>
      <xdr:grpSpPr>
        <a:xfrm>
          <a:off x="5955303" y="1195136"/>
          <a:ext cx="590718" cy="623689"/>
          <a:chOff x="64951" y="65414"/>
          <a:chExt cx="757568" cy="623686"/>
        </a:xfrm>
      </xdr:grpSpPr>
      <xdr:sp macro="" textlink="">
        <xdr:nvSpPr>
          <xdr:cNvPr id="106" name="CaixaDeTexto 29">
            <a:extLst>
              <a:ext uri="{FF2B5EF4-FFF2-40B4-BE49-F238E27FC236}">
                <a16:creationId xmlns:a16="http://schemas.microsoft.com/office/drawing/2014/main" id="{00000000-0008-0000-1800-00006A00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107" name="Imagem 106">
            <a:extLst>
              <a:ext uri="{FF2B5EF4-FFF2-40B4-BE49-F238E27FC236}">
                <a16:creationId xmlns:a16="http://schemas.microsoft.com/office/drawing/2014/main" id="{00000000-0008-0000-1800-00006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663907</xdr:colOff>
      <xdr:row>6</xdr:row>
      <xdr:rowOff>74914</xdr:rowOff>
    </xdr:from>
    <xdr:to>
      <xdr:col>6</xdr:col>
      <xdr:colOff>1737194</xdr:colOff>
      <xdr:row>9</xdr:row>
      <xdr:rowOff>101369</xdr:rowOff>
    </xdr:to>
    <xdr:grpSp>
      <xdr:nvGrpSpPr>
        <xdr:cNvPr id="101" name="Grupo 100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800-000065000000}"/>
            </a:ext>
          </a:extLst>
        </xdr:cNvPr>
        <xdr:cNvGrpSpPr/>
      </xdr:nvGrpSpPr>
      <xdr:grpSpPr>
        <a:xfrm>
          <a:off x="10227007" y="1217914"/>
          <a:ext cx="1073287" cy="597955"/>
          <a:chOff x="-201342" y="91982"/>
          <a:chExt cx="1376443" cy="597952"/>
        </a:xfrm>
      </xdr:grpSpPr>
      <xdr:sp macro="" textlink="">
        <xdr:nvSpPr>
          <xdr:cNvPr id="102" name="CaixaDeTexto 29">
            <a:extLst>
              <a:ext uri="{FF2B5EF4-FFF2-40B4-BE49-F238E27FC236}">
                <a16:creationId xmlns:a16="http://schemas.microsoft.com/office/drawing/2014/main" id="{00000000-0008-0000-1800-00006600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103" name="Imagem 102">
            <a:extLst>
              <a:ext uri="{FF2B5EF4-FFF2-40B4-BE49-F238E27FC236}">
                <a16:creationId xmlns:a16="http://schemas.microsoft.com/office/drawing/2014/main" id="{00000000-0008-0000-18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1316731</xdr:colOff>
      <xdr:row>6</xdr:row>
      <xdr:rowOff>39590</xdr:rowOff>
    </xdr:from>
    <xdr:to>
      <xdr:col>5</xdr:col>
      <xdr:colOff>392238</xdr:colOff>
      <xdr:row>9</xdr:row>
      <xdr:rowOff>98296</xdr:rowOff>
    </xdr:to>
    <xdr:grpSp>
      <xdr:nvGrpSpPr>
        <xdr:cNvPr id="97" name="Grupo 9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800-000061000000}"/>
            </a:ext>
          </a:extLst>
        </xdr:cNvPr>
        <xdr:cNvGrpSpPr/>
      </xdr:nvGrpSpPr>
      <xdr:grpSpPr>
        <a:xfrm>
          <a:off x="6879331" y="1182590"/>
          <a:ext cx="1082107" cy="630206"/>
          <a:chOff x="-40533" y="52804"/>
          <a:chExt cx="1062010" cy="630203"/>
        </a:xfrm>
      </xdr:grpSpPr>
      <xdr:sp macro="" textlink="">
        <xdr:nvSpPr>
          <xdr:cNvPr id="98" name="CaixaDeTexto 29">
            <a:extLst>
              <a:ext uri="{FF2B5EF4-FFF2-40B4-BE49-F238E27FC236}">
                <a16:creationId xmlns:a16="http://schemas.microsoft.com/office/drawing/2014/main" id="{00000000-0008-0000-1800-00006200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99" name="Imagem 98">
            <a:extLst>
              <a:ext uri="{FF2B5EF4-FFF2-40B4-BE49-F238E27FC236}">
                <a16:creationId xmlns:a16="http://schemas.microsoft.com/office/drawing/2014/main" id="{00000000-0008-0000-18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1167368</xdr:colOff>
      <xdr:row>6</xdr:row>
      <xdr:rowOff>85335</xdr:rowOff>
    </xdr:from>
    <xdr:to>
      <xdr:col>3</xdr:col>
      <xdr:colOff>1730541</xdr:colOff>
      <xdr:row>9</xdr:row>
      <xdr:rowOff>100051</xdr:rowOff>
    </xdr:to>
    <xdr:grpSp>
      <xdr:nvGrpSpPr>
        <xdr:cNvPr id="93" name="Grupo 9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800-00005D000000}"/>
            </a:ext>
          </a:extLst>
        </xdr:cNvPr>
        <xdr:cNvGrpSpPr/>
      </xdr:nvGrpSpPr>
      <xdr:grpSpPr>
        <a:xfrm>
          <a:off x="4697968" y="1228335"/>
          <a:ext cx="563173" cy="586216"/>
          <a:chOff x="71440" y="102273"/>
          <a:chExt cx="722245" cy="586213"/>
        </a:xfrm>
      </xdr:grpSpPr>
      <xdr:sp macro="" textlink="">
        <xdr:nvSpPr>
          <xdr:cNvPr id="94" name="CaixaDeTexto 29">
            <a:extLst>
              <a:ext uri="{FF2B5EF4-FFF2-40B4-BE49-F238E27FC236}">
                <a16:creationId xmlns:a16="http://schemas.microsoft.com/office/drawing/2014/main" id="{00000000-0008-0000-1800-00005E00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95" name="Imagem 94">
            <a:extLst>
              <a:ext uri="{FF2B5EF4-FFF2-40B4-BE49-F238E27FC236}">
                <a16:creationId xmlns:a16="http://schemas.microsoft.com/office/drawing/2014/main" id="{00000000-0008-0000-18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11</xdr:col>
      <xdr:colOff>152400</xdr:colOff>
      <xdr:row>9</xdr:row>
      <xdr:rowOff>26034</xdr:rowOff>
    </xdr:to>
    <xdr:grpSp>
      <xdr:nvGrpSpPr>
        <xdr:cNvPr id="260" name="Grupo 259">
          <a:extLst>
            <a:ext uri="{FF2B5EF4-FFF2-40B4-BE49-F238E27FC236}">
              <a16:creationId xmlns:a16="http://schemas.microsoft.com/office/drawing/2014/main" id="{00000000-0008-0000-1900-000004010000}"/>
            </a:ext>
          </a:extLst>
        </xdr:cNvPr>
        <xdr:cNvGrpSpPr/>
      </xdr:nvGrpSpPr>
      <xdr:grpSpPr>
        <a:xfrm>
          <a:off x="1" y="0"/>
          <a:ext cx="14655799" cy="1740534"/>
          <a:chOff x="0" y="-31574"/>
          <a:chExt cx="12725399" cy="1778634"/>
        </a:xfrm>
      </xdr:grpSpPr>
      <xdr:grpSp>
        <xdr:nvGrpSpPr>
          <xdr:cNvPr id="261" name="Grupo 260">
            <a:extLst>
              <a:ext uri="{FF2B5EF4-FFF2-40B4-BE49-F238E27FC236}">
                <a16:creationId xmlns:a16="http://schemas.microsoft.com/office/drawing/2014/main" id="{00000000-0008-0000-1900-000005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264" name="Grupo 263">
              <a:extLst>
                <a:ext uri="{FF2B5EF4-FFF2-40B4-BE49-F238E27FC236}">
                  <a16:creationId xmlns:a16="http://schemas.microsoft.com/office/drawing/2014/main" id="{00000000-0008-0000-1900-000008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266" name="Retângulo 265">
                <a:extLst>
                  <a:ext uri="{FF2B5EF4-FFF2-40B4-BE49-F238E27FC236}">
                    <a16:creationId xmlns:a16="http://schemas.microsoft.com/office/drawing/2014/main" id="{00000000-0008-0000-1900-00000A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267" name="Retângulo de Cantos Arredondados No Mesmo Lado 266">
                <a:extLst>
                  <a:ext uri="{FF2B5EF4-FFF2-40B4-BE49-F238E27FC236}">
                    <a16:creationId xmlns:a16="http://schemas.microsoft.com/office/drawing/2014/main" id="{00000000-0008-0000-1900-00000B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268" name="Retângulo de Cantos Arredondados No Mesmo Lado 267">
                <a:extLst>
                  <a:ext uri="{FF2B5EF4-FFF2-40B4-BE49-F238E27FC236}">
                    <a16:creationId xmlns:a16="http://schemas.microsoft.com/office/drawing/2014/main" id="{00000000-0008-0000-1900-00000C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265" name="Retângulo 264">
              <a:extLst>
                <a:ext uri="{FF2B5EF4-FFF2-40B4-BE49-F238E27FC236}">
                  <a16:creationId xmlns:a16="http://schemas.microsoft.com/office/drawing/2014/main" id="{00000000-0008-0000-1900-000009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262" name="Picture 27">
            <a:extLst>
              <a:ext uri="{FF2B5EF4-FFF2-40B4-BE49-F238E27FC236}">
                <a16:creationId xmlns:a16="http://schemas.microsoft.com/office/drawing/2014/main" id="{00000000-0008-0000-1900-000006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263" name="Picture 2" descr="NEWSLETTER">
            <a:extLst>
              <a:ext uri="{FF2B5EF4-FFF2-40B4-BE49-F238E27FC236}">
                <a16:creationId xmlns:a16="http://schemas.microsoft.com/office/drawing/2014/main" id="{00000000-0008-0000-1900-00000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2</xdr:row>
      <xdr:rowOff>146263</xdr:rowOff>
    </xdr:from>
    <xdr:to>
      <xdr:col>0</xdr:col>
      <xdr:colOff>1068351</xdr:colOff>
      <xdr:row>5</xdr:row>
      <xdr:rowOff>107311</xdr:rowOff>
    </xdr:to>
    <xdr:grpSp>
      <xdr:nvGrpSpPr>
        <xdr:cNvPr id="269" name="Grupo 26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D010000}"/>
            </a:ext>
          </a:extLst>
        </xdr:cNvPr>
        <xdr:cNvGrpSpPr/>
      </xdr:nvGrpSpPr>
      <xdr:grpSpPr>
        <a:xfrm>
          <a:off x="0" y="527263"/>
          <a:ext cx="1068351" cy="532548"/>
          <a:chOff x="649966" y="321586"/>
          <a:chExt cx="1201068" cy="327119"/>
        </a:xfrm>
      </xdr:grpSpPr>
      <xdr:sp macro="" textlink="">
        <xdr:nvSpPr>
          <xdr:cNvPr id="270" name="CaixaDeTexto 29">
            <a:extLst>
              <a:ext uri="{FF2B5EF4-FFF2-40B4-BE49-F238E27FC236}">
                <a16:creationId xmlns:a16="http://schemas.microsoft.com/office/drawing/2014/main" id="{00000000-0008-0000-1900-00000E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271" name="Imagem 270">
            <a:extLst>
              <a:ext uri="{FF2B5EF4-FFF2-40B4-BE49-F238E27FC236}">
                <a16:creationId xmlns:a16="http://schemas.microsoft.com/office/drawing/2014/main" id="{00000000-0008-0000-1900-00000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221045</xdr:colOff>
      <xdr:row>3</xdr:row>
      <xdr:rowOff>5067</xdr:rowOff>
    </xdr:from>
    <xdr:to>
      <xdr:col>7</xdr:col>
      <xdr:colOff>482049</xdr:colOff>
      <xdr:row>5</xdr:row>
      <xdr:rowOff>83450</xdr:rowOff>
    </xdr:to>
    <xdr:grpSp>
      <xdr:nvGrpSpPr>
        <xdr:cNvPr id="272" name="Grupo 27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900-000010010000}"/>
            </a:ext>
          </a:extLst>
        </xdr:cNvPr>
        <xdr:cNvGrpSpPr/>
      </xdr:nvGrpSpPr>
      <xdr:grpSpPr>
        <a:xfrm>
          <a:off x="9085645" y="576567"/>
          <a:ext cx="1632604" cy="459383"/>
          <a:chOff x="8716132" y="364902"/>
          <a:chExt cx="1400379" cy="394291"/>
        </a:xfrm>
      </xdr:grpSpPr>
      <xdr:sp macro="" textlink="">
        <xdr:nvSpPr>
          <xdr:cNvPr id="273" name="CaixaDeTexto 29">
            <a:extLst>
              <a:ext uri="{FF2B5EF4-FFF2-40B4-BE49-F238E27FC236}">
                <a16:creationId xmlns:a16="http://schemas.microsoft.com/office/drawing/2014/main" id="{00000000-0008-0000-1900-000011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274" name="Imagem 273">
            <a:extLst>
              <a:ext uri="{FF2B5EF4-FFF2-40B4-BE49-F238E27FC236}">
                <a16:creationId xmlns:a16="http://schemas.microsoft.com/office/drawing/2014/main" id="{00000000-0008-0000-1900-00001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1042706</xdr:colOff>
      <xdr:row>2</xdr:row>
      <xdr:rowOff>79218</xdr:rowOff>
    </xdr:from>
    <xdr:to>
      <xdr:col>11</xdr:col>
      <xdr:colOff>200169</xdr:colOff>
      <xdr:row>5</xdr:row>
      <xdr:rowOff>114142</xdr:rowOff>
    </xdr:to>
    <xdr:grpSp>
      <xdr:nvGrpSpPr>
        <xdr:cNvPr id="275" name="Grupo 27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900-000013010000}"/>
            </a:ext>
          </a:extLst>
        </xdr:cNvPr>
        <xdr:cNvGrpSpPr/>
      </xdr:nvGrpSpPr>
      <xdr:grpSpPr>
        <a:xfrm>
          <a:off x="12650506" y="460218"/>
          <a:ext cx="2053063" cy="606424"/>
          <a:chOff x="10862840" y="274440"/>
          <a:chExt cx="1566735" cy="430797"/>
        </a:xfrm>
      </xdr:grpSpPr>
      <xdr:sp macro="" textlink="">
        <xdr:nvSpPr>
          <xdr:cNvPr id="276" name="CaixaDeTexto 29">
            <a:extLst>
              <a:ext uri="{FF2B5EF4-FFF2-40B4-BE49-F238E27FC236}">
                <a16:creationId xmlns:a16="http://schemas.microsoft.com/office/drawing/2014/main" id="{00000000-0008-0000-1900-000014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277" name="Imagem 276">
            <a:extLst>
              <a:ext uri="{FF2B5EF4-FFF2-40B4-BE49-F238E27FC236}">
                <a16:creationId xmlns:a16="http://schemas.microsoft.com/office/drawing/2014/main" id="{00000000-0008-0000-1900-00001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1154174</xdr:colOff>
      <xdr:row>3</xdr:row>
      <xdr:rowOff>19765</xdr:rowOff>
    </xdr:from>
    <xdr:to>
      <xdr:col>6</xdr:col>
      <xdr:colOff>181645</xdr:colOff>
      <xdr:row>5</xdr:row>
      <xdr:rowOff>99127</xdr:rowOff>
    </xdr:to>
    <xdr:grpSp>
      <xdr:nvGrpSpPr>
        <xdr:cNvPr id="278" name="Grupo 27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900-000016010000}"/>
            </a:ext>
          </a:extLst>
        </xdr:cNvPr>
        <xdr:cNvGrpSpPr/>
      </xdr:nvGrpSpPr>
      <xdr:grpSpPr>
        <a:xfrm>
          <a:off x="7275574" y="591265"/>
          <a:ext cx="1770671" cy="460362"/>
          <a:chOff x="7262404" y="380217"/>
          <a:chExt cx="1810712" cy="394813"/>
        </a:xfrm>
      </xdr:grpSpPr>
      <xdr:sp macro="" textlink="">
        <xdr:nvSpPr>
          <xdr:cNvPr id="279" name="CaixaDeTexto 29">
            <a:extLst>
              <a:ext uri="{FF2B5EF4-FFF2-40B4-BE49-F238E27FC236}">
                <a16:creationId xmlns:a16="http://schemas.microsoft.com/office/drawing/2014/main" id="{00000000-0008-0000-1900-000017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280" name="Imagem 279">
            <a:extLst>
              <a:ext uri="{FF2B5EF4-FFF2-40B4-BE49-F238E27FC236}">
                <a16:creationId xmlns:a16="http://schemas.microsoft.com/office/drawing/2014/main" id="{00000000-0008-0000-1900-00001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1029795</xdr:colOff>
      <xdr:row>2</xdr:row>
      <xdr:rowOff>172810</xdr:rowOff>
    </xdr:from>
    <xdr:to>
      <xdr:col>1</xdr:col>
      <xdr:colOff>1110651</xdr:colOff>
      <xdr:row>5</xdr:row>
      <xdr:rowOff>74345</xdr:rowOff>
    </xdr:to>
    <xdr:grpSp>
      <xdr:nvGrpSpPr>
        <xdr:cNvPr id="281" name="Grupo 28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900-000019010000}"/>
            </a:ext>
          </a:extLst>
        </xdr:cNvPr>
        <xdr:cNvGrpSpPr/>
      </xdr:nvGrpSpPr>
      <xdr:grpSpPr>
        <a:xfrm>
          <a:off x="1029795" y="553810"/>
          <a:ext cx="2087456" cy="473035"/>
          <a:chOff x="5298198" y="359950"/>
          <a:chExt cx="1828357" cy="454371"/>
        </a:xfrm>
      </xdr:grpSpPr>
      <xdr:sp macro="" textlink="">
        <xdr:nvSpPr>
          <xdr:cNvPr id="282" name="CaixaDeTexto 29">
            <a:extLst>
              <a:ext uri="{FF2B5EF4-FFF2-40B4-BE49-F238E27FC236}">
                <a16:creationId xmlns:a16="http://schemas.microsoft.com/office/drawing/2014/main" id="{00000000-0008-0000-1900-00001A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283" name="Imagem 282">
            <a:extLst>
              <a:ext uri="{FF2B5EF4-FFF2-40B4-BE49-F238E27FC236}">
                <a16:creationId xmlns:a16="http://schemas.microsoft.com/office/drawing/2014/main" id="{00000000-0008-0000-1900-00001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430417</xdr:colOff>
      <xdr:row>2</xdr:row>
      <xdr:rowOff>89052</xdr:rowOff>
    </xdr:from>
    <xdr:to>
      <xdr:col>4</xdr:col>
      <xdr:colOff>1090444</xdr:colOff>
      <xdr:row>5</xdr:row>
      <xdr:rowOff>95904</xdr:rowOff>
    </xdr:to>
    <xdr:grpSp>
      <xdr:nvGrpSpPr>
        <xdr:cNvPr id="284" name="Grupo 28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900-00001C010000}"/>
            </a:ext>
          </a:extLst>
        </xdr:cNvPr>
        <xdr:cNvGrpSpPr/>
      </xdr:nvGrpSpPr>
      <xdr:grpSpPr>
        <a:xfrm>
          <a:off x="5180217" y="470052"/>
          <a:ext cx="2031627" cy="578352"/>
          <a:chOff x="3369882" y="288476"/>
          <a:chExt cx="1847820" cy="512134"/>
        </a:xfrm>
      </xdr:grpSpPr>
      <xdr:sp macro="" textlink="">
        <xdr:nvSpPr>
          <xdr:cNvPr id="285" name="CaixaDeTexto 29">
            <a:extLst>
              <a:ext uri="{FF2B5EF4-FFF2-40B4-BE49-F238E27FC236}">
                <a16:creationId xmlns:a16="http://schemas.microsoft.com/office/drawing/2014/main" id="{00000000-0008-0000-1900-00001D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286" name="Imagem 285">
            <a:extLst>
              <a:ext uri="{FF2B5EF4-FFF2-40B4-BE49-F238E27FC236}">
                <a16:creationId xmlns:a16="http://schemas.microsoft.com/office/drawing/2014/main" id="{00000000-0008-0000-1900-00001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19143</xdr:colOff>
      <xdr:row>1</xdr:row>
      <xdr:rowOff>152788</xdr:rowOff>
    </xdr:from>
    <xdr:to>
      <xdr:col>3</xdr:col>
      <xdr:colOff>354966</xdr:colOff>
      <xdr:row>5</xdr:row>
      <xdr:rowOff>60746</xdr:rowOff>
    </xdr:to>
    <xdr:grpSp>
      <xdr:nvGrpSpPr>
        <xdr:cNvPr id="287" name="Grupo 28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900-00001F010000}"/>
            </a:ext>
          </a:extLst>
        </xdr:cNvPr>
        <xdr:cNvGrpSpPr/>
      </xdr:nvGrpSpPr>
      <xdr:grpSpPr>
        <a:xfrm>
          <a:off x="3397343" y="343288"/>
          <a:ext cx="1707423" cy="669958"/>
          <a:chOff x="1797299" y="161925"/>
          <a:chExt cx="1677359" cy="544371"/>
        </a:xfrm>
      </xdr:grpSpPr>
      <xdr:pic>
        <xdr:nvPicPr>
          <xdr:cNvPr id="288" name="Imagem 287">
            <a:extLst>
              <a:ext uri="{FF2B5EF4-FFF2-40B4-BE49-F238E27FC236}">
                <a16:creationId xmlns:a16="http://schemas.microsoft.com/office/drawing/2014/main" id="{00000000-0008-0000-1900-00002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289" name="CaixaDeTexto 29">
            <a:extLst>
              <a:ext uri="{FF2B5EF4-FFF2-40B4-BE49-F238E27FC236}">
                <a16:creationId xmlns:a16="http://schemas.microsoft.com/office/drawing/2014/main" id="{00000000-0008-0000-1900-000021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7</xdr:col>
      <xdr:colOff>676681</xdr:colOff>
      <xdr:row>2</xdr:row>
      <xdr:rowOff>32374</xdr:rowOff>
    </xdr:from>
    <xdr:to>
      <xdr:col>8</xdr:col>
      <xdr:colOff>987580</xdr:colOff>
      <xdr:row>5</xdr:row>
      <xdr:rowOff>117569</xdr:rowOff>
    </xdr:to>
    <xdr:grpSp>
      <xdr:nvGrpSpPr>
        <xdr:cNvPr id="290" name="Grupo 28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900-000022010000}"/>
            </a:ext>
          </a:extLst>
        </xdr:cNvPr>
        <xdr:cNvGrpSpPr/>
      </xdr:nvGrpSpPr>
      <xdr:grpSpPr>
        <a:xfrm>
          <a:off x="10912881" y="413374"/>
          <a:ext cx="1682499" cy="656695"/>
          <a:chOff x="7101454" y="2824695"/>
          <a:chExt cx="1511049" cy="660188"/>
        </a:xfrm>
      </xdr:grpSpPr>
      <xdr:sp macro="" textlink="">
        <xdr:nvSpPr>
          <xdr:cNvPr id="291" name="Arredondar Retângulo de Canto Diagonal 290">
            <a:extLst>
              <a:ext uri="{FF2B5EF4-FFF2-40B4-BE49-F238E27FC236}">
                <a16:creationId xmlns:a16="http://schemas.microsoft.com/office/drawing/2014/main" id="{00000000-0008-0000-1900-000023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92" name="Grupo 291">
            <a:extLst>
              <a:ext uri="{FF2B5EF4-FFF2-40B4-BE49-F238E27FC236}">
                <a16:creationId xmlns:a16="http://schemas.microsoft.com/office/drawing/2014/main" id="{00000000-0008-0000-1900-000024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293" name="CaixaDeTexto 29">
              <a:extLst>
                <a:ext uri="{FF2B5EF4-FFF2-40B4-BE49-F238E27FC236}">
                  <a16:creationId xmlns:a16="http://schemas.microsoft.com/office/drawing/2014/main" id="{00000000-0008-0000-1900-000025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294" name="Imagem 293">
              <a:extLst>
                <a:ext uri="{FF2B5EF4-FFF2-40B4-BE49-F238E27FC236}">
                  <a16:creationId xmlns:a16="http://schemas.microsoft.com/office/drawing/2014/main" id="{00000000-0008-0000-1900-000026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65699</xdr:colOff>
      <xdr:row>6</xdr:row>
      <xdr:rowOff>49108</xdr:rowOff>
    </xdr:from>
    <xdr:to>
      <xdr:col>2</xdr:col>
      <xdr:colOff>1005541</xdr:colOff>
      <xdr:row>9</xdr:row>
      <xdr:rowOff>60196</xdr:rowOff>
    </xdr:to>
    <xdr:grpSp>
      <xdr:nvGrpSpPr>
        <xdr:cNvPr id="295" name="Grupo 294">
          <a:extLst>
            <a:ext uri="{FF2B5EF4-FFF2-40B4-BE49-F238E27FC236}">
              <a16:creationId xmlns:a16="http://schemas.microsoft.com/office/drawing/2014/main" id="{00000000-0008-0000-1900-000027010000}"/>
            </a:ext>
          </a:extLst>
        </xdr:cNvPr>
        <xdr:cNvGrpSpPr/>
      </xdr:nvGrpSpPr>
      <xdr:grpSpPr>
        <a:xfrm>
          <a:off x="3443899" y="1192108"/>
          <a:ext cx="939842" cy="582588"/>
          <a:chOff x="569307" y="6016751"/>
          <a:chExt cx="939842" cy="611163"/>
        </a:xfrm>
      </xdr:grpSpPr>
      <xdr:sp macro="" textlink="">
        <xdr:nvSpPr>
          <xdr:cNvPr id="296" name="Arredondar Retângulo de Canto Diagonal 295">
            <a:extLst>
              <a:ext uri="{FF2B5EF4-FFF2-40B4-BE49-F238E27FC236}">
                <a16:creationId xmlns:a16="http://schemas.microsoft.com/office/drawing/2014/main" id="{00000000-0008-0000-1900-00002801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97" name="Grupo 296">
            <a:extLst>
              <a:ext uri="{FF2B5EF4-FFF2-40B4-BE49-F238E27FC236}">
                <a16:creationId xmlns:a16="http://schemas.microsoft.com/office/drawing/2014/main" id="{00000000-0008-0000-1900-000029010000}"/>
              </a:ext>
            </a:extLst>
          </xdr:cNvPr>
          <xdr:cNvGrpSpPr/>
        </xdr:nvGrpSpPr>
        <xdr:grpSpPr>
          <a:xfrm>
            <a:off x="776515" y="6062769"/>
            <a:ext cx="534367" cy="565145"/>
            <a:chOff x="98716" y="121589"/>
            <a:chExt cx="685302" cy="565142"/>
          </a:xfrm>
        </xdr:grpSpPr>
        <xdr:sp macro="" textlink="">
          <xdr:nvSpPr>
            <xdr:cNvPr id="298" name="CaixaDeTexto 29">
              <a:extLst>
                <a:ext uri="{FF2B5EF4-FFF2-40B4-BE49-F238E27FC236}">
                  <a16:creationId xmlns:a16="http://schemas.microsoft.com/office/drawing/2014/main" id="{00000000-0008-0000-1900-00002A010000}"/>
                </a:ext>
              </a:extLst>
            </xdr:cNvPr>
            <xdr:cNvSpPr txBox="1"/>
          </xdr:nvSpPr>
          <xdr:spPr>
            <a:xfrm>
              <a:off x="98716" y="471288"/>
              <a:ext cx="685302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DEALER</a:t>
              </a:r>
            </a:p>
          </xdr:txBody>
        </xdr:sp>
        <xdr:pic>
          <xdr:nvPicPr>
            <xdr:cNvPr id="299" name="Imagem 298">
              <a:extLst>
                <a:ext uri="{FF2B5EF4-FFF2-40B4-BE49-F238E27FC236}">
                  <a16:creationId xmlns:a16="http://schemas.microsoft.com/office/drawing/2014/main" id="{00000000-0008-0000-1900-00002B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60925" y="121589"/>
              <a:ext cx="565201" cy="3672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</xdr:col>
      <xdr:colOff>333916</xdr:colOff>
      <xdr:row>6</xdr:row>
      <xdr:rowOff>117994</xdr:rowOff>
    </xdr:from>
    <xdr:to>
      <xdr:col>1</xdr:col>
      <xdr:colOff>1157039</xdr:colOff>
      <xdr:row>9</xdr:row>
      <xdr:rowOff>60993</xdr:rowOff>
    </xdr:to>
    <xdr:grpSp>
      <xdr:nvGrpSpPr>
        <xdr:cNvPr id="300" name="Grupo 29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900-00002C010000}"/>
            </a:ext>
          </a:extLst>
        </xdr:cNvPr>
        <xdr:cNvGrpSpPr/>
      </xdr:nvGrpSpPr>
      <xdr:grpSpPr>
        <a:xfrm>
          <a:off x="2340516" y="1260994"/>
          <a:ext cx="823123" cy="514499"/>
          <a:chOff x="-64892" y="143687"/>
          <a:chExt cx="1055619" cy="543071"/>
        </a:xfrm>
      </xdr:grpSpPr>
      <xdr:sp macro="" textlink="">
        <xdr:nvSpPr>
          <xdr:cNvPr id="301" name="CaixaDeTexto 29">
            <a:extLst>
              <a:ext uri="{FF2B5EF4-FFF2-40B4-BE49-F238E27FC236}">
                <a16:creationId xmlns:a16="http://schemas.microsoft.com/office/drawing/2014/main" id="{00000000-0008-0000-1900-00002D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302" name="Imagem 301">
            <a:extLst>
              <a:ext uri="{FF2B5EF4-FFF2-40B4-BE49-F238E27FC236}">
                <a16:creationId xmlns:a16="http://schemas.microsoft.com/office/drawing/2014/main" id="{00000000-0008-0000-1900-00002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51155</xdr:colOff>
      <xdr:row>6</xdr:row>
      <xdr:rowOff>60004</xdr:rowOff>
    </xdr:from>
    <xdr:to>
      <xdr:col>8</xdr:col>
      <xdr:colOff>694445</xdr:colOff>
      <xdr:row>9</xdr:row>
      <xdr:rowOff>62873</xdr:rowOff>
    </xdr:to>
    <xdr:grpSp>
      <xdr:nvGrpSpPr>
        <xdr:cNvPr id="303" name="Grupo 30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900-00002F010000}"/>
            </a:ext>
          </a:extLst>
        </xdr:cNvPr>
        <xdr:cNvGrpSpPr/>
      </xdr:nvGrpSpPr>
      <xdr:grpSpPr>
        <a:xfrm>
          <a:off x="11658955" y="1203004"/>
          <a:ext cx="643290" cy="574369"/>
          <a:chOff x="113909" y="86597"/>
          <a:chExt cx="824992" cy="602944"/>
        </a:xfrm>
      </xdr:grpSpPr>
      <xdr:sp macro="" textlink="">
        <xdr:nvSpPr>
          <xdr:cNvPr id="304" name="CaixaDeTexto 29">
            <a:extLst>
              <a:ext uri="{FF2B5EF4-FFF2-40B4-BE49-F238E27FC236}">
                <a16:creationId xmlns:a16="http://schemas.microsoft.com/office/drawing/2014/main" id="{00000000-0008-0000-1900-000030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305" name="Imagem 304">
            <a:extLst>
              <a:ext uri="{FF2B5EF4-FFF2-40B4-BE49-F238E27FC236}">
                <a16:creationId xmlns:a16="http://schemas.microsoft.com/office/drawing/2014/main" id="{00000000-0008-0000-1900-00003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378479</xdr:colOff>
      <xdr:row>6</xdr:row>
      <xdr:rowOff>42611</xdr:rowOff>
    </xdr:from>
    <xdr:to>
      <xdr:col>6</xdr:col>
      <xdr:colOff>1167304</xdr:colOff>
      <xdr:row>9</xdr:row>
      <xdr:rowOff>62875</xdr:rowOff>
    </xdr:to>
    <xdr:grpSp>
      <xdr:nvGrpSpPr>
        <xdr:cNvPr id="306" name="Grupo 30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900-000032010000}"/>
            </a:ext>
          </a:extLst>
        </xdr:cNvPr>
        <xdr:cNvGrpSpPr/>
      </xdr:nvGrpSpPr>
      <xdr:grpSpPr>
        <a:xfrm>
          <a:off x="9243079" y="1185611"/>
          <a:ext cx="788825" cy="591764"/>
          <a:chOff x="-17745" y="67039"/>
          <a:chExt cx="1011633" cy="620336"/>
        </a:xfrm>
      </xdr:grpSpPr>
      <xdr:sp macro="" textlink="">
        <xdr:nvSpPr>
          <xdr:cNvPr id="307" name="CaixaDeTexto 29">
            <a:extLst>
              <a:ext uri="{FF2B5EF4-FFF2-40B4-BE49-F238E27FC236}">
                <a16:creationId xmlns:a16="http://schemas.microsoft.com/office/drawing/2014/main" id="{00000000-0008-0000-1900-000033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308" name="Imagem 307">
            <a:extLst>
              <a:ext uri="{FF2B5EF4-FFF2-40B4-BE49-F238E27FC236}">
                <a16:creationId xmlns:a16="http://schemas.microsoft.com/office/drawing/2014/main" id="{00000000-0008-0000-1900-00003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99407</xdr:colOff>
      <xdr:row>6</xdr:row>
      <xdr:rowOff>115756</xdr:rowOff>
    </xdr:from>
    <xdr:to>
      <xdr:col>0</xdr:col>
      <xdr:colOff>845946</xdr:colOff>
      <xdr:row>9</xdr:row>
      <xdr:rowOff>66226</xdr:rowOff>
    </xdr:to>
    <xdr:grpSp>
      <xdr:nvGrpSpPr>
        <xdr:cNvPr id="309" name="Grupo 308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900-000035010000}"/>
            </a:ext>
          </a:extLst>
        </xdr:cNvPr>
        <xdr:cNvGrpSpPr/>
      </xdr:nvGrpSpPr>
      <xdr:grpSpPr>
        <a:xfrm>
          <a:off x="99407" y="1258756"/>
          <a:ext cx="746539" cy="521970"/>
          <a:chOff x="-45693" y="142218"/>
          <a:chExt cx="957403" cy="550542"/>
        </a:xfrm>
      </xdr:grpSpPr>
      <xdr:sp macro="" textlink="">
        <xdr:nvSpPr>
          <xdr:cNvPr id="320" name="CaixaDeTexto 29">
            <a:extLst>
              <a:ext uri="{FF2B5EF4-FFF2-40B4-BE49-F238E27FC236}">
                <a16:creationId xmlns:a16="http://schemas.microsoft.com/office/drawing/2014/main" id="{00000000-0008-0000-1900-000040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321" name="Imagem 320">
            <a:extLst>
              <a:ext uri="{FF2B5EF4-FFF2-40B4-BE49-F238E27FC236}">
                <a16:creationId xmlns:a16="http://schemas.microsoft.com/office/drawing/2014/main" id="{00000000-0008-0000-1900-00004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1222067</xdr:colOff>
      <xdr:row>6</xdr:row>
      <xdr:rowOff>119928</xdr:rowOff>
    </xdr:from>
    <xdr:to>
      <xdr:col>0</xdr:col>
      <xdr:colOff>1719249</xdr:colOff>
      <xdr:row>9</xdr:row>
      <xdr:rowOff>65315</xdr:rowOff>
    </xdr:to>
    <xdr:grpSp>
      <xdr:nvGrpSpPr>
        <xdr:cNvPr id="322" name="Grupo 321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900-000042010000}"/>
            </a:ext>
          </a:extLst>
        </xdr:cNvPr>
        <xdr:cNvGrpSpPr/>
      </xdr:nvGrpSpPr>
      <xdr:grpSpPr>
        <a:xfrm>
          <a:off x="1222067" y="1262928"/>
          <a:ext cx="497182" cy="516887"/>
          <a:chOff x="110811" y="146390"/>
          <a:chExt cx="637614" cy="545459"/>
        </a:xfrm>
      </xdr:grpSpPr>
      <xdr:sp macro="" textlink="">
        <xdr:nvSpPr>
          <xdr:cNvPr id="323" name="CaixaDeTexto 29">
            <a:extLst>
              <a:ext uri="{FF2B5EF4-FFF2-40B4-BE49-F238E27FC236}">
                <a16:creationId xmlns:a16="http://schemas.microsoft.com/office/drawing/2014/main" id="{00000000-0008-0000-1900-000043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324" name="Imagem 323">
            <a:extLst>
              <a:ext uri="{FF2B5EF4-FFF2-40B4-BE49-F238E27FC236}">
                <a16:creationId xmlns:a16="http://schemas.microsoft.com/office/drawing/2014/main" id="{00000000-0008-0000-1900-00004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528719</xdr:colOff>
      <xdr:row>6</xdr:row>
      <xdr:rowOff>55712</xdr:rowOff>
    </xdr:from>
    <xdr:to>
      <xdr:col>6</xdr:col>
      <xdr:colOff>193976</xdr:colOff>
      <xdr:row>9</xdr:row>
      <xdr:rowOff>60194</xdr:rowOff>
    </xdr:to>
    <xdr:grpSp>
      <xdr:nvGrpSpPr>
        <xdr:cNvPr id="325" name="Grupo 32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900-000045010000}"/>
            </a:ext>
          </a:extLst>
        </xdr:cNvPr>
        <xdr:cNvGrpSpPr/>
      </xdr:nvGrpSpPr>
      <xdr:grpSpPr>
        <a:xfrm>
          <a:off x="8021719" y="1198712"/>
          <a:ext cx="1036857" cy="575982"/>
          <a:chOff x="-91542" y="82329"/>
          <a:chExt cx="1109846" cy="604557"/>
        </a:xfrm>
      </xdr:grpSpPr>
      <xdr:sp macro="" textlink="">
        <xdr:nvSpPr>
          <xdr:cNvPr id="326" name="CaixaDeTexto 29">
            <a:extLst>
              <a:ext uri="{FF2B5EF4-FFF2-40B4-BE49-F238E27FC236}">
                <a16:creationId xmlns:a16="http://schemas.microsoft.com/office/drawing/2014/main" id="{00000000-0008-0000-1900-000046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327" name="Imagem 326">
            <a:extLst>
              <a:ext uri="{FF2B5EF4-FFF2-40B4-BE49-F238E27FC236}">
                <a16:creationId xmlns:a16="http://schemas.microsoft.com/office/drawing/2014/main" id="{00000000-0008-0000-1900-00004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1059452</xdr:colOff>
      <xdr:row>6</xdr:row>
      <xdr:rowOff>42611</xdr:rowOff>
    </xdr:from>
    <xdr:to>
      <xdr:col>4</xdr:col>
      <xdr:colOff>450020</xdr:colOff>
      <xdr:row>9</xdr:row>
      <xdr:rowOff>66225</xdr:rowOff>
    </xdr:to>
    <xdr:grpSp>
      <xdr:nvGrpSpPr>
        <xdr:cNvPr id="328" name="Grupo 32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900-000048010000}"/>
            </a:ext>
          </a:extLst>
        </xdr:cNvPr>
        <xdr:cNvGrpSpPr/>
      </xdr:nvGrpSpPr>
      <xdr:grpSpPr>
        <a:xfrm>
          <a:off x="5809252" y="1185611"/>
          <a:ext cx="762168" cy="595114"/>
          <a:chOff x="64951" y="65414"/>
          <a:chExt cx="757568" cy="623686"/>
        </a:xfrm>
      </xdr:grpSpPr>
      <xdr:sp macro="" textlink="">
        <xdr:nvSpPr>
          <xdr:cNvPr id="329" name="CaixaDeTexto 29">
            <a:extLst>
              <a:ext uri="{FF2B5EF4-FFF2-40B4-BE49-F238E27FC236}">
                <a16:creationId xmlns:a16="http://schemas.microsoft.com/office/drawing/2014/main" id="{00000000-0008-0000-1900-00004901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330" name="Imagem 329">
            <a:extLst>
              <a:ext uri="{FF2B5EF4-FFF2-40B4-BE49-F238E27FC236}">
                <a16:creationId xmlns:a16="http://schemas.microsoft.com/office/drawing/2014/main" id="{00000000-0008-0000-1900-00004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25731</xdr:colOff>
      <xdr:row>6</xdr:row>
      <xdr:rowOff>65389</xdr:rowOff>
    </xdr:from>
    <xdr:to>
      <xdr:col>7</xdr:col>
      <xdr:colOff>1099018</xdr:colOff>
      <xdr:row>9</xdr:row>
      <xdr:rowOff>63269</xdr:rowOff>
    </xdr:to>
    <xdr:grpSp>
      <xdr:nvGrpSpPr>
        <xdr:cNvPr id="334" name="Grupo 33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900-00004E010000}"/>
            </a:ext>
          </a:extLst>
        </xdr:cNvPr>
        <xdr:cNvGrpSpPr/>
      </xdr:nvGrpSpPr>
      <xdr:grpSpPr>
        <a:xfrm>
          <a:off x="10261931" y="1208389"/>
          <a:ext cx="1073287" cy="569380"/>
          <a:chOff x="-201342" y="91982"/>
          <a:chExt cx="1376443" cy="597952"/>
        </a:xfrm>
      </xdr:grpSpPr>
      <xdr:sp macro="" textlink="">
        <xdr:nvSpPr>
          <xdr:cNvPr id="338" name="CaixaDeTexto 29">
            <a:extLst>
              <a:ext uri="{FF2B5EF4-FFF2-40B4-BE49-F238E27FC236}">
                <a16:creationId xmlns:a16="http://schemas.microsoft.com/office/drawing/2014/main" id="{00000000-0008-0000-1900-000052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342" name="Imagem 341">
            <a:extLst>
              <a:ext uri="{FF2B5EF4-FFF2-40B4-BE49-F238E27FC236}">
                <a16:creationId xmlns:a16="http://schemas.microsoft.com/office/drawing/2014/main" id="{00000000-0008-0000-19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783330</xdr:colOff>
      <xdr:row>6</xdr:row>
      <xdr:rowOff>30065</xdr:rowOff>
    </xdr:from>
    <xdr:to>
      <xdr:col>5</xdr:col>
      <xdr:colOff>411287</xdr:colOff>
      <xdr:row>9</xdr:row>
      <xdr:rowOff>60196</xdr:rowOff>
    </xdr:to>
    <xdr:grpSp>
      <xdr:nvGrpSpPr>
        <xdr:cNvPr id="346" name="Grupo 345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900-00005A010000}"/>
            </a:ext>
          </a:extLst>
        </xdr:cNvPr>
        <xdr:cNvGrpSpPr/>
      </xdr:nvGrpSpPr>
      <xdr:grpSpPr>
        <a:xfrm>
          <a:off x="6904730" y="1173065"/>
          <a:ext cx="999557" cy="601631"/>
          <a:chOff x="-40533" y="52804"/>
          <a:chExt cx="1062010" cy="630203"/>
        </a:xfrm>
      </xdr:grpSpPr>
      <xdr:sp macro="" textlink="">
        <xdr:nvSpPr>
          <xdr:cNvPr id="350" name="CaixaDeTexto 29">
            <a:extLst>
              <a:ext uri="{FF2B5EF4-FFF2-40B4-BE49-F238E27FC236}">
                <a16:creationId xmlns:a16="http://schemas.microsoft.com/office/drawing/2014/main" id="{00000000-0008-0000-1900-00005E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354" name="Imagem 353">
            <a:extLst>
              <a:ext uri="{FF2B5EF4-FFF2-40B4-BE49-F238E27FC236}">
                <a16:creationId xmlns:a16="http://schemas.microsoft.com/office/drawing/2014/main" id="{00000000-0008-0000-1900-00006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52942</xdr:colOff>
      <xdr:row>6</xdr:row>
      <xdr:rowOff>75810</xdr:rowOff>
    </xdr:from>
    <xdr:to>
      <xdr:col>3</xdr:col>
      <xdr:colOff>616115</xdr:colOff>
      <xdr:row>9</xdr:row>
      <xdr:rowOff>61951</xdr:rowOff>
    </xdr:to>
    <xdr:grpSp>
      <xdr:nvGrpSpPr>
        <xdr:cNvPr id="358" name="Grupo 357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900-000066010000}"/>
            </a:ext>
          </a:extLst>
        </xdr:cNvPr>
        <xdr:cNvGrpSpPr/>
      </xdr:nvGrpSpPr>
      <xdr:grpSpPr>
        <a:xfrm>
          <a:off x="4802742" y="1218810"/>
          <a:ext cx="563173" cy="557641"/>
          <a:chOff x="71440" y="102273"/>
          <a:chExt cx="722245" cy="586213"/>
        </a:xfrm>
      </xdr:grpSpPr>
      <xdr:sp macro="" textlink="">
        <xdr:nvSpPr>
          <xdr:cNvPr id="362" name="CaixaDeTexto 29">
            <a:extLst>
              <a:ext uri="{FF2B5EF4-FFF2-40B4-BE49-F238E27FC236}">
                <a16:creationId xmlns:a16="http://schemas.microsoft.com/office/drawing/2014/main" id="{00000000-0008-0000-1900-00006A01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366" name="Imagem 365">
            <a:extLst>
              <a:ext uri="{FF2B5EF4-FFF2-40B4-BE49-F238E27FC236}">
                <a16:creationId xmlns:a16="http://schemas.microsoft.com/office/drawing/2014/main" id="{00000000-0008-0000-1900-00006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7</xdr:col>
      <xdr:colOff>600076</xdr:colOff>
      <xdr:row>9</xdr:row>
      <xdr:rowOff>64134</xdr:rowOff>
    </xdr:to>
    <xdr:grpSp>
      <xdr:nvGrpSpPr>
        <xdr:cNvPr id="364" name="Grupo 363">
          <a:extLst>
            <a:ext uri="{FF2B5EF4-FFF2-40B4-BE49-F238E27FC236}">
              <a16:creationId xmlns:a16="http://schemas.microsoft.com/office/drawing/2014/main" id="{00000000-0008-0000-1A00-00006C010000}"/>
            </a:ext>
          </a:extLst>
        </xdr:cNvPr>
        <xdr:cNvGrpSpPr/>
      </xdr:nvGrpSpPr>
      <xdr:grpSpPr>
        <a:xfrm>
          <a:off x="66677" y="0"/>
          <a:ext cx="14477999" cy="1778634"/>
          <a:chOff x="0" y="-31574"/>
          <a:chExt cx="12725399" cy="1778634"/>
        </a:xfrm>
      </xdr:grpSpPr>
      <xdr:grpSp>
        <xdr:nvGrpSpPr>
          <xdr:cNvPr id="446" name="Grupo 445">
            <a:extLst>
              <a:ext uri="{FF2B5EF4-FFF2-40B4-BE49-F238E27FC236}">
                <a16:creationId xmlns:a16="http://schemas.microsoft.com/office/drawing/2014/main" id="{00000000-0008-0000-1A00-0000BE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449" name="Grupo 448">
              <a:extLst>
                <a:ext uri="{FF2B5EF4-FFF2-40B4-BE49-F238E27FC236}">
                  <a16:creationId xmlns:a16="http://schemas.microsoft.com/office/drawing/2014/main" id="{00000000-0008-0000-1A00-0000C1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451" name="Retângulo 450">
                <a:extLst>
                  <a:ext uri="{FF2B5EF4-FFF2-40B4-BE49-F238E27FC236}">
                    <a16:creationId xmlns:a16="http://schemas.microsoft.com/office/drawing/2014/main" id="{00000000-0008-0000-1A00-0000C3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452" name="Retângulo de Cantos Arredondados No Mesmo Lado 451">
                <a:extLst>
                  <a:ext uri="{FF2B5EF4-FFF2-40B4-BE49-F238E27FC236}">
                    <a16:creationId xmlns:a16="http://schemas.microsoft.com/office/drawing/2014/main" id="{00000000-0008-0000-1A00-0000C4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453" name="Retângulo de Cantos Arredondados No Mesmo Lado 452">
                <a:extLst>
                  <a:ext uri="{FF2B5EF4-FFF2-40B4-BE49-F238E27FC236}">
                    <a16:creationId xmlns:a16="http://schemas.microsoft.com/office/drawing/2014/main" id="{00000000-0008-0000-1A00-0000C5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450" name="Retângulo 449">
              <a:extLst>
                <a:ext uri="{FF2B5EF4-FFF2-40B4-BE49-F238E27FC236}">
                  <a16:creationId xmlns:a16="http://schemas.microsoft.com/office/drawing/2014/main" id="{00000000-0008-0000-1A00-0000C2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447" name="Picture 27">
            <a:extLst>
              <a:ext uri="{FF2B5EF4-FFF2-40B4-BE49-F238E27FC236}">
                <a16:creationId xmlns:a16="http://schemas.microsoft.com/office/drawing/2014/main" id="{00000000-0008-0000-1A00-0000BF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448" name="Picture 2" descr="NEWSLETTER">
            <a:extLst>
              <a:ext uri="{FF2B5EF4-FFF2-40B4-BE49-F238E27FC236}">
                <a16:creationId xmlns:a16="http://schemas.microsoft.com/office/drawing/2014/main" id="{00000000-0008-0000-1A00-0000C0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0</xdr:col>
      <xdr:colOff>1135027</xdr:colOff>
      <xdr:row>5</xdr:row>
      <xdr:rowOff>107311</xdr:rowOff>
    </xdr:to>
    <xdr:grpSp>
      <xdr:nvGrpSpPr>
        <xdr:cNvPr id="365" name="Grupo 36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6D010000}"/>
            </a:ext>
          </a:extLst>
        </xdr:cNvPr>
        <xdr:cNvGrpSpPr/>
      </xdr:nvGrpSpPr>
      <xdr:grpSpPr>
        <a:xfrm>
          <a:off x="66676" y="527263"/>
          <a:ext cx="1068351" cy="532548"/>
          <a:chOff x="649966" y="321586"/>
          <a:chExt cx="1201068" cy="327119"/>
        </a:xfrm>
      </xdr:grpSpPr>
      <xdr:sp macro="" textlink="">
        <xdr:nvSpPr>
          <xdr:cNvPr id="444" name="CaixaDeTexto 29">
            <a:extLst>
              <a:ext uri="{FF2B5EF4-FFF2-40B4-BE49-F238E27FC236}">
                <a16:creationId xmlns:a16="http://schemas.microsoft.com/office/drawing/2014/main" id="{00000000-0008-0000-1A00-0000BC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445" name="Imagem 444">
            <a:extLst>
              <a:ext uri="{FF2B5EF4-FFF2-40B4-BE49-F238E27FC236}">
                <a16:creationId xmlns:a16="http://schemas.microsoft.com/office/drawing/2014/main" id="{00000000-0008-0000-1A00-0000B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1078296</xdr:colOff>
      <xdr:row>3</xdr:row>
      <xdr:rowOff>5067</xdr:rowOff>
    </xdr:from>
    <xdr:to>
      <xdr:col>5</xdr:col>
      <xdr:colOff>796375</xdr:colOff>
      <xdr:row>5</xdr:row>
      <xdr:rowOff>83450</xdr:rowOff>
    </xdr:to>
    <xdr:grpSp>
      <xdr:nvGrpSpPr>
        <xdr:cNvPr id="366" name="Grupo 36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A00-00006E010000}"/>
            </a:ext>
          </a:extLst>
        </xdr:cNvPr>
        <xdr:cNvGrpSpPr/>
      </xdr:nvGrpSpPr>
      <xdr:grpSpPr>
        <a:xfrm>
          <a:off x="9041196" y="576567"/>
          <a:ext cx="1711979" cy="459383"/>
          <a:chOff x="8716132" y="364902"/>
          <a:chExt cx="1400379" cy="394291"/>
        </a:xfrm>
      </xdr:grpSpPr>
      <xdr:sp macro="" textlink="">
        <xdr:nvSpPr>
          <xdr:cNvPr id="442" name="CaixaDeTexto 29">
            <a:extLst>
              <a:ext uri="{FF2B5EF4-FFF2-40B4-BE49-F238E27FC236}">
                <a16:creationId xmlns:a16="http://schemas.microsoft.com/office/drawing/2014/main" id="{00000000-0008-0000-1A00-0000BA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443" name="Imagem 442">
            <a:extLst>
              <a:ext uri="{FF2B5EF4-FFF2-40B4-BE49-F238E27FC236}">
                <a16:creationId xmlns:a16="http://schemas.microsoft.com/office/drawing/2014/main" id="{00000000-0008-0000-1A00-0000B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814107</xdr:colOff>
      <xdr:row>2</xdr:row>
      <xdr:rowOff>79218</xdr:rowOff>
    </xdr:from>
    <xdr:to>
      <xdr:col>8</xdr:col>
      <xdr:colOff>38245</xdr:colOff>
      <xdr:row>5</xdr:row>
      <xdr:rowOff>114142</xdr:rowOff>
    </xdr:to>
    <xdr:grpSp>
      <xdr:nvGrpSpPr>
        <xdr:cNvPr id="367" name="Grupo 3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A00-00006F010000}"/>
            </a:ext>
          </a:extLst>
        </xdr:cNvPr>
        <xdr:cNvGrpSpPr/>
      </xdr:nvGrpSpPr>
      <xdr:grpSpPr>
        <a:xfrm>
          <a:off x="12764807" y="460218"/>
          <a:ext cx="1891138" cy="606424"/>
          <a:chOff x="10862840" y="274440"/>
          <a:chExt cx="1566735" cy="430797"/>
        </a:xfrm>
      </xdr:grpSpPr>
      <xdr:sp macro="" textlink="">
        <xdr:nvSpPr>
          <xdr:cNvPr id="440" name="CaixaDeTexto 29">
            <a:extLst>
              <a:ext uri="{FF2B5EF4-FFF2-40B4-BE49-F238E27FC236}">
                <a16:creationId xmlns:a16="http://schemas.microsoft.com/office/drawing/2014/main" id="{00000000-0008-0000-1A00-0000B8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441" name="Imagem 440">
            <a:extLst>
              <a:ext uri="{FF2B5EF4-FFF2-40B4-BE49-F238E27FC236}">
                <a16:creationId xmlns:a16="http://schemas.microsoft.com/office/drawing/2014/main" id="{00000000-0008-0000-1A00-0000B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1354200</xdr:colOff>
      <xdr:row>3</xdr:row>
      <xdr:rowOff>19765</xdr:rowOff>
    </xdr:from>
    <xdr:to>
      <xdr:col>4</xdr:col>
      <xdr:colOff>1038896</xdr:colOff>
      <xdr:row>5</xdr:row>
      <xdr:rowOff>99127</xdr:rowOff>
    </xdr:to>
    <xdr:grpSp>
      <xdr:nvGrpSpPr>
        <xdr:cNvPr id="368" name="Grupo 36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A00-000070010000}"/>
            </a:ext>
          </a:extLst>
        </xdr:cNvPr>
        <xdr:cNvGrpSpPr/>
      </xdr:nvGrpSpPr>
      <xdr:grpSpPr>
        <a:xfrm>
          <a:off x="7323200" y="591265"/>
          <a:ext cx="1678596" cy="460362"/>
          <a:chOff x="7262404" y="380217"/>
          <a:chExt cx="1810712" cy="394813"/>
        </a:xfrm>
      </xdr:grpSpPr>
      <xdr:sp macro="" textlink="">
        <xdr:nvSpPr>
          <xdr:cNvPr id="438" name="CaixaDeTexto 29">
            <a:extLst>
              <a:ext uri="{FF2B5EF4-FFF2-40B4-BE49-F238E27FC236}">
                <a16:creationId xmlns:a16="http://schemas.microsoft.com/office/drawing/2014/main" id="{00000000-0008-0000-1A00-0000B6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439" name="Imagem 438">
            <a:extLst>
              <a:ext uri="{FF2B5EF4-FFF2-40B4-BE49-F238E27FC236}">
                <a16:creationId xmlns:a16="http://schemas.microsoft.com/office/drawing/2014/main" id="{00000000-0008-0000-1A00-0000B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1096471</xdr:colOff>
      <xdr:row>2</xdr:row>
      <xdr:rowOff>172810</xdr:rowOff>
    </xdr:from>
    <xdr:to>
      <xdr:col>1</xdr:col>
      <xdr:colOff>1196377</xdr:colOff>
      <xdr:row>5</xdr:row>
      <xdr:rowOff>74345</xdr:rowOff>
    </xdr:to>
    <xdr:grpSp>
      <xdr:nvGrpSpPr>
        <xdr:cNvPr id="369" name="Grupo 36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A00-000071010000}"/>
            </a:ext>
          </a:extLst>
        </xdr:cNvPr>
        <xdr:cNvGrpSpPr/>
      </xdr:nvGrpSpPr>
      <xdr:grpSpPr>
        <a:xfrm>
          <a:off x="1096471" y="553810"/>
          <a:ext cx="2081106" cy="473035"/>
          <a:chOff x="5298198" y="359950"/>
          <a:chExt cx="1828357" cy="454371"/>
        </a:xfrm>
      </xdr:grpSpPr>
      <xdr:sp macro="" textlink="">
        <xdr:nvSpPr>
          <xdr:cNvPr id="436" name="CaixaDeTexto 29">
            <a:extLst>
              <a:ext uri="{FF2B5EF4-FFF2-40B4-BE49-F238E27FC236}">
                <a16:creationId xmlns:a16="http://schemas.microsoft.com/office/drawing/2014/main" id="{00000000-0008-0000-1A00-0000B4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437" name="Imagem 436">
            <a:extLst>
              <a:ext uri="{FF2B5EF4-FFF2-40B4-BE49-F238E27FC236}">
                <a16:creationId xmlns:a16="http://schemas.microsoft.com/office/drawing/2014/main" id="{00000000-0008-0000-1A00-0000B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1173368</xdr:colOff>
      <xdr:row>2</xdr:row>
      <xdr:rowOff>89052</xdr:rowOff>
    </xdr:from>
    <xdr:to>
      <xdr:col>3</xdr:col>
      <xdr:colOff>1290470</xdr:colOff>
      <xdr:row>5</xdr:row>
      <xdr:rowOff>95904</xdr:rowOff>
    </xdr:to>
    <xdr:grpSp>
      <xdr:nvGrpSpPr>
        <xdr:cNvPr id="370" name="Grupo 3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A00-000072010000}"/>
            </a:ext>
          </a:extLst>
        </xdr:cNvPr>
        <xdr:cNvGrpSpPr/>
      </xdr:nvGrpSpPr>
      <xdr:grpSpPr>
        <a:xfrm>
          <a:off x="5148468" y="470052"/>
          <a:ext cx="2111002" cy="578352"/>
          <a:chOff x="3369882" y="288476"/>
          <a:chExt cx="1847820" cy="512134"/>
        </a:xfrm>
      </xdr:grpSpPr>
      <xdr:sp macro="" textlink="">
        <xdr:nvSpPr>
          <xdr:cNvPr id="434" name="CaixaDeTexto 29">
            <a:extLst>
              <a:ext uri="{FF2B5EF4-FFF2-40B4-BE49-F238E27FC236}">
                <a16:creationId xmlns:a16="http://schemas.microsoft.com/office/drawing/2014/main" id="{00000000-0008-0000-1A00-0000B2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35" name="Imagem 434">
            <a:extLst>
              <a:ext uri="{FF2B5EF4-FFF2-40B4-BE49-F238E27FC236}">
                <a16:creationId xmlns:a16="http://schemas.microsoft.com/office/drawing/2014/main" id="{00000000-0008-0000-1A00-0000B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1305019</xdr:colOff>
      <xdr:row>1</xdr:row>
      <xdr:rowOff>152788</xdr:rowOff>
    </xdr:from>
    <xdr:to>
      <xdr:col>2</xdr:col>
      <xdr:colOff>1097917</xdr:colOff>
      <xdr:row>5</xdr:row>
      <xdr:rowOff>60746</xdr:rowOff>
    </xdr:to>
    <xdr:grpSp>
      <xdr:nvGrpSpPr>
        <xdr:cNvPr id="371" name="Grupo 37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A00-000073010000}"/>
            </a:ext>
          </a:extLst>
        </xdr:cNvPr>
        <xdr:cNvGrpSpPr/>
      </xdr:nvGrpSpPr>
      <xdr:grpSpPr>
        <a:xfrm>
          <a:off x="3286219" y="343288"/>
          <a:ext cx="1786798" cy="669958"/>
          <a:chOff x="1797299" y="161925"/>
          <a:chExt cx="1677359" cy="544371"/>
        </a:xfrm>
      </xdr:grpSpPr>
      <xdr:pic>
        <xdr:nvPicPr>
          <xdr:cNvPr id="432" name="Imagem 431">
            <a:extLst>
              <a:ext uri="{FF2B5EF4-FFF2-40B4-BE49-F238E27FC236}">
                <a16:creationId xmlns:a16="http://schemas.microsoft.com/office/drawing/2014/main" id="{00000000-0008-0000-1A00-0000B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433" name="CaixaDeTexto 29">
            <a:extLst>
              <a:ext uri="{FF2B5EF4-FFF2-40B4-BE49-F238E27FC236}">
                <a16:creationId xmlns:a16="http://schemas.microsoft.com/office/drawing/2014/main" id="{00000000-0008-0000-1A00-0000B1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5</xdr:col>
      <xdr:colOff>991007</xdr:colOff>
      <xdr:row>2</xdr:row>
      <xdr:rowOff>32374</xdr:rowOff>
    </xdr:from>
    <xdr:to>
      <xdr:col>6</xdr:col>
      <xdr:colOff>758981</xdr:colOff>
      <xdr:row>5</xdr:row>
      <xdr:rowOff>117569</xdr:rowOff>
    </xdr:to>
    <xdr:grpSp>
      <xdr:nvGrpSpPr>
        <xdr:cNvPr id="372" name="Grupo 37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A00-000074010000}"/>
            </a:ext>
          </a:extLst>
        </xdr:cNvPr>
        <xdr:cNvGrpSpPr/>
      </xdr:nvGrpSpPr>
      <xdr:grpSpPr>
        <a:xfrm>
          <a:off x="10947807" y="413374"/>
          <a:ext cx="1761874" cy="656695"/>
          <a:chOff x="7101454" y="2824695"/>
          <a:chExt cx="1511049" cy="660188"/>
        </a:xfrm>
      </xdr:grpSpPr>
      <xdr:sp macro="" textlink="">
        <xdr:nvSpPr>
          <xdr:cNvPr id="428" name="Arredondar Retângulo de Canto Diagonal 427">
            <a:extLst>
              <a:ext uri="{FF2B5EF4-FFF2-40B4-BE49-F238E27FC236}">
                <a16:creationId xmlns:a16="http://schemas.microsoft.com/office/drawing/2014/main" id="{00000000-0008-0000-1A00-0000AC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29" name="Grupo 428">
            <a:extLst>
              <a:ext uri="{FF2B5EF4-FFF2-40B4-BE49-F238E27FC236}">
                <a16:creationId xmlns:a16="http://schemas.microsoft.com/office/drawing/2014/main" id="{00000000-0008-0000-1A00-0000AD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430" name="CaixaDeTexto 29">
              <a:extLst>
                <a:ext uri="{FF2B5EF4-FFF2-40B4-BE49-F238E27FC236}">
                  <a16:creationId xmlns:a16="http://schemas.microsoft.com/office/drawing/2014/main" id="{00000000-0008-0000-1A00-0000AE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431" name="Imagem 430">
              <a:extLst>
                <a:ext uri="{FF2B5EF4-FFF2-40B4-BE49-F238E27FC236}">
                  <a16:creationId xmlns:a16="http://schemas.microsoft.com/office/drawing/2014/main" id="{00000000-0008-0000-1A00-0000AF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</xdr:col>
      <xdr:colOff>1558783</xdr:colOff>
      <xdr:row>6</xdr:row>
      <xdr:rowOff>104651</xdr:rowOff>
    </xdr:from>
    <xdr:to>
      <xdr:col>2</xdr:col>
      <xdr:colOff>350075</xdr:colOff>
      <xdr:row>9</xdr:row>
      <xdr:rowOff>98296</xdr:rowOff>
    </xdr:to>
    <xdr:grpSp>
      <xdr:nvGrpSpPr>
        <xdr:cNvPr id="425" name="Grupo 42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A00-0000A9010000}"/>
            </a:ext>
          </a:extLst>
        </xdr:cNvPr>
        <xdr:cNvGrpSpPr/>
      </xdr:nvGrpSpPr>
      <xdr:grpSpPr>
        <a:xfrm>
          <a:off x="3539983" y="1247651"/>
          <a:ext cx="785192" cy="565145"/>
          <a:chOff x="98716" y="121589"/>
          <a:chExt cx="685302" cy="565142"/>
        </a:xfrm>
      </xdr:grpSpPr>
      <xdr:sp macro="" textlink="">
        <xdr:nvSpPr>
          <xdr:cNvPr id="426" name="CaixaDeTexto 29">
            <a:extLst>
              <a:ext uri="{FF2B5EF4-FFF2-40B4-BE49-F238E27FC236}">
                <a16:creationId xmlns:a16="http://schemas.microsoft.com/office/drawing/2014/main" id="{00000000-0008-0000-1A00-0000AA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427" name="Imagem 426">
            <a:extLst>
              <a:ext uri="{FF2B5EF4-FFF2-40B4-BE49-F238E27FC236}">
                <a16:creationId xmlns:a16="http://schemas.microsoft.com/office/drawing/2014/main" id="{00000000-0008-0000-1A00-0000A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419642</xdr:colOff>
      <xdr:row>6</xdr:row>
      <xdr:rowOff>127519</xdr:rowOff>
    </xdr:from>
    <xdr:to>
      <xdr:col>1</xdr:col>
      <xdr:colOff>1242765</xdr:colOff>
      <xdr:row>9</xdr:row>
      <xdr:rowOff>99093</xdr:rowOff>
    </xdr:to>
    <xdr:grpSp>
      <xdr:nvGrpSpPr>
        <xdr:cNvPr id="421" name="Grupo 42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A00-0000A5010000}"/>
            </a:ext>
          </a:extLst>
        </xdr:cNvPr>
        <xdr:cNvGrpSpPr/>
      </xdr:nvGrpSpPr>
      <xdr:grpSpPr>
        <a:xfrm>
          <a:off x="2400842" y="1270519"/>
          <a:ext cx="823123" cy="543074"/>
          <a:chOff x="-64892" y="143687"/>
          <a:chExt cx="1055619" cy="543071"/>
        </a:xfrm>
      </xdr:grpSpPr>
      <xdr:sp macro="" textlink="">
        <xdr:nvSpPr>
          <xdr:cNvPr id="422" name="CaixaDeTexto 29">
            <a:extLst>
              <a:ext uri="{FF2B5EF4-FFF2-40B4-BE49-F238E27FC236}">
                <a16:creationId xmlns:a16="http://schemas.microsoft.com/office/drawing/2014/main" id="{00000000-0008-0000-1A00-0000A6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423" name="Imagem 422">
            <a:extLst>
              <a:ext uri="{FF2B5EF4-FFF2-40B4-BE49-F238E27FC236}">
                <a16:creationId xmlns:a16="http://schemas.microsoft.com/office/drawing/2014/main" id="{00000000-0008-0000-1A00-0000A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1565631</xdr:colOff>
      <xdr:row>6</xdr:row>
      <xdr:rowOff>69529</xdr:rowOff>
    </xdr:from>
    <xdr:to>
      <xdr:col>6</xdr:col>
      <xdr:colOff>465846</xdr:colOff>
      <xdr:row>9</xdr:row>
      <xdr:rowOff>100973</xdr:rowOff>
    </xdr:to>
    <xdr:grpSp>
      <xdr:nvGrpSpPr>
        <xdr:cNvPr id="417" name="Grupo 41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A00-0000A1010000}"/>
            </a:ext>
          </a:extLst>
        </xdr:cNvPr>
        <xdr:cNvGrpSpPr/>
      </xdr:nvGrpSpPr>
      <xdr:grpSpPr>
        <a:xfrm>
          <a:off x="11522431" y="1212529"/>
          <a:ext cx="894115" cy="602944"/>
          <a:chOff x="113909" y="86597"/>
          <a:chExt cx="824992" cy="602944"/>
        </a:xfrm>
      </xdr:grpSpPr>
      <xdr:sp macro="" textlink="">
        <xdr:nvSpPr>
          <xdr:cNvPr id="418" name="CaixaDeTexto 29">
            <a:extLst>
              <a:ext uri="{FF2B5EF4-FFF2-40B4-BE49-F238E27FC236}">
                <a16:creationId xmlns:a16="http://schemas.microsoft.com/office/drawing/2014/main" id="{00000000-0008-0000-1A00-0000A2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419" name="Imagem 418">
            <a:extLst>
              <a:ext uri="{FF2B5EF4-FFF2-40B4-BE49-F238E27FC236}">
                <a16:creationId xmlns:a16="http://schemas.microsoft.com/office/drawing/2014/main" id="{00000000-0008-0000-1A00-0000A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1235730</xdr:colOff>
      <xdr:row>6</xdr:row>
      <xdr:rowOff>52136</xdr:rowOff>
    </xdr:from>
    <xdr:to>
      <xdr:col>5</xdr:col>
      <xdr:colOff>281480</xdr:colOff>
      <xdr:row>9</xdr:row>
      <xdr:rowOff>100975</xdr:rowOff>
    </xdr:to>
    <xdr:grpSp>
      <xdr:nvGrpSpPr>
        <xdr:cNvPr id="413" name="Grupo 412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A00-00009D010000}"/>
            </a:ext>
          </a:extLst>
        </xdr:cNvPr>
        <xdr:cNvGrpSpPr/>
      </xdr:nvGrpSpPr>
      <xdr:grpSpPr>
        <a:xfrm>
          <a:off x="9198630" y="1195136"/>
          <a:ext cx="1039650" cy="620339"/>
          <a:chOff x="-17745" y="67039"/>
          <a:chExt cx="1011633" cy="620336"/>
        </a:xfrm>
      </xdr:grpSpPr>
      <xdr:sp macro="" textlink="">
        <xdr:nvSpPr>
          <xdr:cNvPr id="414" name="CaixaDeTexto 29">
            <a:extLst>
              <a:ext uri="{FF2B5EF4-FFF2-40B4-BE49-F238E27FC236}">
                <a16:creationId xmlns:a16="http://schemas.microsoft.com/office/drawing/2014/main" id="{00000000-0008-0000-1A00-00009E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415" name="Imagem 414">
            <a:extLst>
              <a:ext uri="{FF2B5EF4-FFF2-40B4-BE49-F238E27FC236}">
                <a16:creationId xmlns:a16="http://schemas.microsoft.com/office/drawing/2014/main" id="{00000000-0008-0000-1A00-00009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0</xdr:col>
      <xdr:colOff>912622</xdr:colOff>
      <xdr:row>9</xdr:row>
      <xdr:rowOff>104326</xdr:rowOff>
    </xdr:to>
    <xdr:grpSp>
      <xdr:nvGrpSpPr>
        <xdr:cNvPr id="409" name="Grupo 408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A00-000099010000}"/>
            </a:ext>
          </a:extLst>
        </xdr:cNvPr>
        <xdr:cNvGrpSpPr/>
      </xdr:nvGrpSpPr>
      <xdr:grpSpPr>
        <a:xfrm>
          <a:off x="166083" y="1268281"/>
          <a:ext cx="746539" cy="550545"/>
          <a:chOff x="-45693" y="142218"/>
          <a:chExt cx="957403" cy="550542"/>
        </a:xfrm>
      </xdr:grpSpPr>
      <xdr:sp macro="" textlink="">
        <xdr:nvSpPr>
          <xdr:cNvPr id="410" name="CaixaDeTexto 29">
            <a:extLst>
              <a:ext uri="{FF2B5EF4-FFF2-40B4-BE49-F238E27FC236}">
                <a16:creationId xmlns:a16="http://schemas.microsoft.com/office/drawing/2014/main" id="{00000000-0008-0000-1A00-00009A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411" name="Imagem 410">
            <a:extLst>
              <a:ext uri="{FF2B5EF4-FFF2-40B4-BE49-F238E27FC236}">
                <a16:creationId xmlns:a16="http://schemas.microsoft.com/office/drawing/2014/main" id="{00000000-0008-0000-1A00-00009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1288743</xdr:colOff>
      <xdr:row>6</xdr:row>
      <xdr:rowOff>129453</xdr:rowOff>
    </xdr:from>
    <xdr:to>
      <xdr:col>1</xdr:col>
      <xdr:colOff>52375</xdr:colOff>
      <xdr:row>9</xdr:row>
      <xdr:rowOff>103415</xdr:rowOff>
    </xdr:to>
    <xdr:grpSp>
      <xdr:nvGrpSpPr>
        <xdr:cNvPr id="405" name="Grupo 40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A00-000095010000}"/>
            </a:ext>
          </a:extLst>
        </xdr:cNvPr>
        <xdr:cNvGrpSpPr/>
      </xdr:nvGrpSpPr>
      <xdr:grpSpPr>
        <a:xfrm>
          <a:off x="1288743" y="1272453"/>
          <a:ext cx="744832" cy="545462"/>
          <a:chOff x="110811" y="146390"/>
          <a:chExt cx="637614" cy="545459"/>
        </a:xfrm>
      </xdr:grpSpPr>
      <xdr:sp macro="" textlink="">
        <xdr:nvSpPr>
          <xdr:cNvPr id="406" name="CaixaDeTexto 29">
            <a:extLst>
              <a:ext uri="{FF2B5EF4-FFF2-40B4-BE49-F238E27FC236}">
                <a16:creationId xmlns:a16="http://schemas.microsoft.com/office/drawing/2014/main" id="{00000000-0008-0000-1A00-000096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407" name="Imagem 406">
            <a:extLst>
              <a:ext uri="{FF2B5EF4-FFF2-40B4-BE49-F238E27FC236}">
                <a16:creationId xmlns:a16="http://schemas.microsoft.com/office/drawing/2014/main" id="{00000000-0008-0000-1A00-00009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185820</xdr:colOff>
      <xdr:row>6</xdr:row>
      <xdr:rowOff>65237</xdr:rowOff>
    </xdr:from>
    <xdr:to>
      <xdr:col>4</xdr:col>
      <xdr:colOff>1051227</xdr:colOff>
      <xdr:row>9</xdr:row>
      <xdr:rowOff>98294</xdr:rowOff>
    </xdr:to>
    <xdr:grpSp>
      <xdr:nvGrpSpPr>
        <xdr:cNvPr id="401" name="Grupo 400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A00-000091010000}"/>
            </a:ext>
          </a:extLst>
        </xdr:cNvPr>
        <xdr:cNvGrpSpPr/>
      </xdr:nvGrpSpPr>
      <xdr:grpSpPr>
        <a:xfrm>
          <a:off x="8148720" y="1208237"/>
          <a:ext cx="865407" cy="604557"/>
          <a:chOff x="-91542" y="82329"/>
          <a:chExt cx="1109846" cy="604557"/>
        </a:xfrm>
      </xdr:grpSpPr>
      <xdr:sp macro="" textlink="">
        <xdr:nvSpPr>
          <xdr:cNvPr id="402" name="CaixaDeTexto 29">
            <a:extLst>
              <a:ext uri="{FF2B5EF4-FFF2-40B4-BE49-F238E27FC236}">
                <a16:creationId xmlns:a16="http://schemas.microsoft.com/office/drawing/2014/main" id="{00000000-0008-0000-1A00-000092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403" name="Imagem 402">
            <a:extLst>
              <a:ext uri="{FF2B5EF4-FFF2-40B4-BE49-F238E27FC236}">
                <a16:creationId xmlns:a16="http://schemas.microsoft.com/office/drawing/2014/main" id="{00000000-0008-0000-1A00-00009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59328</xdr:colOff>
      <xdr:row>6</xdr:row>
      <xdr:rowOff>52136</xdr:rowOff>
    </xdr:from>
    <xdr:to>
      <xdr:col>3</xdr:col>
      <xdr:colOff>650046</xdr:colOff>
      <xdr:row>9</xdr:row>
      <xdr:rowOff>104325</xdr:rowOff>
    </xdr:to>
    <xdr:grpSp>
      <xdr:nvGrpSpPr>
        <xdr:cNvPr id="397" name="Grupo 396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A00-00008D010000}"/>
            </a:ext>
          </a:extLst>
        </xdr:cNvPr>
        <xdr:cNvGrpSpPr/>
      </xdr:nvGrpSpPr>
      <xdr:grpSpPr>
        <a:xfrm>
          <a:off x="6028328" y="1195136"/>
          <a:ext cx="590718" cy="623689"/>
          <a:chOff x="64951" y="65414"/>
          <a:chExt cx="757568" cy="623686"/>
        </a:xfrm>
      </xdr:grpSpPr>
      <xdr:sp macro="" textlink="">
        <xdr:nvSpPr>
          <xdr:cNvPr id="398" name="CaixaDeTexto 29">
            <a:extLst>
              <a:ext uri="{FF2B5EF4-FFF2-40B4-BE49-F238E27FC236}">
                <a16:creationId xmlns:a16="http://schemas.microsoft.com/office/drawing/2014/main" id="{00000000-0008-0000-1A00-00008E01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399" name="Imagem 398">
            <a:extLst>
              <a:ext uri="{FF2B5EF4-FFF2-40B4-BE49-F238E27FC236}">
                <a16:creationId xmlns:a16="http://schemas.microsoft.com/office/drawing/2014/main" id="{00000000-0008-0000-1A00-00008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340057</xdr:colOff>
      <xdr:row>6</xdr:row>
      <xdr:rowOff>74914</xdr:rowOff>
    </xdr:from>
    <xdr:to>
      <xdr:col>5</xdr:col>
      <xdr:colOff>1413344</xdr:colOff>
      <xdr:row>9</xdr:row>
      <xdr:rowOff>101369</xdr:rowOff>
    </xdr:to>
    <xdr:grpSp>
      <xdr:nvGrpSpPr>
        <xdr:cNvPr id="393" name="Grupo 392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A00-000089010000}"/>
            </a:ext>
          </a:extLst>
        </xdr:cNvPr>
        <xdr:cNvGrpSpPr/>
      </xdr:nvGrpSpPr>
      <xdr:grpSpPr>
        <a:xfrm>
          <a:off x="10296857" y="1217914"/>
          <a:ext cx="1073287" cy="597955"/>
          <a:chOff x="-201342" y="91982"/>
          <a:chExt cx="1376443" cy="597952"/>
        </a:xfrm>
      </xdr:grpSpPr>
      <xdr:sp macro="" textlink="">
        <xdr:nvSpPr>
          <xdr:cNvPr id="394" name="CaixaDeTexto 29">
            <a:extLst>
              <a:ext uri="{FF2B5EF4-FFF2-40B4-BE49-F238E27FC236}">
                <a16:creationId xmlns:a16="http://schemas.microsoft.com/office/drawing/2014/main" id="{00000000-0008-0000-1A00-00008A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395" name="Imagem 394">
            <a:extLst>
              <a:ext uri="{FF2B5EF4-FFF2-40B4-BE49-F238E27FC236}">
                <a16:creationId xmlns:a16="http://schemas.microsoft.com/office/drawing/2014/main" id="{00000000-0008-0000-1A00-00008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983356</xdr:colOff>
      <xdr:row>6</xdr:row>
      <xdr:rowOff>39590</xdr:rowOff>
    </xdr:from>
    <xdr:to>
      <xdr:col>4</xdr:col>
      <xdr:colOff>68388</xdr:colOff>
      <xdr:row>9</xdr:row>
      <xdr:rowOff>98296</xdr:rowOff>
    </xdr:to>
    <xdr:grpSp>
      <xdr:nvGrpSpPr>
        <xdr:cNvPr id="389" name="Grupo 38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A00-000085010000}"/>
            </a:ext>
          </a:extLst>
        </xdr:cNvPr>
        <xdr:cNvGrpSpPr/>
      </xdr:nvGrpSpPr>
      <xdr:grpSpPr>
        <a:xfrm>
          <a:off x="6952356" y="1182590"/>
          <a:ext cx="1078932" cy="630206"/>
          <a:chOff x="-40533" y="52804"/>
          <a:chExt cx="1062010" cy="630203"/>
        </a:xfrm>
      </xdr:grpSpPr>
      <xdr:sp macro="" textlink="">
        <xdr:nvSpPr>
          <xdr:cNvPr id="390" name="CaixaDeTexto 29">
            <a:extLst>
              <a:ext uri="{FF2B5EF4-FFF2-40B4-BE49-F238E27FC236}">
                <a16:creationId xmlns:a16="http://schemas.microsoft.com/office/drawing/2014/main" id="{00000000-0008-0000-1A00-000086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391" name="Imagem 390">
            <a:extLst>
              <a:ext uri="{FF2B5EF4-FFF2-40B4-BE49-F238E27FC236}">
                <a16:creationId xmlns:a16="http://schemas.microsoft.com/office/drawing/2014/main" id="{00000000-0008-0000-1A00-00008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609953</xdr:colOff>
      <xdr:row>6</xdr:row>
      <xdr:rowOff>58633</xdr:rowOff>
    </xdr:from>
    <xdr:to>
      <xdr:col>2</xdr:col>
      <xdr:colOff>1549795</xdr:colOff>
      <xdr:row>9</xdr:row>
      <xdr:rowOff>100051</xdr:rowOff>
    </xdr:to>
    <xdr:grpSp>
      <xdr:nvGrpSpPr>
        <xdr:cNvPr id="383" name="Grupo 382">
          <a:extLst>
            <a:ext uri="{FF2B5EF4-FFF2-40B4-BE49-F238E27FC236}">
              <a16:creationId xmlns:a16="http://schemas.microsoft.com/office/drawing/2014/main" id="{00000000-0008-0000-1A00-00007F010000}"/>
            </a:ext>
          </a:extLst>
        </xdr:cNvPr>
        <xdr:cNvGrpSpPr/>
      </xdr:nvGrpSpPr>
      <xdr:grpSpPr>
        <a:xfrm>
          <a:off x="4585053" y="1201633"/>
          <a:ext cx="939842" cy="612918"/>
          <a:chOff x="569307" y="6016751"/>
          <a:chExt cx="939842" cy="612918"/>
        </a:xfrm>
      </xdr:grpSpPr>
      <xdr:sp macro="" textlink="">
        <xdr:nvSpPr>
          <xdr:cNvPr id="384" name="Arredondar Retângulo de Canto Diagonal 383">
            <a:extLst>
              <a:ext uri="{FF2B5EF4-FFF2-40B4-BE49-F238E27FC236}">
                <a16:creationId xmlns:a16="http://schemas.microsoft.com/office/drawing/2014/main" id="{00000000-0008-0000-1A00-00008001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385" name="Grupo 384">
            <a:extLst>
              <a:ext uri="{FF2B5EF4-FFF2-40B4-BE49-F238E27FC236}">
                <a16:creationId xmlns:a16="http://schemas.microsoft.com/office/drawing/2014/main" id="{00000000-0008-0000-1A00-000081010000}"/>
              </a:ext>
            </a:extLst>
          </xdr:cNvPr>
          <xdr:cNvGrpSpPr/>
        </xdr:nvGrpSpPr>
        <xdr:grpSpPr>
          <a:xfrm>
            <a:off x="755247" y="6043453"/>
            <a:ext cx="563173" cy="586216"/>
            <a:chOff x="71440" y="102273"/>
            <a:chExt cx="722245" cy="586213"/>
          </a:xfrm>
        </xdr:grpSpPr>
        <xdr:sp macro="" textlink="">
          <xdr:nvSpPr>
            <xdr:cNvPr id="386" name="CaixaDeTexto 29">
              <a:extLst>
                <a:ext uri="{FF2B5EF4-FFF2-40B4-BE49-F238E27FC236}">
                  <a16:creationId xmlns:a16="http://schemas.microsoft.com/office/drawing/2014/main" id="{00000000-0008-0000-1A00-000082010000}"/>
                </a:ext>
              </a:extLst>
            </xdr:cNvPr>
            <xdr:cNvSpPr txBox="1"/>
          </xdr:nvSpPr>
          <xdr:spPr>
            <a:xfrm>
              <a:off x="71440" y="473043"/>
              <a:ext cx="722245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GARÇON </a:t>
              </a:r>
            </a:p>
          </xdr:txBody>
        </xdr:sp>
        <xdr:pic>
          <xdr:nvPicPr>
            <xdr:cNvPr id="387" name="Imagem 386">
              <a:extLst>
                <a:ext uri="{FF2B5EF4-FFF2-40B4-BE49-F238E27FC236}">
                  <a16:creationId xmlns:a16="http://schemas.microsoft.com/office/drawing/2014/main" id="{00000000-0008-0000-1A00-000083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9955" y="102273"/>
              <a:ext cx="532774" cy="41543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9</xdr:col>
      <xdr:colOff>266701</xdr:colOff>
      <xdr:row>9</xdr:row>
      <xdr:rowOff>64134</xdr:rowOff>
    </xdr:to>
    <xdr:grpSp>
      <xdr:nvGrpSpPr>
        <xdr:cNvPr id="265" name="Grupo 264">
          <a:extLst>
            <a:ext uri="{FF2B5EF4-FFF2-40B4-BE49-F238E27FC236}">
              <a16:creationId xmlns:a16="http://schemas.microsoft.com/office/drawing/2014/main" id="{00000000-0008-0000-1B00-000009010000}"/>
            </a:ext>
          </a:extLst>
        </xdr:cNvPr>
        <xdr:cNvGrpSpPr/>
      </xdr:nvGrpSpPr>
      <xdr:grpSpPr>
        <a:xfrm>
          <a:off x="66677" y="0"/>
          <a:ext cx="14474824" cy="1778634"/>
          <a:chOff x="0" y="-31574"/>
          <a:chExt cx="12725399" cy="1778634"/>
        </a:xfrm>
      </xdr:grpSpPr>
      <xdr:grpSp>
        <xdr:nvGrpSpPr>
          <xdr:cNvPr id="347" name="Grupo 346">
            <a:extLst>
              <a:ext uri="{FF2B5EF4-FFF2-40B4-BE49-F238E27FC236}">
                <a16:creationId xmlns:a16="http://schemas.microsoft.com/office/drawing/2014/main" id="{00000000-0008-0000-1B00-00005B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350" name="Grupo 349">
              <a:extLst>
                <a:ext uri="{FF2B5EF4-FFF2-40B4-BE49-F238E27FC236}">
                  <a16:creationId xmlns:a16="http://schemas.microsoft.com/office/drawing/2014/main" id="{00000000-0008-0000-1B00-00005E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352" name="Retângulo 351">
                <a:extLst>
                  <a:ext uri="{FF2B5EF4-FFF2-40B4-BE49-F238E27FC236}">
                    <a16:creationId xmlns:a16="http://schemas.microsoft.com/office/drawing/2014/main" id="{00000000-0008-0000-1B00-000060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53" name="Retângulo de Cantos Arredondados No Mesmo Lado 352">
                <a:extLst>
                  <a:ext uri="{FF2B5EF4-FFF2-40B4-BE49-F238E27FC236}">
                    <a16:creationId xmlns:a16="http://schemas.microsoft.com/office/drawing/2014/main" id="{00000000-0008-0000-1B00-000061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54" name="Retângulo de Cantos Arredondados No Mesmo Lado 353">
                <a:extLst>
                  <a:ext uri="{FF2B5EF4-FFF2-40B4-BE49-F238E27FC236}">
                    <a16:creationId xmlns:a16="http://schemas.microsoft.com/office/drawing/2014/main" id="{00000000-0008-0000-1B00-000062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351" name="Retângulo 350">
              <a:extLst>
                <a:ext uri="{FF2B5EF4-FFF2-40B4-BE49-F238E27FC236}">
                  <a16:creationId xmlns:a16="http://schemas.microsoft.com/office/drawing/2014/main" id="{00000000-0008-0000-1B00-00005F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348" name="Picture 27">
            <a:extLst>
              <a:ext uri="{FF2B5EF4-FFF2-40B4-BE49-F238E27FC236}">
                <a16:creationId xmlns:a16="http://schemas.microsoft.com/office/drawing/2014/main" id="{00000000-0008-0000-1B00-00005C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349" name="Picture 2" descr="NEWSLETTER">
            <a:extLst>
              <a:ext uri="{FF2B5EF4-FFF2-40B4-BE49-F238E27FC236}">
                <a16:creationId xmlns:a16="http://schemas.microsoft.com/office/drawing/2014/main" id="{00000000-0008-0000-1B00-00005D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266" name="Grupo 26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B00-00000A01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345" name="CaixaDeTexto 29">
            <a:extLst>
              <a:ext uri="{FF2B5EF4-FFF2-40B4-BE49-F238E27FC236}">
                <a16:creationId xmlns:a16="http://schemas.microsoft.com/office/drawing/2014/main" id="{00000000-0008-0000-1B00-000059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346" name="Imagem 345">
            <a:extLst>
              <a:ext uri="{FF2B5EF4-FFF2-40B4-BE49-F238E27FC236}">
                <a16:creationId xmlns:a16="http://schemas.microsoft.com/office/drawing/2014/main" id="{00000000-0008-0000-1B00-00005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1402146</xdr:colOff>
      <xdr:row>3</xdr:row>
      <xdr:rowOff>5067</xdr:rowOff>
    </xdr:from>
    <xdr:to>
      <xdr:col>6</xdr:col>
      <xdr:colOff>1120225</xdr:colOff>
      <xdr:row>5</xdr:row>
      <xdr:rowOff>83450</xdr:rowOff>
    </xdr:to>
    <xdr:grpSp>
      <xdr:nvGrpSpPr>
        <xdr:cNvPr id="267" name="Grupo 26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B00-00000B010000}"/>
            </a:ext>
          </a:extLst>
        </xdr:cNvPr>
        <xdr:cNvGrpSpPr/>
      </xdr:nvGrpSpPr>
      <xdr:grpSpPr>
        <a:xfrm>
          <a:off x="8971346" y="576567"/>
          <a:ext cx="1711979" cy="459383"/>
          <a:chOff x="8716132" y="364902"/>
          <a:chExt cx="1400379" cy="394291"/>
        </a:xfrm>
      </xdr:grpSpPr>
      <xdr:sp macro="" textlink="">
        <xdr:nvSpPr>
          <xdr:cNvPr id="343" name="CaixaDeTexto 29">
            <a:extLst>
              <a:ext uri="{FF2B5EF4-FFF2-40B4-BE49-F238E27FC236}">
                <a16:creationId xmlns:a16="http://schemas.microsoft.com/office/drawing/2014/main" id="{00000000-0008-0000-1B00-000057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344" name="Imagem 343">
            <a:extLst>
              <a:ext uri="{FF2B5EF4-FFF2-40B4-BE49-F238E27FC236}">
                <a16:creationId xmlns:a16="http://schemas.microsoft.com/office/drawing/2014/main" id="{00000000-0008-0000-1B00-00005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1128432</xdr:colOff>
      <xdr:row>2</xdr:row>
      <xdr:rowOff>79218</xdr:rowOff>
    </xdr:from>
    <xdr:to>
      <xdr:col>9</xdr:col>
      <xdr:colOff>314470</xdr:colOff>
      <xdr:row>5</xdr:row>
      <xdr:rowOff>114142</xdr:rowOff>
    </xdr:to>
    <xdr:grpSp>
      <xdr:nvGrpSpPr>
        <xdr:cNvPr id="268" name="Grupo 2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B00-00000C010000}"/>
            </a:ext>
          </a:extLst>
        </xdr:cNvPr>
        <xdr:cNvGrpSpPr/>
      </xdr:nvGrpSpPr>
      <xdr:grpSpPr>
        <a:xfrm>
          <a:off x="12698132" y="460218"/>
          <a:ext cx="1891138" cy="606424"/>
          <a:chOff x="10862840" y="274440"/>
          <a:chExt cx="1566735" cy="430797"/>
        </a:xfrm>
      </xdr:grpSpPr>
      <xdr:sp macro="" textlink="">
        <xdr:nvSpPr>
          <xdr:cNvPr id="341" name="CaixaDeTexto 29">
            <a:extLst>
              <a:ext uri="{FF2B5EF4-FFF2-40B4-BE49-F238E27FC236}">
                <a16:creationId xmlns:a16="http://schemas.microsoft.com/office/drawing/2014/main" id="{00000000-0008-0000-1B00-000055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342" name="Imagem 341">
            <a:extLst>
              <a:ext uri="{FF2B5EF4-FFF2-40B4-BE49-F238E27FC236}">
                <a16:creationId xmlns:a16="http://schemas.microsoft.com/office/drawing/2014/main" id="{00000000-0008-0000-1B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1687575</xdr:colOff>
      <xdr:row>3</xdr:row>
      <xdr:rowOff>19765</xdr:rowOff>
    </xdr:from>
    <xdr:to>
      <xdr:col>5</xdr:col>
      <xdr:colOff>1362746</xdr:colOff>
      <xdr:row>5</xdr:row>
      <xdr:rowOff>99127</xdr:rowOff>
    </xdr:to>
    <xdr:grpSp>
      <xdr:nvGrpSpPr>
        <xdr:cNvPr id="269" name="Grupo 26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0D010000}"/>
            </a:ext>
          </a:extLst>
        </xdr:cNvPr>
        <xdr:cNvGrpSpPr/>
      </xdr:nvGrpSpPr>
      <xdr:grpSpPr>
        <a:xfrm>
          <a:off x="7250175" y="591265"/>
          <a:ext cx="1681771" cy="460362"/>
          <a:chOff x="7262404" y="380217"/>
          <a:chExt cx="1810712" cy="394813"/>
        </a:xfrm>
      </xdr:grpSpPr>
      <xdr:sp macro="" textlink="">
        <xdr:nvSpPr>
          <xdr:cNvPr id="339" name="CaixaDeTexto 29">
            <a:extLst>
              <a:ext uri="{FF2B5EF4-FFF2-40B4-BE49-F238E27FC236}">
                <a16:creationId xmlns:a16="http://schemas.microsoft.com/office/drawing/2014/main" id="{00000000-0008-0000-1B00-000053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340" name="Imagem 339">
            <a:extLst>
              <a:ext uri="{FF2B5EF4-FFF2-40B4-BE49-F238E27FC236}">
                <a16:creationId xmlns:a16="http://schemas.microsoft.com/office/drawing/2014/main" id="{00000000-0008-0000-1B00-00005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2</xdr:col>
      <xdr:colOff>1567852</xdr:colOff>
      <xdr:row>5</xdr:row>
      <xdr:rowOff>74345</xdr:rowOff>
    </xdr:to>
    <xdr:grpSp>
      <xdr:nvGrpSpPr>
        <xdr:cNvPr id="270" name="Grupo 26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B00-00000E010000}"/>
            </a:ext>
          </a:extLst>
        </xdr:cNvPr>
        <xdr:cNvGrpSpPr/>
      </xdr:nvGrpSpPr>
      <xdr:grpSpPr>
        <a:xfrm>
          <a:off x="1159971" y="553810"/>
          <a:ext cx="1944581" cy="473035"/>
          <a:chOff x="5298198" y="359950"/>
          <a:chExt cx="1828357" cy="454371"/>
        </a:xfrm>
      </xdr:grpSpPr>
      <xdr:sp macro="" textlink="">
        <xdr:nvSpPr>
          <xdr:cNvPr id="337" name="CaixaDeTexto 29">
            <a:extLst>
              <a:ext uri="{FF2B5EF4-FFF2-40B4-BE49-F238E27FC236}">
                <a16:creationId xmlns:a16="http://schemas.microsoft.com/office/drawing/2014/main" id="{00000000-0008-0000-1B00-000051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338" name="Imagem 337">
            <a:extLst>
              <a:ext uri="{FF2B5EF4-FFF2-40B4-BE49-F238E27FC236}">
                <a16:creationId xmlns:a16="http://schemas.microsoft.com/office/drawing/2014/main" id="{00000000-0008-0000-1B00-00005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1544843</xdr:colOff>
      <xdr:row>2</xdr:row>
      <xdr:rowOff>89052</xdr:rowOff>
    </xdr:from>
    <xdr:to>
      <xdr:col>4</xdr:col>
      <xdr:colOff>1623845</xdr:colOff>
      <xdr:row>5</xdr:row>
      <xdr:rowOff>95904</xdr:rowOff>
    </xdr:to>
    <xdr:grpSp>
      <xdr:nvGrpSpPr>
        <xdr:cNvPr id="271" name="Grupo 27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B00-00000F010000}"/>
            </a:ext>
          </a:extLst>
        </xdr:cNvPr>
        <xdr:cNvGrpSpPr/>
      </xdr:nvGrpSpPr>
      <xdr:grpSpPr>
        <a:xfrm>
          <a:off x="5075443" y="470052"/>
          <a:ext cx="2111002" cy="578352"/>
          <a:chOff x="3369882" y="288476"/>
          <a:chExt cx="1847820" cy="512134"/>
        </a:xfrm>
      </xdr:grpSpPr>
      <xdr:sp macro="" textlink="">
        <xdr:nvSpPr>
          <xdr:cNvPr id="335" name="CaixaDeTexto 29">
            <a:extLst>
              <a:ext uri="{FF2B5EF4-FFF2-40B4-BE49-F238E27FC236}">
                <a16:creationId xmlns:a16="http://schemas.microsoft.com/office/drawing/2014/main" id="{00000000-0008-0000-1B00-00004F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336" name="Imagem 335">
            <a:extLst>
              <a:ext uri="{FF2B5EF4-FFF2-40B4-BE49-F238E27FC236}">
                <a16:creationId xmlns:a16="http://schemas.microsoft.com/office/drawing/2014/main" id="{00000000-0008-0000-1B00-00005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1676494</xdr:colOff>
      <xdr:row>1</xdr:row>
      <xdr:rowOff>152788</xdr:rowOff>
    </xdr:from>
    <xdr:to>
      <xdr:col>3</xdr:col>
      <xdr:colOff>1469392</xdr:colOff>
      <xdr:row>5</xdr:row>
      <xdr:rowOff>60746</xdr:rowOff>
    </xdr:to>
    <xdr:grpSp>
      <xdr:nvGrpSpPr>
        <xdr:cNvPr id="272" name="Grupo 2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B00-000010010000}"/>
            </a:ext>
          </a:extLst>
        </xdr:cNvPr>
        <xdr:cNvGrpSpPr/>
      </xdr:nvGrpSpPr>
      <xdr:grpSpPr>
        <a:xfrm>
          <a:off x="3213194" y="343288"/>
          <a:ext cx="1786798" cy="669958"/>
          <a:chOff x="1797299" y="161925"/>
          <a:chExt cx="1677359" cy="544371"/>
        </a:xfrm>
      </xdr:grpSpPr>
      <xdr:pic>
        <xdr:nvPicPr>
          <xdr:cNvPr id="333" name="Imagem 332">
            <a:extLst>
              <a:ext uri="{FF2B5EF4-FFF2-40B4-BE49-F238E27FC236}">
                <a16:creationId xmlns:a16="http://schemas.microsoft.com/office/drawing/2014/main" id="{00000000-0008-0000-1B00-00004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334" name="CaixaDeTexto 29">
            <a:extLst>
              <a:ext uri="{FF2B5EF4-FFF2-40B4-BE49-F238E27FC236}">
                <a16:creationId xmlns:a16="http://schemas.microsoft.com/office/drawing/2014/main" id="{00000000-0008-0000-1B00-00004E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1314857</xdr:colOff>
      <xdr:row>2</xdr:row>
      <xdr:rowOff>32374</xdr:rowOff>
    </xdr:from>
    <xdr:to>
      <xdr:col>7</xdr:col>
      <xdr:colOff>1073306</xdr:colOff>
      <xdr:row>5</xdr:row>
      <xdr:rowOff>117569</xdr:rowOff>
    </xdr:to>
    <xdr:grpSp>
      <xdr:nvGrpSpPr>
        <xdr:cNvPr id="273" name="Grupo 27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B00-000011010000}"/>
            </a:ext>
          </a:extLst>
        </xdr:cNvPr>
        <xdr:cNvGrpSpPr/>
      </xdr:nvGrpSpPr>
      <xdr:grpSpPr>
        <a:xfrm>
          <a:off x="10877957" y="413374"/>
          <a:ext cx="1765049" cy="656695"/>
          <a:chOff x="7101454" y="2824695"/>
          <a:chExt cx="1511049" cy="660188"/>
        </a:xfrm>
      </xdr:grpSpPr>
      <xdr:sp macro="" textlink="">
        <xdr:nvSpPr>
          <xdr:cNvPr id="329" name="Arredondar Retângulo de Canto Diagonal 328">
            <a:extLst>
              <a:ext uri="{FF2B5EF4-FFF2-40B4-BE49-F238E27FC236}">
                <a16:creationId xmlns:a16="http://schemas.microsoft.com/office/drawing/2014/main" id="{00000000-0008-0000-1B00-000049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330" name="Grupo 329">
            <a:extLst>
              <a:ext uri="{FF2B5EF4-FFF2-40B4-BE49-F238E27FC236}">
                <a16:creationId xmlns:a16="http://schemas.microsoft.com/office/drawing/2014/main" id="{00000000-0008-0000-1B00-00004A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331" name="CaixaDeTexto 29">
              <a:extLst>
                <a:ext uri="{FF2B5EF4-FFF2-40B4-BE49-F238E27FC236}">
                  <a16:creationId xmlns:a16="http://schemas.microsoft.com/office/drawing/2014/main" id="{00000000-0008-0000-1B00-00004B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332" name="Imagem 331">
              <a:extLst>
                <a:ext uri="{FF2B5EF4-FFF2-40B4-BE49-F238E27FC236}">
                  <a16:creationId xmlns:a16="http://schemas.microsoft.com/office/drawing/2014/main" id="{00000000-0008-0000-1B00-00004C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187183</xdr:colOff>
      <xdr:row>6</xdr:row>
      <xdr:rowOff>104651</xdr:rowOff>
    </xdr:from>
    <xdr:to>
      <xdr:col>3</xdr:col>
      <xdr:colOff>721550</xdr:colOff>
      <xdr:row>9</xdr:row>
      <xdr:rowOff>98296</xdr:rowOff>
    </xdr:to>
    <xdr:grpSp>
      <xdr:nvGrpSpPr>
        <xdr:cNvPr id="326" name="Grupo 3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B00-000046010000}"/>
            </a:ext>
          </a:extLst>
        </xdr:cNvPr>
        <xdr:cNvGrpSpPr/>
      </xdr:nvGrpSpPr>
      <xdr:grpSpPr>
        <a:xfrm>
          <a:off x="3717783" y="1247651"/>
          <a:ext cx="534367" cy="565145"/>
          <a:chOff x="98716" y="121589"/>
          <a:chExt cx="685302" cy="565142"/>
        </a:xfrm>
      </xdr:grpSpPr>
      <xdr:sp macro="" textlink="">
        <xdr:nvSpPr>
          <xdr:cNvPr id="327" name="CaixaDeTexto 29">
            <a:extLst>
              <a:ext uri="{FF2B5EF4-FFF2-40B4-BE49-F238E27FC236}">
                <a16:creationId xmlns:a16="http://schemas.microsoft.com/office/drawing/2014/main" id="{00000000-0008-0000-1B00-000047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328" name="Imagem 327">
            <a:extLst>
              <a:ext uri="{FF2B5EF4-FFF2-40B4-BE49-F238E27FC236}">
                <a16:creationId xmlns:a16="http://schemas.microsoft.com/office/drawing/2014/main" id="{00000000-0008-0000-1B00-00004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791117</xdr:colOff>
      <xdr:row>6</xdr:row>
      <xdr:rowOff>127519</xdr:rowOff>
    </xdr:from>
    <xdr:to>
      <xdr:col>2</xdr:col>
      <xdr:colOff>1614240</xdr:colOff>
      <xdr:row>9</xdr:row>
      <xdr:rowOff>99093</xdr:rowOff>
    </xdr:to>
    <xdr:grpSp>
      <xdr:nvGrpSpPr>
        <xdr:cNvPr id="322" name="Grupo 32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B00-000042010000}"/>
            </a:ext>
          </a:extLst>
        </xdr:cNvPr>
        <xdr:cNvGrpSpPr/>
      </xdr:nvGrpSpPr>
      <xdr:grpSpPr>
        <a:xfrm>
          <a:off x="2327817" y="1270519"/>
          <a:ext cx="823123" cy="543074"/>
          <a:chOff x="-64892" y="143687"/>
          <a:chExt cx="1055619" cy="543071"/>
        </a:xfrm>
      </xdr:grpSpPr>
      <xdr:sp macro="" textlink="">
        <xdr:nvSpPr>
          <xdr:cNvPr id="323" name="CaixaDeTexto 29">
            <a:extLst>
              <a:ext uri="{FF2B5EF4-FFF2-40B4-BE49-F238E27FC236}">
                <a16:creationId xmlns:a16="http://schemas.microsoft.com/office/drawing/2014/main" id="{00000000-0008-0000-1B00-000043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324" name="Imagem 323">
            <a:extLst>
              <a:ext uri="{FF2B5EF4-FFF2-40B4-BE49-F238E27FC236}">
                <a16:creationId xmlns:a16="http://schemas.microsoft.com/office/drawing/2014/main" id="{00000000-0008-0000-1B00-00004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136881</xdr:colOff>
      <xdr:row>6</xdr:row>
      <xdr:rowOff>69529</xdr:rowOff>
    </xdr:from>
    <xdr:to>
      <xdr:col>7</xdr:col>
      <xdr:colOff>780171</xdr:colOff>
      <xdr:row>9</xdr:row>
      <xdr:rowOff>100973</xdr:rowOff>
    </xdr:to>
    <xdr:grpSp>
      <xdr:nvGrpSpPr>
        <xdr:cNvPr id="318" name="Grupo 31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B00-00003E010000}"/>
            </a:ext>
          </a:extLst>
        </xdr:cNvPr>
        <xdr:cNvGrpSpPr/>
      </xdr:nvGrpSpPr>
      <xdr:grpSpPr>
        <a:xfrm>
          <a:off x="11706581" y="1212529"/>
          <a:ext cx="643290" cy="602944"/>
          <a:chOff x="113909" y="86597"/>
          <a:chExt cx="824992" cy="602944"/>
        </a:xfrm>
      </xdr:grpSpPr>
      <xdr:sp macro="" textlink="">
        <xdr:nvSpPr>
          <xdr:cNvPr id="319" name="CaixaDeTexto 29">
            <a:extLst>
              <a:ext uri="{FF2B5EF4-FFF2-40B4-BE49-F238E27FC236}">
                <a16:creationId xmlns:a16="http://schemas.microsoft.com/office/drawing/2014/main" id="{00000000-0008-0000-1B00-00003F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320" name="Imagem 319">
            <a:extLst>
              <a:ext uri="{FF2B5EF4-FFF2-40B4-BE49-F238E27FC236}">
                <a16:creationId xmlns:a16="http://schemas.microsoft.com/office/drawing/2014/main" id="{00000000-0008-0000-1B00-00004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1559580</xdr:colOff>
      <xdr:row>6</xdr:row>
      <xdr:rowOff>52136</xdr:rowOff>
    </xdr:from>
    <xdr:to>
      <xdr:col>6</xdr:col>
      <xdr:colOff>605330</xdr:colOff>
      <xdr:row>9</xdr:row>
      <xdr:rowOff>100975</xdr:rowOff>
    </xdr:to>
    <xdr:grpSp>
      <xdr:nvGrpSpPr>
        <xdr:cNvPr id="314" name="Grupo 31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B00-00003A010000}"/>
            </a:ext>
          </a:extLst>
        </xdr:cNvPr>
        <xdr:cNvGrpSpPr/>
      </xdr:nvGrpSpPr>
      <xdr:grpSpPr>
        <a:xfrm>
          <a:off x="9128780" y="1195136"/>
          <a:ext cx="1039650" cy="620339"/>
          <a:chOff x="-17745" y="67039"/>
          <a:chExt cx="1011633" cy="620336"/>
        </a:xfrm>
      </xdr:grpSpPr>
      <xdr:sp macro="" textlink="">
        <xdr:nvSpPr>
          <xdr:cNvPr id="315" name="CaixaDeTexto 29">
            <a:extLst>
              <a:ext uri="{FF2B5EF4-FFF2-40B4-BE49-F238E27FC236}">
                <a16:creationId xmlns:a16="http://schemas.microsoft.com/office/drawing/2014/main" id="{00000000-0008-0000-1B00-00003B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316" name="Imagem 315">
            <a:extLst>
              <a:ext uri="{FF2B5EF4-FFF2-40B4-BE49-F238E27FC236}">
                <a16:creationId xmlns:a16="http://schemas.microsoft.com/office/drawing/2014/main" id="{00000000-0008-0000-1B00-00003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1</xdr:col>
      <xdr:colOff>303022</xdr:colOff>
      <xdr:row>9</xdr:row>
      <xdr:rowOff>104326</xdr:rowOff>
    </xdr:to>
    <xdr:grpSp>
      <xdr:nvGrpSpPr>
        <xdr:cNvPr id="310" name="Grupo 309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B00-000036010000}"/>
            </a:ext>
          </a:extLst>
        </xdr:cNvPr>
        <xdr:cNvGrpSpPr/>
      </xdr:nvGrpSpPr>
      <xdr:grpSpPr>
        <a:xfrm>
          <a:off x="166083" y="1268281"/>
          <a:ext cx="810039" cy="550545"/>
          <a:chOff x="-45693" y="142218"/>
          <a:chExt cx="957403" cy="550542"/>
        </a:xfrm>
      </xdr:grpSpPr>
      <xdr:sp macro="" textlink="">
        <xdr:nvSpPr>
          <xdr:cNvPr id="311" name="CaixaDeTexto 29">
            <a:extLst>
              <a:ext uri="{FF2B5EF4-FFF2-40B4-BE49-F238E27FC236}">
                <a16:creationId xmlns:a16="http://schemas.microsoft.com/office/drawing/2014/main" id="{00000000-0008-0000-1B00-000037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312" name="Imagem 311">
            <a:extLst>
              <a:ext uri="{FF2B5EF4-FFF2-40B4-BE49-F238E27FC236}">
                <a16:creationId xmlns:a16="http://schemas.microsoft.com/office/drawing/2014/main" id="{00000000-0008-0000-1B00-00003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679143</xdr:colOff>
      <xdr:row>6</xdr:row>
      <xdr:rowOff>129453</xdr:rowOff>
    </xdr:from>
    <xdr:to>
      <xdr:col>2</xdr:col>
      <xdr:colOff>423850</xdr:colOff>
      <xdr:row>9</xdr:row>
      <xdr:rowOff>103415</xdr:rowOff>
    </xdr:to>
    <xdr:grpSp>
      <xdr:nvGrpSpPr>
        <xdr:cNvPr id="306" name="Grupo 305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B00-000032010000}"/>
            </a:ext>
          </a:extLst>
        </xdr:cNvPr>
        <xdr:cNvGrpSpPr/>
      </xdr:nvGrpSpPr>
      <xdr:grpSpPr>
        <a:xfrm>
          <a:off x="1352243" y="1272453"/>
          <a:ext cx="608307" cy="545462"/>
          <a:chOff x="110811" y="146390"/>
          <a:chExt cx="637614" cy="545459"/>
        </a:xfrm>
      </xdr:grpSpPr>
      <xdr:sp macro="" textlink="">
        <xdr:nvSpPr>
          <xdr:cNvPr id="307" name="CaixaDeTexto 29">
            <a:extLst>
              <a:ext uri="{FF2B5EF4-FFF2-40B4-BE49-F238E27FC236}">
                <a16:creationId xmlns:a16="http://schemas.microsoft.com/office/drawing/2014/main" id="{00000000-0008-0000-1B00-000033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308" name="Imagem 307">
            <a:extLst>
              <a:ext uri="{FF2B5EF4-FFF2-40B4-BE49-F238E27FC236}">
                <a16:creationId xmlns:a16="http://schemas.microsoft.com/office/drawing/2014/main" id="{00000000-0008-0000-1B00-00003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509670</xdr:colOff>
      <xdr:row>6</xdr:row>
      <xdr:rowOff>65237</xdr:rowOff>
    </xdr:from>
    <xdr:to>
      <xdr:col>5</xdr:col>
      <xdr:colOff>1375077</xdr:colOff>
      <xdr:row>9</xdr:row>
      <xdr:rowOff>98294</xdr:rowOff>
    </xdr:to>
    <xdr:grpSp>
      <xdr:nvGrpSpPr>
        <xdr:cNvPr id="302" name="Grupo 30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B00-00002E010000}"/>
            </a:ext>
          </a:extLst>
        </xdr:cNvPr>
        <xdr:cNvGrpSpPr/>
      </xdr:nvGrpSpPr>
      <xdr:grpSpPr>
        <a:xfrm>
          <a:off x="8078870" y="1208237"/>
          <a:ext cx="865407" cy="604557"/>
          <a:chOff x="-91542" y="82329"/>
          <a:chExt cx="1109846" cy="604557"/>
        </a:xfrm>
      </xdr:grpSpPr>
      <xdr:sp macro="" textlink="">
        <xdr:nvSpPr>
          <xdr:cNvPr id="303" name="CaixaDeTexto 29">
            <a:extLst>
              <a:ext uri="{FF2B5EF4-FFF2-40B4-BE49-F238E27FC236}">
                <a16:creationId xmlns:a16="http://schemas.microsoft.com/office/drawing/2014/main" id="{00000000-0008-0000-1B00-00002F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304" name="Imagem 303">
            <a:extLst>
              <a:ext uri="{FF2B5EF4-FFF2-40B4-BE49-F238E27FC236}">
                <a16:creationId xmlns:a16="http://schemas.microsoft.com/office/drawing/2014/main" id="{00000000-0008-0000-1B00-00003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211822</xdr:colOff>
      <xdr:row>6</xdr:row>
      <xdr:rowOff>52136</xdr:rowOff>
    </xdr:from>
    <xdr:to>
      <xdr:col>4</xdr:col>
      <xdr:colOff>1151664</xdr:colOff>
      <xdr:row>9</xdr:row>
      <xdr:rowOff>104325</xdr:rowOff>
    </xdr:to>
    <xdr:grpSp>
      <xdr:nvGrpSpPr>
        <xdr:cNvPr id="281" name="Grupo 280">
          <a:extLst>
            <a:ext uri="{FF2B5EF4-FFF2-40B4-BE49-F238E27FC236}">
              <a16:creationId xmlns:a16="http://schemas.microsoft.com/office/drawing/2014/main" id="{00000000-0008-0000-1B00-000019010000}"/>
            </a:ext>
          </a:extLst>
        </xdr:cNvPr>
        <xdr:cNvGrpSpPr/>
      </xdr:nvGrpSpPr>
      <xdr:grpSpPr>
        <a:xfrm>
          <a:off x="5774422" y="1195136"/>
          <a:ext cx="939842" cy="623689"/>
          <a:chOff x="8291285" y="5138068"/>
          <a:chExt cx="939842" cy="623689"/>
        </a:xfrm>
      </xdr:grpSpPr>
      <xdr:sp macro="" textlink="">
        <xdr:nvSpPr>
          <xdr:cNvPr id="297" name="Arredondar Retângulo de Canto Diagonal 296">
            <a:extLst>
              <a:ext uri="{FF2B5EF4-FFF2-40B4-BE49-F238E27FC236}">
                <a16:creationId xmlns:a16="http://schemas.microsoft.com/office/drawing/2014/main" id="{00000000-0008-0000-1B00-000029010000}"/>
              </a:ext>
            </a:extLst>
          </xdr:cNvPr>
          <xdr:cNvSpPr/>
        </xdr:nvSpPr>
        <xdr:spPr>
          <a:xfrm>
            <a:off x="8291285" y="5144565"/>
            <a:ext cx="939842" cy="57900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98" name="Grupo 297">
            <a:extLst>
              <a:ext uri="{FF2B5EF4-FFF2-40B4-BE49-F238E27FC236}">
                <a16:creationId xmlns:a16="http://schemas.microsoft.com/office/drawing/2014/main" id="{00000000-0008-0000-1B00-00002A010000}"/>
              </a:ext>
            </a:extLst>
          </xdr:cNvPr>
          <xdr:cNvGrpSpPr/>
        </xdr:nvGrpSpPr>
        <xdr:grpSpPr>
          <a:xfrm>
            <a:off x="8472166" y="5138068"/>
            <a:ext cx="590718" cy="623689"/>
            <a:chOff x="64951" y="65414"/>
            <a:chExt cx="757568" cy="623686"/>
          </a:xfrm>
        </xdr:grpSpPr>
        <xdr:sp macro="" textlink="">
          <xdr:nvSpPr>
            <xdr:cNvPr id="299" name="CaixaDeTexto 29">
              <a:extLst>
                <a:ext uri="{FF2B5EF4-FFF2-40B4-BE49-F238E27FC236}">
                  <a16:creationId xmlns:a16="http://schemas.microsoft.com/office/drawing/2014/main" id="{00000000-0008-0000-1B00-00002B010000}"/>
                </a:ext>
              </a:extLst>
            </xdr:cNvPr>
            <xdr:cNvSpPr txBox="1"/>
          </xdr:nvSpPr>
          <xdr:spPr>
            <a:xfrm>
              <a:off x="64951" y="473657"/>
              <a:ext cx="757568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LIMPEZA</a:t>
              </a:r>
            </a:p>
          </xdr:txBody>
        </xdr:sp>
        <xdr:pic>
          <xdr:nvPicPr>
            <xdr:cNvPr id="300" name="Imagem 299">
              <a:extLst>
                <a:ext uri="{FF2B5EF4-FFF2-40B4-BE49-F238E27FC236}">
                  <a16:creationId xmlns:a16="http://schemas.microsoft.com/office/drawing/2014/main" id="{00000000-0008-0000-1B00-00002C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7658" y="65414"/>
              <a:ext cx="543174" cy="42354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6</xdr:col>
      <xdr:colOff>663907</xdr:colOff>
      <xdr:row>6</xdr:row>
      <xdr:rowOff>74914</xdr:rowOff>
    </xdr:from>
    <xdr:to>
      <xdr:col>6</xdr:col>
      <xdr:colOff>1737194</xdr:colOff>
      <xdr:row>9</xdr:row>
      <xdr:rowOff>101369</xdr:rowOff>
    </xdr:to>
    <xdr:grpSp>
      <xdr:nvGrpSpPr>
        <xdr:cNvPr id="294" name="Grupo 29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B00-000026010000}"/>
            </a:ext>
          </a:extLst>
        </xdr:cNvPr>
        <xdr:cNvGrpSpPr/>
      </xdr:nvGrpSpPr>
      <xdr:grpSpPr>
        <a:xfrm>
          <a:off x="10227007" y="1217914"/>
          <a:ext cx="1073287" cy="597955"/>
          <a:chOff x="-201342" y="91982"/>
          <a:chExt cx="1376443" cy="597952"/>
        </a:xfrm>
      </xdr:grpSpPr>
      <xdr:sp macro="" textlink="">
        <xdr:nvSpPr>
          <xdr:cNvPr id="295" name="CaixaDeTexto 29">
            <a:extLst>
              <a:ext uri="{FF2B5EF4-FFF2-40B4-BE49-F238E27FC236}">
                <a16:creationId xmlns:a16="http://schemas.microsoft.com/office/drawing/2014/main" id="{00000000-0008-0000-1B00-000027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296" name="Imagem 295">
            <a:extLst>
              <a:ext uri="{FF2B5EF4-FFF2-40B4-BE49-F238E27FC236}">
                <a16:creationId xmlns:a16="http://schemas.microsoft.com/office/drawing/2014/main" id="{00000000-0008-0000-1B00-00002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1316731</xdr:colOff>
      <xdr:row>6</xdr:row>
      <xdr:rowOff>39590</xdr:rowOff>
    </xdr:from>
    <xdr:to>
      <xdr:col>5</xdr:col>
      <xdr:colOff>392238</xdr:colOff>
      <xdr:row>9</xdr:row>
      <xdr:rowOff>98296</xdr:rowOff>
    </xdr:to>
    <xdr:grpSp>
      <xdr:nvGrpSpPr>
        <xdr:cNvPr id="290" name="Grupo 289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B00-000022010000}"/>
            </a:ext>
          </a:extLst>
        </xdr:cNvPr>
        <xdr:cNvGrpSpPr/>
      </xdr:nvGrpSpPr>
      <xdr:grpSpPr>
        <a:xfrm>
          <a:off x="6879331" y="1182590"/>
          <a:ext cx="1082107" cy="630206"/>
          <a:chOff x="-40533" y="52804"/>
          <a:chExt cx="1062010" cy="630203"/>
        </a:xfrm>
      </xdr:grpSpPr>
      <xdr:sp macro="" textlink="">
        <xdr:nvSpPr>
          <xdr:cNvPr id="291" name="CaixaDeTexto 29">
            <a:extLst>
              <a:ext uri="{FF2B5EF4-FFF2-40B4-BE49-F238E27FC236}">
                <a16:creationId xmlns:a16="http://schemas.microsoft.com/office/drawing/2014/main" id="{00000000-0008-0000-1B00-000023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292" name="Imagem 291">
            <a:extLst>
              <a:ext uri="{FF2B5EF4-FFF2-40B4-BE49-F238E27FC236}">
                <a16:creationId xmlns:a16="http://schemas.microsoft.com/office/drawing/2014/main" id="{00000000-0008-0000-1B00-00002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1167368</xdr:colOff>
      <xdr:row>6</xdr:row>
      <xdr:rowOff>85335</xdr:rowOff>
    </xdr:from>
    <xdr:to>
      <xdr:col>3</xdr:col>
      <xdr:colOff>1730541</xdr:colOff>
      <xdr:row>9</xdr:row>
      <xdr:rowOff>100051</xdr:rowOff>
    </xdr:to>
    <xdr:grpSp>
      <xdr:nvGrpSpPr>
        <xdr:cNvPr id="286" name="Grupo 285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B00-00001E010000}"/>
            </a:ext>
          </a:extLst>
        </xdr:cNvPr>
        <xdr:cNvGrpSpPr/>
      </xdr:nvGrpSpPr>
      <xdr:grpSpPr>
        <a:xfrm>
          <a:off x="4697968" y="1228335"/>
          <a:ext cx="563173" cy="586216"/>
          <a:chOff x="71440" y="102273"/>
          <a:chExt cx="722245" cy="586213"/>
        </a:xfrm>
      </xdr:grpSpPr>
      <xdr:sp macro="" textlink="">
        <xdr:nvSpPr>
          <xdr:cNvPr id="287" name="CaixaDeTexto 29">
            <a:extLst>
              <a:ext uri="{FF2B5EF4-FFF2-40B4-BE49-F238E27FC236}">
                <a16:creationId xmlns:a16="http://schemas.microsoft.com/office/drawing/2014/main" id="{00000000-0008-0000-1B00-00001F01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288" name="Imagem 287">
            <a:extLst>
              <a:ext uri="{FF2B5EF4-FFF2-40B4-BE49-F238E27FC236}">
                <a16:creationId xmlns:a16="http://schemas.microsoft.com/office/drawing/2014/main" id="{00000000-0008-0000-1B00-00002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11</xdr:col>
      <xdr:colOff>180976</xdr:colOff>
      <xdr:row>9</xdr:row>
      <xdr:rowOff>64134</xdr:rowOff>
    </xdr:to>
    <xdr:grpSp>
      <xdr:nvGrpSpPr>
        <xdr:cNvPr id="218" name="Grupo 217">
          <a:extLst>
            <a:ext uri="{FF2B5EF4-FFF2-40B4-BE49-F238E27FC236}">
              <a16:creationId xmlns:a16="http://schemas.microsoft.com/office/drawing/2014/main" id="{00000000-0008-0000-1C00-0000DA000000}"/>
            </a:ext>
          </a:extLst>
        </xdr:cNvPr>
        <xdr:cNvGrpSpPr/>
      </xdr:nvGrpSpPr>
      <xdr:grpSpPr>
        <a:xfrm>
          <a:off x="66677" y="0"/>
          <a:ext cx="14401799" cy="1778634"/>
          <a:chOff x="0" y="-31574"/>
          <a:chExt cx="12725399" cy="1778634"/>
        </a:xfrm>
      </xdr:grpSpPr>
      <xdr:grpSp>
        <xdr:nvGrpSpPr>
          <xdr:cNvPr id="300" name="Grupo 299">
            <a:extLst>
              <a:ext uri="{FF2B5EF4-FFF2-40B4-BE49-F238E27FC236}">
                <a16:creationId xmlns:a16="http://schemas.microsoft.com/office/drawing/2014/main" id="{00000000-0008-0000-1C00-00002C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303" name="Grupo 302">
              <a:extLst>
                <a:ext uri="{FF2B5EF4-FFF2-40B4-BE49-F238E27FC236}">
                  <a16:creationId xmlns:a16="http://schemas.microsoft.com/office/drawing/2014/main" id="{00000000-0008-0000-1C00-00002F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305" name="Retângulo 304">
                <a:extLst>
                  <a:ext uri="{FF2B5EF4-FFF2-40B4-BE49-F238E27FC236}">
                    <a16:creationId xmlns:a16="http://schemas.microsoft.com/office/drawing/2014/main" id="{00000000-0008-0000-1C00-000031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06" name="Retângulo de Cantos Arredondados No Mesmo Lado 305">
                <a:extLst>
                  <a:ext uri="{FF2B5EF4-FFF2-40B4-BE49-F238E27FC236}">
                    <a16:creationId xmlns:a16="http://schemas.microsoft.com/office/drawing/2014/main" id="{00000000-0008-0000-1C00-000032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07" name="Retângulo de Cantos Arredondados No Mesmo Lado 306">
                <a:extLst>
                  <a:ext uri="{FF2B5EF4-FFF2-40B4-BE49-F238E27FC236}">
                    <a16:creationId xmlns:a16="http://schemas.microsoft.com/office/drawing/2014/main" id="{00000000-0008-0000-1C00-000033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304" name="Retângulo 303">
              <a:extLst>
                <a:ext uri="{FF2B5EF4-FFF2-40B4-BE49-F238E27FC236}">
                  <a16:creationId xmlns:a16="http://schemas.microsoft.com/office/drawing/2014/main" id="{00000000-0008-0000-1C00-000030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301" name="Picture 27">
            <a:extLst>
              <a:ext uri="{FF2B5EF4-FFF2-40B4-BE49-F238E27FC236}">
                <a16:creationId xmlns:a16="http://schemas.microsoft.com/office/drawing/2014/main" id="{00000000-0008-0000-1C00-00002D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302" name="Picture 2" descr="NEWSLETTER">
            <a:extLst>
              <a:ext uri="{FF2B5EF4-FFF2-40B4-BE49-F238E27FC236}">
                <a16:creationId xmlns:a16="http://schemas.microsoft.com/office/drawing/2014/main" id="{00000000-0008-0000-1C00-00002E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219" name="Grupo 2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DB00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298" name="CaixaDeTexto 29">
            <a:extLst>
              <a:ext uri="{FF2B5EF4-FFF2-40B4-BE49-F238E27FC236}">
                <a16:creationId xmlns:a16="http://schemas.microsoft.com/office/drawing/2014/main" id="{00000000-0008-0000-1C00-00002A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299" name="Imagem 298">
            <a:extLst>
              <a:ext uri="{FF2B5EF4-FFF2-40B4-BE49-F238E27FC236}">
                <a16:creationId xmlns:a16="http://schemas.microsoft.com/office/drawing/2014/main" id="{00000000-0008-0000-1C00-00002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1411671</xdr:colOff>
      <xdr:row>3</xdr:row>
      <xdr:rowOff>5067</xdr:rowOff>
    </xdr:from>
    <xdr:to>
      <xdr:col>6</xdr:col>
      <xdr:colOff>1091650</xdr:colOff>
      <xdr:row>5</xdr:row>
      <xdr:rowOff>83450</xdr:rowOff>
    </xdr:to>
    <xdr:grpSp>
      <xdr:nvGrpSpPr>
        <xdr:cNvPr id="220" name="Grupo 2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DC000000}"/>
            </a:ext>
          </a:extLst>
        </xdr:cNvPr>
        <xdr:cNvGrpSpPr/>
      </xdr:nvGrpSpPr>
      <xdr:grpSpPr>
        <a:xfrm>
          <a:off x="8955471" y="576567"/>
          <a:ext cx="1711979" cy="459383"/>
          <a:chOff x="8716132" y="364902"/>
          <a:chExt cx="1400379" cy="394291"/>
        </a:xfrm>
      </xdr:grpSpPr>
      <xdr:sp macro="" textlink="">
        <xdr:nvSpPr>
          <xdr:cNvPr id="296" name="CaixaDeTexto 29">
            <a:extLst>
              <a:ext uri="{FF2B5EF4-FFF2-40B4-BE49-F238E27FC236}">
                <a16:creationId xmlns:a16="http://schemas.microsoft.com/office/drawing/2014/main" id="{00000000-0008-0000-1C00-000028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297" name="Imagem 296">
            <a:extLst>
              <a:ext uri="{FF2B5EF4-FFF2-40B4-BE49-F238E27FC236}">
                <a16:creationId xmlns:a16="http://schemas.microsoft.com/office/drawing/2014/main" id="{00000000-0008-0000-1C00-00002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480732</xdr:colOff>
      <xdr:row>2</xdr:row>
      <xdr:rowOff>79218</xdr:rowOff>
    </xdr:from>
    <xdr:to>
      <xdr:col>11</xdr:col>
      <xdr:colOff>228745</xdr:colOff>
      <xdr:row>5</xdr:row>
      <xdr:rowOff>114142</xdr:rowOff>
    </xdr:to>
    <xdr:grpSp>
      <xdr:nvGrpSpPr>
        <xdr:cNvPr id="221" name="Grupo 2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DD000000}"/>
            </a:ext>
          </a:extLst>
        </xdr:cNvPr>
        <xdr:cNvGrpSpPr/>
      </xdr:nvGrpSpPr>
      <xdr:grpSpPr>
        <a:xfrm>
          <a:off x="12748932" y="460218"/>
          <a:ext cx="1767313" cy="606424"/>
          <a:chOff x="10862840" y="274440"/>
          <a:chExt cx="1566735" cy="430797"/>
        </a:xfrm>
      </xdr:grpSpPr>
      <xdr:sp macro="" textlink="">
        <xdr:nvSpPr>
          <xdr:cNvPr id="294" name="CaixaDeTexto 29">
            <a:extLst>
              <a:ext uri="{FF2B5EF4-FFF2-40B4-BE49-F238E27FC236}">
                <a16:creationId xmlns:a16="http://schemas.microsoft.com/office/drawing/2014/main" id="{00000000-0008-0000-1C00-000026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295" name="Imagem 294">
            <a:extLst>
              <a:ext uri="{FF2B5EF4-FFF2-40B4-BE49-F238E27FC236}">
                <a16:creationId xmlns:a16="http://schemas.microsoft.com/office/drawing/2014/main" id="{00000000-0008-0000-1C00-00002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1725675</xdr:colOff>
      <xdr:row>3</xdr:row>
      <xdr:rowOff>19765</xdr:rowOff>
    </xdr:from>
    <xdr:to>
      <xdr:col>5</xdr:col>
      <xdr:colOff>1372271</xdr:colOff>
      <xdr:row>5</xdr:row>
      <xdr:rowOff>99127</xdr:rowOff>
    </xdr:to>
    <xdr:grpSp>
      <xdr:nvGrpSpPr>
        <xdr:cNvPr id="222" name="Grupo 2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DE000000}"/>
            </a:ext>
          </a:extLst>
        </xdr:cNvPr>
        <xdr:cNvGrpSpPr/>
      </xdr:nvGrpSpPr>
      <xdr:grpSpPr>
        <a:xfrm>
          <a:off x="7237475" y="591265"/>
          <a:ext cx="1678596" cy="460362"/>
          <a:chOff x="7262404" y="380217"/>
          <a:chExt cx="1810712" cy="394813"/>
        </a:xfrm>
      </xdr:grpSpPr>
      <xdr:sp macro="" textlink="">
        <xdr:nvSpPr>
          <xdr:cNvPr id="292" name="CaixaDeTexto 29">
            <a:extLst>
              <a:ext uri="{FF2B5EF4-FFF2-40B4-BE49-F238E27FC236}">
                <a16:creationId xmlns:a16="http://schemas.microsoft.com/office/drawing/2014/main" id="{00000000-0008-0000-1C00-000024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293" name="Imagem 292">
            <a:extLst>
              <a:ext uri="{FF2B5EF4-FFF2-40B4-BE49-F238E27FC236}">
                <a16:creationId xmlns:a16="http://schemas.microsoft.com/office/drawing/2014/main" id="{00000000-0008-0000-1C00-00002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2</xdr:col>
      <xdr:colOff>1644052</xdr:colOff>
      <xdr:row>5</xdr:row>
      <xdr:rowOff>74345</xdr:rowOff>
    </xdr:to>
    <xdr:grpSp>
      <xdr:nvGrpSpPr>
        <xdr:cNvPr id="223" name="Grupo 2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DF000000}"/>
            </a:ext>
          </a:extLst>
        </xdr:cNvPr>
        <xdr:cNvGrpSpPr/>
      </xdr:nvGrpSpPr>
      <xdr:grpSpPr>
        <a:xfrm>
          <a:off x="1159971" y="553810"/>
          <a:ext cx="1931881" cy="473035"/>
          <a:chOff x="5298198" y="359950"/>
          <a:chExt cx="1828357" cy="454371"/>
        </a:xfrm>
      </xdr:grpSpPr>
      <xdr:sp macro="" textlink="">
        <xdr:nvSpPr>
          <xdr:cNvPr id="290" name="CaixaDeTexto 29">
            <a:extLst>
              <a:ext uri="{FF2B5EF4-FFF2-40B4-BE49-F238E27FC236}">
                <a16:creationId xmlns:a16="http://schemas.microsoft.com/office/drawing/2014/main" id="{00000000-0008-0000-1C00-000022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291" name="Imagem 290">
            <a:extLst>
              <a:ext uri="{FF2B5EF4-FFF2-40B4-BE49-F238E27FC236}">
                <a16:creationId xmlns:a16="http://schemas.microsoft.com/office/drawing/2014/main" id="{00000000-0008-0000-1C00-00002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1582943</xdr:colOff>
      <xdr:row>2</xdr:row>
      <xdr:rowOff>89052</xdr:rowOff>
    </xdr:from>
    <xdr:to>
      <xdr:col>4</xdr:col>
      <xdr:colOff>1661945</xdr:colOff>
      <xdr:row>5</xdr:row>
      <xdr:rowOff>95904</xdr:rowOff>
    </xdr:to>
    <xdr:grpSp>
      <xdr:nvGrpSpPr>
        <xdr:cNvPr id="224" name="Grupo 2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E0000000}"/>
            </a:ext>
          </a:extLst>
        </xdr:cNvPr>
        <xdr:cNvGrpSpPr/>
      </xdr:nvGrpSpPr>
      <xdr:grpSpPr>
        <a:xfrm>
          <a:off x="5062743" y="470052"/>
          <a:ext cx="2111002" cy="578352"/>
          <a:chOff x="3369882" y="288476"/>
          <a:chExt cx="1847820" cy="512134"/>
        </a:xfrm>
      </xdr:grpSpPr>
      <xdr:sp macro="" textlink="">
        <xdr:nvSpPr>
          <xdr:cNvPr id="288" name="CaixaDeTexto 29">
            <a:extLst>
              <a:ext uri="{FF2B5EF4-FFF2-40B4-BE49-F238E27FC236}">
                <a16:creationId xmlns:a16="http://schemas.microsoft.com/office/drawing/2014/main" id="{00000000-0008-0000-1C00-000020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289" name="Imagem 288">
            <a:extLst>
              <a:ext uri="{FF2B5EF4-FFF2-40B4-BE49-F238E27FC236}">
                <a16:creationId xmlns:a16="http://schemas.microsoft.com/office/drawing/2014/main" id="{00000000-0008-0000-1C00-00002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1752694</xdr:colOff>
      <xdr:row>1</xdr:row>
      <xdr:rowOff>152788</xdr:rowOff>
    </xdr:from>
    <xdr:to>
      <xdr:col>3</xdr:col>
      <xdr:colOff>1507492</xdr:colOff>
      <xdr:row>5</xdr:row>
      <xdr:rowOff>60746</xdr:rowOff>
    </xdr:to>
    <xdr:grpSp>
      <xdr:nvGrpSpPr>
        <xdr:cNvPr id="225" name="Grupo 22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E1000000}"/>
            </a:ext>
          </a:extLst>
        </xdr:cNvPr>
        <xdr:cNvGrpSpPr/>
      </xdr:nvGrpSpPr>
      <xdr:grpSpPr>
        <a:xfrm>
          <a:off x="3200494" y="343288"/>
          <a:ext cx="1786798" cy="669958"/>
          <a:chOff x="1797299" y="161925"/>
          <a:chExt cx="1677359" cy="544371"/>
        </a:xfrm>
      </xdr:grpSpPr>
      <xdr:pic>
        <xdr:nvPicPr>
          <xdr:cNvPr id="286" name="Imagem 285">
            <a:extLst>
              <a:ext uri="{FF2B5EF4-FFF2-40B4-BE49-F238E27FC236}">
                <a16:creationId xmlns:a16="http://schemas.microsoft.com/office/drawing/2014/main" id="{00000000-0008-0000-1C00-00001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287" name="CaixaDeTexto 29">
            <a:extLst>
              <a:ext uri="{FF2B5EF4-FFF2-40B4-BE49-F238E27FC236}">
                <a16:creationId xmlns:a16="http://schemas.microsoft.com/office/drawing/2014/main" id="{00000000-0008-0000-1C00-00001F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1286282</xdr:colOff>
      <xdr:row>2</xdr:row>
      <xdr:rowOff>32374</xdr:rowOff>
    </xdr:from>
    <xdr:to>
      <xdr:col>8</xdr:col>
      <xdr:colOff>425606</xdr:colOff>
      <xdr:row>5</xdr:row>
      <xdr:rowOff>117569</xdr:rowOff>
    </xdr:to>
    <xdr:grpSp>
      <xdr:nvGrpSpPr>
        <xdr:cNvPr id="226" name="Grupo 22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C00-0000E2000000}"/>
            </a:ext>
          </a:extLst>
        </xdr:cNvPr>
        <xdr:cNvGrpSpPr/>
      </xdr:nvGrpSpPr>
      <xdr:grpSpPr>
        <a:xfrm>
          <a:off x="10862082" y="413374"/>
          <a:ext cx="1831724" cy="656695"/>
          <a:chOff x="7101454" y="2824695"/>
          <a:chExt cx="1511049" cy="660188"/>
        </a:xfrm>
      </xdr:grpSpPr>
      <xdr:sp macro="" textlink="">
        <xdr:nvSpPr>
          <xdr:cNvPr id="282" name="Arredondar Retângulo de Canto Diagonal 281">
            <a:extLst>
              <a:ext uri="{FF2B5EF4-FFF2-40B4-BE49-F238E27FC236}">
                <a16:creationId xmlns:a16="http://schemas.microsoft.com/office/drawing/2014/main" id="{00000000-0008-0000-1C00-00001A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83" name="Grupo 282">
            <a:extLst>
              <a:ext uri="{FF2B5EF4-FFF2-40B4-BE49-F238E27FC236}">
                <a16:creationId xmlns:a16="http://schemas.microsoft.com/office/drawing/2014/main" id="{00000000-0008-0000-1C00-00001B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284" name="CaixaDeTexto 29">
              <a:extLst>
                <a:ext uri="{FF2B5EF4-FFF2-40B4-BE49-F238E27FC236}">
                  <a16:creationId xmlns:a16="http://schemas.microsoft.com/office/drawing/2014/main" id="{00000000-0008-0000-1C00-00001C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285" name="Imagem 284">
              <a:extLst>
                <a:ext uri="{FF2B5EF4-FFF2-40B4-BE49-F238E27FC236}">
                  <a16:creationId xmlns:a16="http://schemas.microsoft.com/office/drawing/2014/main" id="{00000000-0008-0000-1C00-00001D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225283</xdr:colOff>
      <xdr:row>6</xdr:row>
      <xdr:rowOff>104651</xdr:rowOff>
    </xdr:from>
    <xdr:to>
      <xdr:col>3</xdr:col>
      <xdr:colOff>759650</xdr:colOff>
      <xdr:row>9</xdr:row>
      <xdr:rowOff>98296</xdr:rowOff>
    </xdr:to>
    <xdr:grpSp>
      <xdr:nvGrpSpPr>
        <xdr:cNvPr id="279" name="Grupo 27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C00-000017010000}"/>
            </a:ext>
          </a:extLst>
        </xdr:cNvPr>
        <xdr:cNvGrpSpPr/>
      </xdr:nvGrpSpPr>
      <xdr:grpSpPr>
        <a:xfrm>
          <a:off x="3705083" y="1247651"/>
          <a:ext cx="534367" cy="565145"/>
          <a:chOff x="98716" y="121589"/>
          <a:chExt cx="685302" cy="565142"/>
        </a:xfrm>
      </xdr:grpSpPr>
      <xdr:sp macro="" textlink="">
        <xdr:nvSpPr>
          <xdr:cNvPr id="280" name="CaixaDeTexto 29">
            <a:extLst>
              <a:ext uri="{FF2B5EF4-FFF2-40B4-BE49-F238E27FC236}">
                <a16:creationId xmlns:a16="http://schemas.microsoft.com/office/drawing/2014/main" id="{00000000-0008-0000-1C00-000018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281" name="Imagem 280">
            <a:extLst>
              <a:ext uri="{FF2B5EF4-FFF2-40B4-BE49-F238E27FC236}">
                <a16:creationId xmlns:a16="http://schemas.microsoft.com/office/drawing/2014/main" id="{00000000-0008-0000-1C00-00001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867317</xdr:colOff>
      <xdr:row>6</xdr:row>
      <xdr:rowOff>127519</xdr:rowOff>
    </xdr:from>
    <xdr:to>
      <xdr:col>2</xdr:col>
      <xdr:colOff>1690440</xdr:colOff>
      <xdr:row>9</xdr:row>
      <xdr:rowOff>99093</xdr:rowOff>
    </xdr:to>
    <xdr:grpSp>
      <xdr:nvGrpSpPr>
        <xdr:cNvPr id="275" name="Grupo 27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C00-000013010000}"/>
            </a:ext>
          </a:extLst>
        </xdr:cNvPr>
        <xdr:cNvGrpSpPr/>
      </xdr:nvGrpSpPr>
      <xdr:grpSpPr>
        <a:xfrm>
          <a:off x="2315117" y="1270519"/>
          <a:ext cx="823123" cy="543074"/>
          <a:chOff x="-64892" y="143687"/>
          <a:chExt cx="1055619" cy="543071"/>
        </a:xfrm>
      </xdr:grpSpPr>
      <xdr:sp macro="" textlink="">
        <xdr:nvSpPr>
          <xdr:cNvPr id="276" name="CaixaDeTexto 29">
            <a:extLst>
              <a:ext uri="{FF2B5EF4-FFF2-40B4-BE49-F238E27FC236}">
                <a16:creationId xmlns:a16="http://schemas.microsoft.com/office/drawing/2014/main" id="{00000000-0008-0000-1C00-000014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277" name="Imagem 276">
            <a:extLst>
              <a:ext uri="{FF2B5EF4-FFF2-40B4-BE49-F238E27FC236}">
                <a16:creationId xmlns:a16="http://schemas.microsoft.com/office/drawing/2014/main" id="{00000000-0008-0000-1C00-00001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98781</xdr:colOff>
      <xdr:row>6</xdr:row>
      <xdr:rowOff>69529</xdr:rowOff>
    </xdr:from>
    <xdr:to>
      <xdr:col>8</xdr:col>
      <xdr:colOff>132471</xdr:colOff>
      <xdr:row>9</xdr:row>
      <xdr:rowOff>100973</xdr:rowOff>
    </xdr:to>
    <xdr:grpSp>
      <xdr:nvGrpSpPr>
        <xdr:cNvPr id="271" name="Grupo 27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C00-00000F010000}"/>
            </a:ext>
          </a:extLst>
        </xdr:cNvPr>
        <xdr:cNvGrpSpPr/>
      </xdr:nvGrpSpPr>
      <xdr:grpSpPr>
        <a:xfrm>
          <a:off x="11693881" y="1212529"/>
          <a:ext cx="706790" cy="602944"/>
          <a:chOff x="113909" y="86597"/>
          <a:chExt cx="824992" cy="602944"/>
        </a:xfrm>
      </xdr:grpSpPr>
      <xdr:sp macro="" textlink="">
        <xdr:nvSpPr>
          <xdr:cNvPr id="272" name="CaixaDeTexto 29">
            <a:extLst>
              <a:ext uri="{FF2B5EF4-FFF2-40B4-BE49-F238E27FC236}">
                <a16:creationId xmlns:a16="http://schemas.microsoft.com/office/drawing/2014/main" id="{00000000-0008-0000-1C00-000010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273" name="Imagem 272">
            <a:extLst>
              <a:ext uri="{FF2B5EF4-FFF2-40B4-BE49-F238E27FC236}">
                <a16:creationId xmlns:a16="http://schemas.microsoft.com/office/drawing/2014/main" id="{00000000-0008-0000-1C00-00001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1569105</xdr:colOff>
      <xdr:row>6</xdr:row>
      <xdr:rowOff>52136</xdr:rowOff>
    </xdr:from>
    <xdr:to>
      <xdr:col>6</xdr:col>
      <xdr:colOff>576755</xdr:colOff>
      <xdr:row>9</xdr:row>
      <xdr:rowOff>100975</xdr:rowOff>
    </xdr:to>
    <xdr:grpSp>
      <xdr:nvGrpSpPr>
        <xdr:cNvPr id="267" name="Grupo 266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C00-00000B010000}"/>
            </a:ext>
          </a:extLst>
        </xdr:cNvPr>
        <xdr:cNvGrpSpPr/>
      </xdr:nvGrpSpPr>
      <xdr:grpSpPr>
        <a:xfrm>
          <a:off x="9112905" y="1195136"/>
          <a:ext cx="1039650" cy="620339"/>
          <a:chOff x="-17745" y="67039"/>
          <a:chExt cx="1011633" cy="620336"/>
        </a:xfrm>
      </xdr:grpSpPr>
      <xdr:sp macro="" textlink="">
        <xdr:nvSpPr>
          <xdr:cNvPr id="268" name="CaixaDeTexto 29">
            <a:extLst>
              <a:ext uri="{FF2B5EF4-FFF2-40B4-BE49-F238E27FC236}">
                <a16:creationId xmlns:a16="http://schemas.microsoft.com/office/drawing/2014/main" id="{00000000-0008-0000-1C00-00000C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269" name="Imagem 268">
            <a:extLst>
              <a:ext uri="{FF2B5EF4-FFF2-40B4-BE49-F238E27FC236}">
                <a16:creationId xmlns:a16="http://schemas.microsoft.com/office/drawing/2014/main" id="{00000000-0008-0000-1C00-00000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1</xdr:col>
      <xdr:colOff>303022</xdr:colOff>
      <xdr:row>9</xdr:row>
      <xdr:rowOff>104326</xdr:rowOff>
    </xdr:to>
    <xdr:grpSp>
      <xdr:nvGrpSpPr>
        <xdr:cNvPr id="263" name="Grupo 262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C00-000007010000}"/>
            </a:ext>
          </a:extLst>
        </xdr:cNvPr>
        <xdr:cNvGrpSpPr/>
      </xdr:nvGrpSpPr>
      <xdr:grpSpPr>
        <a:xfrm>
          <a:off x="166083" y="1268281"/>
          <a:ext cx="810039" cy="550545"/>
          <a:chOff x="-45693" y="142218"/>
          <a:chExt cx="957403" cy="550542"/>
        </a:xfrm>
      </xdr:grpSpPr>
      <xdr:sp macro="" textlink="">
        <xdr:nvSpPr>
          <xdr:cNvPr id="264" name="CaixaDeTexto 29">
            <a:extLst>
              <a:ext uri="{FF2B5EF4-FFF2-40B4-BE49-F238E27FC236}">
                <a16:creationId xmlns:a16="http://schemas.microsoft.com/office/drawing/2014/main" id="{00000000-0008-0000-1C00-000008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265" name="Imagem 264">
            <a:extLst>
              <a:ext uri="{FF2B5EF4-FFF2-40B4-BE49-F238E27FC236}">
                <a16:creationId xmlns:a16="http://schemas.microsoft.com/office/drawing/2014/main" id="{00000000-0008-0000-1C00-00000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2868</xdr:colOff>
      <xdr:row>6</xdr:row>
      <xdr:rowOff>129453</xdr:rowOff>
    </xdr:from>
    <xdr:to>
      <xdr:col>2</xdr:col>
      <xdr:colOff>500050</xdr:colOff>
      <xdr:row>9</xdr:row>
      <xdr:rowOff>103415</xdr:rowOff>
    </xdr:to>
    <xdr:grpSp>
      <xdr:nvGrpSpPr>
        <xdr:cNvPr id="259" name="Grupo 258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C00-000003010000}"/>
            </a:ext>
          </a:extLst>
        </xdr:cNvPr>
        <xdr:cNvGrpSpPr/>
      </xdr:nvGrpSpPr>
      <xdr:grpSpPr>
        <a:xfrm>
          <a:off x="1450668" y="1272453"/>
          <a:ext cx="497182" cy="545462"/>
          <a:chOff x="110811" y="146390"/>
          <a:chExt cx="637614" cy="545459"/>
        </a:xfrm>
      </xdr:grpSpPr>
      <xdr:sp macro="" textlink="">
        <xdr:nvSpPr>
          <xdr:cNvPr id="260" name="CaixaDeTexto 29">
            <a:extLst>
              <a:ext uri="{FF2B5EF4-FFF2-40B4-BE49-F238E27FC236}">
                <a16:creationId xmlns:a16="http://schemas.microsoft.com/office/drawing/2014/main" id="{00000000-0008-0000-1C00-000004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261" name="Imagem 260">
            <a:extLst>
              <a:ext uri="{FF2B5EF4-FFF2-40B4-BE49-F238E27FC236}">
                <a16:creationId xmlns:a16="http://schemas.microsoft.com/office/drawing/2014/main" id="{00000000-0008-0000-1C00-00000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519195</xdr:colOff>
      <xdr:row>6</xdr:row>
      <xdr:rowOff>65237</xdr:rowOff>
    </xdr:from>
    <xdr:to>
      <xdr:col>5</xdr:col>
      <xdr:colOff>1384602</xdr:colOff>
      <xdr:row>9</xdr:row>
      <xdr:rowOff>98294</xdr:rowOff>
    </xdr:to>
    <xdr:grpSp>
      <xdr:nvGrpSpPr>
        <xdr:cNvPr id="255" name="Grupo 25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C00-0000FF000000}"/>
            </a:ext>
          </a:extLst>
        </xdr:cNvPr>
        <xdr:cNvGrpSpPr/>
      </xdr:nvGrpSpPr>
      <xdr:grpSpPr>
        <a:xfrm>
          <a:off x="8062995" y="1208237"/>
          <a:ext cx="865407" cy="604557"/>
          <a:chOff x="-91542" y="82329"/>
          <a:chExt cx="1109846" cy="604557"/>
        </a:xfrm>
      </xdr:grpSpPr>
      <xdr:sp macro="" textlink="">
        <xdr:nvSpPr>
          <xdr:cNvPr id="256" name="CaixaDeTexto 29">
            <a:extLst>
              <a:ext uri="{FF2B5EF4-FFF2-40B4-BE49-F238E27FC236}">
                <a16:creationId xmlns:a16="http://schemas.microsoft.com/office/drawing/2014/main" id="{00000000-0008-0000-1C00-000000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257" name="Imagem 256">
            <a:extLst>
              <a:ext uri="{FF2B5EF4-FFF2-40B4-BE49-F238E27FC236}">
                <a16:creationId xmlns:a16="http://schemas.microsoft.com/office/drawing/2014/main" id="{00000000-0008-0000-1C00-00000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430803</xdr:colOff>
      <xdr:row>6</xdr:row>
      <xdr:rowOff>52136</xdr:rowOff>
    </xdr:from>
    <xdr:to>
      <xdr:col>4</xdr:col>
      <xdr:colOff>1021521</xdr:colOff>
      <xdr:row>9</xdr:row>
      <xdr:rowOff>104325</xdr:rowOff>
    </xdr:to>
    <xdr:grpSp>
      <xdr:nvGrpSpPr>
        <xdr:cNvPr id="251" name="Grupo 250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C00-0000FB000000}"/>
            </a:ext>
          </a:extLst>
        </xdr:cNvPr>
        <xdr:cNvGrpSpPr/>
      </xdr:nvGrpSpPr>
      <xdr:grpSpPr>
        <a:xfrm>
          <a:off x="5942603" y="1195136"/>
          <a:ext cx="590718" cy="623689"/>
          <a:chOff x="64951" y="65414"/>
          <a:chExt cx="757568" cy="623686"/>
        </a:xfrm>
      </xdr:grpSpPr>
      <xdr:sp macro="" textlink="">
        <xdr:nvSpPr>
          <xdr:cNvPr id="252" name="CaixaDeTexto 29">
            <a:extLst>
              <a:ext uri="{FF2B5EF4-FFF2-40B4-BE49-F238E27FC236}">
                <a16:creationId xmlns:a16="http://schemas.microsoft.com/office/drawing/2014/main" id="{00000000-0008-0000-1C00-0000FC00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253" name="Imagem 252">
            <a:extLst>
              <a:ext uri="{FF2B5EF4-FFF2-40B4-BE49-F238E27FC236}">
                <a16:creationId xmlns:a16="http://schemas.microsoft.com/office/drawing/2014/main" id="{00000000-0008-0000-1C00-0000F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635332</xdr:colOff>
      <xdr:row>6</xdr:row>
      <xdr:rowOff>74914</xdr:rowOff>
    </xdr:from>
    <xdr:to>
      <xdr:col>6</xdr:col>
      <xdr:colOff>1708619</xdr:colOff>
      <xdr:row>9</xdr:row>
      <xdr:rowOff>101369</xdr:rowOff>
    </xdr:to>
    <xdr:grpSp>
      <xdr:nvGrpSpPr>
        <xdr:cNvPr id="247" name="Grupo 24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C00-0000F7000000}"/>
            </a:ext>
          </a:extLst>
        </xdr:cNvPr>
        <xdr:cNvGrpSpPr/>
      </xdr:nvGrpSpPr>
      <xdr:grpSpPr>
        <a:xfrm>
          <a:off x="10211132" y="1217914"/>
          <a:ext cx="1073287" cy="597955"/>
          <a:chOff x="-201342" y="91982"/>
          <a:chExt cx="1376443" cy="597952"/>
        </a:xfrm>
      </xdr:grpSpPr>
      <xdr:sp macro="" textlink="">
        <xdr:nvSpPr>
          <xdr:cNvPr id="248" name="CaixaDeTexto 29">
            <a:extLst>
              <a:ext uri="{FF2B5EF4-FFF2-40B4-BE49-F238E27FC236}">
                <a16:creationId xmlns:a16="http://schemas.microsoft.com/office/drawing/2014/main" id="{00000000-0008-0000-1C00-0000F800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249" name="Imagem 248">
            <a:extLst>
              <a:ext uri="{FF2B5EF4-FFF2-40B4-BE49-F238E27FC236}">
                <a16:creationId xmlns:a16="http://schemas.microsoft.com/office/drawing/2014/main" id="{00000000-0008-0000-1C00-0000F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1256202</xdr:colOff>
      <xdr:row>6</xdr:row>
      <xdr:rowOff>39590</xdr:rowOff>
    </xdr:from>
    <xdr:to>
      <xdr:col>5</xdr:col>
      <xdr:colOff>414869</xdr:colOff>
      <xdr:row>9</xdr:row>
      <xdr:rowOff>98296</xdr:rowOff>
    </xdr:to>
    <xdr:grpSp>
      <xdr:nvGrpSpPr>
        <xdr:cNvPr id="236" name="Grupo 235">
          <a:extLst>
            <a:ext uri="{FF2B5EF4-FFF2-40B4-BE49-F238E27FC236}">
              <a16:creationId xmlns:a16="http://schemas.microsoft.com/office/drawing/2014/main" id="{00000000-0008-0000-1C00-0000EC000000}"/>
            </a:ext>
          </a:extLst>
        </xdr:cNvPr>
        <xdr:cNvGrpSpPr/>
      </xdr:nvGrpSpPr>
      <xdr:grpSpPr>
        <a:xfrm>
          <a:off x="6768002" y="1182590"/>
          <a:ext cx="1190667" cy="630206"/>
          <a:chOff x="10373987" y="5175830"/>
          <a:chExt cx="939842" cy="630206"/>
        </a:xfrm>
      </xdr:grpSpPr>
      <xdr:sp macro="" textlink="">
        <xdr:nvSpPr>
          <xdr:cNvPr id="242" name="Arredondar Retângulo de Canto Diagonal 241">
            <a:extLst>
              <a:ext uri="{FF2B5EF4-FFF2-40B4-BE49-F238E27FC236}">
                <a16:creationId xmlns:a16="http://schemas.microsoft.com/office/drawing/2014/main" id="{00000000-0008-0000-1C00-0000F2000000}"/>
              </a:ext>
            </a:extLst>
          </xdr:cNvPr>
          <xdr:cNvSpPr/>
        </xdr:nvSpPr>
        <xdr:spPr>
          <a:xfrm>
            <a:off x="10373987" y="5194743"/>
            <a:ext cx="939842" cy="57547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43" name="Grupo 242">
            <a:extLst>
              <a:ext uri="{FF2B5EF4-FFF2-40B4-BE49-F238E27FC236}">
                <a16:creationId xmlns:a16="http://schemas.microsoft.com/office/drawing/2014/main" id="{00000000-0008-0000-1C00-0000F3000000}"/>
              </a:ext>
            </a:extLst>
          </xdr:cNvPr>
          <xdr:cNvGrpSpPr/>
        </xdr:nvGrpSpPr>
        <xdr:grpSpPr>
          <a:xfrm>
            <a:off x="10472616" y="5175830"/>
            <a:ext cx="828107" cy="630206"/>
            <a:chOff x="-40533" y="52804"/>
            <a:chExt cx="1062010" cy="630203"/>
          </a:xfrm>
        </xdr:grpSpPr>
        <xdr:sp macro="" textlink="">
          <xdr:nvSpPr>
            <xdr:cNvPr id="244" name="CaixaDeTexto 29">
              <a:extLst>
                <a:ext uri="{FF2B5EF4-FFF2-40B4-BE49-F238E27FC236}">
                  <a16:creationId xmlns:a16="http://schemas.microsoft.com/office/drawing/2014/main" id="{00000000-0008-0000-1C00-0000F4000000}"/>
                </a:ext>
              </a:extLst>
            </xdr:cNvPr>
            <xdr:cNvSpPr txBox="1"/>
          </xdr:nvSpPr>
          <xdr:spPr>
            <a:xfrm>
              <a:off x="-40533" y="467564"/>
              <a:ext cx="1062010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MANUTENÇÃO</a:t>
              </a:r>
            </a:p>
          </xdr:txBody>
        </xdr:sp>
        <xdr:pic>
          <xdr:nvPicPr>
            <xdr:cNvPr id="245" name="Imagem 244">
              <a:extLst>
                <a:ext uri="{FF2B5EF4-FFF2-40B4-BE49-F238E27FC236}">
                  <a16:creationId xmlns:a16="http://schemas.microsoft.com/office/drawing/2014/main" id="{00000000-0008-0000-1C00-0000F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49488" y="52804"/>
              <a:ext cx="581746" cy="453618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1205468</xdr:colOff>
      <xdr:row>6</xdr:row>
      <xdr:rowOff>85335</xdr:rowOff>
    </xdr:from>
    <xdr:to>
      <xdr:col>3</xdr:col>
      <xdr:colOff>1768641</xdr:colOff>
      <xdr:row>9</xdr:row>
      <xdr:rowOff>100051</xdr:rowOff>
    </xdr:to>
    <xdr:grpSp>
      <xdr:nvGrpSpPr>
        <xdr:cNvPr id="239" name="Grupo 238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C00-0000EF000000}"/>
            </a:ext>
          </a:extLst>
        </xdr:cNvPr>
        <xdr:cNvGrpSpPr/>
      </xdr:nvGrpSpPr>
      <xdr:grpSpPr>
        <a:xfrm>
          <a:off x="4685268" y="1228335"/>
          <a:ext cx="563173" cy="586216"/>
          <a:chOff x="71440" y="102273"/>
          <a:chExt cx="722245" cy="586213"/>
        </a:xfrm>
      </xdr:grpSpPr>
      <xdr:sp macro="" textlink="">
        <xdr:nvSpPr>
          <xdr:cNvPr id="240" name="CaixaDeTexto 29">
            <a:extLst>
              <a:ext uri="{FF2B5EF4-FFF2-40B4-BE49-F238E27FC236}">
                <a16:creationId xmlns:a16="http://schemas.microsoft.com/office/drawing/2014/main" id="{00000000-0008-0000-1C00-0000F000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241" name="Imagem 240">
            <a:extLst>
              <a:ext uri="{FF2B5EF4-FFF2-40B4-BE49-F238E27FC236}">
                <a16:creationId xmlns:a16="http://schemas.microsoft.com/office/drawing/2014/main" id="{00000000-0008-0000-1C00-0000F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11</xdr:col>
      <xdr:colOff>95251</xdr:colOff>
      <xdr:row>9</xdr:row>
      <xdr:rowOff>64134</xdr:rowOff>
    </xdr:to>
    <xdr:grpSp>
      <xdr:nvGrpSpPr>
        <xdr:cNvPr id="376" name="Grupo 375">
          <a:extLst>
            <a:ext uri="{FF2B5EF4-FFF2-40B4-BE49-F238E27FC236}">
              <a16:creationId xmlns:a16="http://schemas.microsoft.com/office/drawing/2014/main" id="{00000000-0008-0000-1D00-000078010000}"/>
            </a:ext>
          </a:extLst>
        </xdr:cNvPr>
        <xdr:cNvGrpSpPr/>
      </xdr:nvGrpSpPr>
      <xdr:grpSpPr>
        <a:xfrm>
          <a:off x="66677" y="0"/>
          <a:ext cx="14392274" cy="1778634"/>
          <a:chOff x="0" y="-31574"/>
          <a:chExt cx="12725399" cy="1778634"/>
        </a:xfrm>
      </xdr:grpSpPr>
      <xdr:grpSp>
        <xdr:nvGrpSpPr>
          <xdr:cNvPr id="458" name="Grupo 457">
            <a:extLst>
              <a:ext uri="{FF2B5EF4-FFF2-40B4-BE49-F238E27FC236}">
                <a16:creationId xmlns:a16="http://schemas.microsoft.com/office/drawing/2014/main" id="{00000000-0008-0000-1D00-0000CA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461" name="Grupo 460">
              <a:extLst>
                <a:ext uri="{FF2B5EF4-FFF2-40B4-BE49-F238E27FC236}">
                  <a16:creationId xmlns:a16="http://schemas.microsoft.com/office/drawing/2014/main" id="{00000000-0008-0000-1D00-0000CD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463" name="Retângulo 462">
                <a:extLst>
                  <a:ext uri="{FF2B5EF4-FFF2-40B4-BE49-F238E27FC236}">
                    <a16:creationId xmlns:a16="http://schemas.microsoft.com/office/drawing/2014/main" id="{00000000-0008-0000-1D00-0000CF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464" name="Retângulo de Cantos Arredondados No Mesmo Lado 463">
                <a:extLst>
                  <a:ext uri="{FF2B5EF4-FFF2-40B4-BE49-F238E27FC236}">
                    <a16:creationId xmlns:a16="http://schemas.microsoft.com/office/drawing/2014/main" id="{00000000-0008-0000-1D00-0000D0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465" name="Retângulo de Cantos Arredondados No Mesmo Lado 464">
                <a:extLst>
                  <a:ext uri="{FF2B5EF4-FFF2-40B4-BE49-F238E27FC236}">
                    <a16:creationId xmlns:a16="http://schemas.microsoft.com/office/drawing/2014/main" id="{00000000-0008-0000-1D00-0000D1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462" name="Retângulo 461">
              <a:extLst>
                <a:ext uri="{FF2B5EF4-FFF2-40B4-BE49-F238E27FC236}">
                  <a16:creationId xmlns:a16="http://schemas.microsoft.com/office/drawing/2014/main" id="{00000000-0008-0000-1D00-0000CE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459" name="Picture 27">
            <a:extLst>
              <a:ext uri="{FF2B5EF4-FFF2-40B4-BE49-F238E27FC236}">
                <a16:creationId xmlns:a16="http://schemas.microsoft.com/office/drawing/2014/main" id="{00000000-0008-0000-1D00-0000CB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460" name="Picture 2" descr="NEWSLETTER">
            <a:extLst>
              <a:ext uri="{FF2B5EF4-FFF2-40B4-BE49-F238E27FC236}">
                <a16:creationId xmlns:a16="http://schemas.microsoft.com/office/drawing/2014/main" id="{00000000-0008-0000-1D00-0000CC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377" name="Grupo 37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7901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456" name="CaixaDeTexto 29">
            <a:extLst>
              <a:ext uri="{FF2B5EF4-FFF2-40B4-BE49-F238E27FC236}">
                <a16:creationId xmlns:a16="http://schemas.microsoft.com/office/drawing/2014/main" id="{00000000-0008-0000-1D00-0000C8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457" name="Imagem 456">
            <a:extLst>
              <a:ext uri="{FF2B5EF4-FFF2-40B4-BE49-F238E27FC236}">
                <a16:creationId xmlns:a16="http://schemas.microsoft.com/office/drawing/2014/main" id="{00000000-0008-0000-1D00-0000C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1325946</xdr:colOff>
      <xdr:row>3</xdr:row>
      <xdr:rowOff>5067</xdr:rowOff>
    </xdr:from>
    <xdr:to>
      <xdr:col>6</xdr:col>
      <xdr:colOff>1015450</xdr:colOff>
      <xdr:row>5</xdr:row>
      <xdr:rowOff>83450</xdr:rowOff>
    </xdr:to>
    <xdr:grpSp>
      <xdr:nvGrpSpPr>
        <xdr:cNvPr id="378" name="Grupo 37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D00-00007A010000}"/>
            </a:ext>
          </a:extLst>
        </xdr:cNvPr>
        <xdr:cNvGrpSpPr/>
      </xdr:nvGrpSpPr>
      <xdr:grpSpPr>
        <a:xfrm>
          <a:off x="8958646" y="576567"/>
          <a:ext cx="1708804" cy="459383"/>
          <a:chOff x="8716132" y="364902"/>
          <a:chExt cx="1400379" cy="394291"/>
        </a:xfrm>
      </xdr:grpSpPr>
      <xdr:sp macro="" textlink="">
        <xdr:nvSpPr>
          <xdr:cNvPr id="454" name="CaixaDeTexto 29">
            <a:extLst>
              <a:ext uri="{FF2B5EF4-FFF2-40B4-BE49-F238E27FC236}">
                <a16:creationId xmlns:a16="http://schemas.microsoft.com/office/drawing/2014/main" id="{00000000-0008-0000-1D00-0000C6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455" name="Imagem 454">
            <a:extLst>
              <a:ext uri="{FF2B5EF4-FFF2-40B4-BE49-F238E27FC236}">
                <a16:creationId xmlns:a16="http://schemas.microsoft.com/office/drawing/2014/main" id="{00000000-0008-0000-1D00-0000C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395007</xdr:colOff>
      <xdr:row>2</xdr:row>
      <xdr:rowOff>79218</xdr:rowOff>
    </xdr:from>
    <xdr:to>
      <xdr:col>11</xdr:col>
      <xdr:colOff>143020</xdr:colOff>
      <xdr:row>5</xdr:row>
      <xdr:rowOff>114142</xdr:rowOff>
    </xdr:to>
    <xdr:grpSp>
      <xdr:nvGrpSpPr>
        <xdr:cNvPr id="379" name="Grupo 37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D00-00007B010000}"/>
            </a:ext>
          </a:extLst>
        </xdr:cNvPr>
        <xdr:cNvGrpSpPr/>
      </xdr:nvGrpSpPr>
      <xdr:grpSpPr>
        <a:xfrm>
          <a:off x="12739407" y="460218"/>
          <a:ext cx="1767313" cy="606424"/>
          <a:chOff x="10862840" y="274440"/>
          <a:chExt cx="1566735" cy="430797"/>
        </a:xfrm>
      </xdr:grpSpPr>
      <xdr:sp macro="" textlink="">
        <xdr:nvSpPr>
          <xdr:cNvPr id="452" name="CaixaDeTexto 29">
            <a:extLst>
              <a:ext uri="{FF2B5EF4-FFF2-40B4-BE49-F238E27FC236}">
                <a16:creationId xmlns:a16="http://schemas.microsoft.com/office/drawing/2014/main" id="{00000000-0008-0000-1D00-0000C4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453" name="Imagem 452">
            <a:extLst>
              <a:ext uri="{FF2B5EF4-FFF2-40B4-BE49-F238E27FC236}">
                <a16:creationId xmlns:a16="http://schemas.microsoft.com/office/drawing/2014/main" id="{00000000-0008-0000-1D00-0000C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1630425</xdr:colOff>
      <xdr:row>3</xdr:row>
      <xdr:rowOff>19765</xdr:rowOff>
    </xdr:from>
    <xdr:to>
      <xdr:col>5</xdr:col>
      <xdr:colOff>1286546</xdr:colOff>
      <xdr:row>5</xdr:row>
      <xdr:rowOff>99127</xdr:rowOff>
    </xdr:to>
    <xdr:grpSp>
      <xdr:nvGrpSpPr>
        <xdr:cNvPr id="380" name="Grupo 37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D00-00007C010000}"/>
            </a:ext>
          </a:extLst>
        </xdr:cNvPr>
        <xdr:cNvGrpSpPr/>
      </xdr:nvGrpSpPr>
      <xdr:grpSpPr>
        <a:xfrm>
          <a:off x="7243825" y="591265"/>
          <a:ext cx="1675421" cy="460362"/>
          <a:chOff x="7262404" y="380217"/>
          <a:chExt cx="1810712" cy="394813"/>
        </a:xfrm>
      </xdr:grpSpPr>
      <xdr:sp macro="" textlink="">
        <xdr:nvSpPr>
          <xdr:cNvPr id="450" name="CaixaDeTexto 29">
            <a:extLst>
              <a:ext uri="{FF2B5EF4-FFF2-40B4-BE49-F238E27FC236}">
                <a16:creationId xmlns:a16="http://schemas.microsoft.com/office/drawing/2014/main" id="{00000000-0008-0000-1D00-0000C2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451" name="Imagem 450">
            <a:extLst>
              <a:ext uri="{FF2B5EF4-FFF2-40B4-BE49-F238E27FC236}">
                <a16:creationId xmlns:a16="http://schemas.microsoft.com/office/drawing/2014/main" id="{00000000-0008-0000-1D00-0000C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2</xdr:col>
      <xdr:colOff>1529752</xdr:colOff>
      <xdr:row>5</xdr:row>
      <xdr:rowOff>74345</xdr:rowOff>
    </xdr:to>
    <xdr:grpSp>
      <xdr:nvGrpSpPr>
        <xdr:cNvPr id="381" name="Grupo 38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D00-00007D010000}"/>
            </a:ext>
          </a:extLst>
        </xdr:cNvPr>
        <xdr:cNvGrpSpPr/>
      </xdr:nvGrpSpPr>
      <xdr:grpSpPr>
        <a:xfrm>
          <a:off x="1159971" y="553810"/>
          <a:ext cx="1944581" cy="473035"/>
          <a:chOff x="5298198" y="359950"/>
          <a:chExt cx="1828357" cy="454371"/>
        </a:xfrm>
      </xdr:grpSpPr>
      <xdr:sp macro="" textlink="">
        <xdr:nvSpPr>
          <xdr:cNvPr id="448" name="CaixaDeTexto 29">
            <a:extLst>
              <a:ext uri="{FF2B5EF4-FFF2-40B4-BE49-F238E27FC236}">
                <a16:creationId xmlns:a16="http://schemas.microsoft.com/office/drawing/2014/main" id="{00000000-0008-0000-1D00-0000C0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449" name="Imagem 448">
            <a:extLst>
              <a:ext uri="{FF2B5EF4-FFF2-40B4-BE49-F238E27FC236}">
                <a16:creationId xmlns:a16="http://schemas.microsoft.com/office/drawing/2014/main" id="{00000000-0008-0000-1D00-0000C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1478168</xdr:colOff>
      <xdr:row>2</xdr:row>
      <xdr:rowOff>89052</xdr:rowOff>
    </xdr:from>
    <xdr:to>
      <xdr:col>4</xdr:col>
      <xdr:colOff>1566695</xdr:colOff>
      <xdr:row>5</xdr:row>
      <xdr:rowOff>95904</xdr:rowOff>
    </xdr:to>
    <xdr:grpSp>
      <xdr:nvGrpSpPr>
        <xdr:cNvPr id="382" name="Grupo 3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D00-00007E010000}"/>
            </a:ext>
          </a:extLst>
        </xdr:cNvPr>
        <xdr:cNvGrpSpPr/>
      </xdr:nvGrpSpPr>
      <xdr:grpSpPr>
        <a:xfrm>
          <a:off x="5072268" y="470052"/>
          <a:ext cx="2107827" cy="578352"/>
          <a:chOff x="3369882" y="288476"/>
          <a:chExt cx="1847820" cy="512134"/>
        </a:xfrm>
      </xdr:grpSpPr>
      <xdr:sp macro="" textlink="">
        <xdr:nvSpPr>
          <xdr:cNvPr id="446" name="CaixaDeTexto 29">
            <a:extLst>
              <a:ext uri="{FF2B5EF4-FFF2-40B4-BE49-F238E27FC236}">
                <a16:creationId xmlns:a16="http://schemas.microsoft.com/office/drawing/2014/main" id="{00000000-0008-0000-1D00-0000BE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47" name="Imagem 446">
            <a:extLst>
              <a:ext uri="{FF2B5EF4-FFF2-40B4-BE49-F238E27FC236}">
                <a16:creationId xmlns:a16="http://schemas.microsoft.com/office/drawing/2014/main" id="{00000000-0008-0000-1D00-0000B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1638394</xdr:colOff>
      <xdr:row>1</xdr:row>
      <xdr:rowOff>152788</xdr:rowOff>
    </xdr:from>
    <xdr:to>
      <xdr:col>3</xdr:col>
      <xdr:colOff>1402717</xdr:colOff>
      <xdr:row>5</xdr:row>
      <xdr:rowOff>60746</xdr:rowOff>
    </xdr:to>
    <xdr:grpSp>
      <xdr:nvGrpSpPr>
        <xdr:cNvPr id="383" name="Grupo 38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D00-00007F010000}"/>
            </a:ext>
          </a:extLst>
        </xdr:cNvPr>
        <xdr:cNvGrpSpPr/>
      </xdr:nvGrpSpPr>
      <xdr:grpSpPr>
        <a:xfrm>
          <a:off x="3213194" y="343288"/>
          <a:ext cx="1783623" cy="669958"/>
          <a:chOff x="1797299" y="161925"/>
          <a:chExt cx="1677359" cy="544371"/>
        </a:xfrm>
      </xdr:grpSpPr>
      <xdr:pic>
        <xdr:nvPicPr>
          <xdr:cNvPr id="444" name="Imagem 443">
            <a:extLst>
              <a:ext uri="{FF2B5EF4-FFF2-40B4-BE49-F238E27FC236}">
                <a16:creationId xmlns:a16="http://schemas.microsoft.com/office/drawing/2014/main" id="{00000000-0008-0000-1D00-0000B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445" name="CaixaDeTexto 29">
            <a:extLst>
              <a:ext uri="{FF2B5EF4-FFF2-40B4-BE49-F238E27FC236}">
                <a16:creationId xmlns:a16="http://schemas.microsoft.com/office/drawing/2014/main" id="{00000000-0008-0000-1D00-0000BD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1210082</xdr:colOff>
      <xdr:row>2</xdr:row>
      <xdr:rowOff>32374</xdr:rowOff>
    </xdr:from>
    <xdr:to>
      <xdr:col>8</xdr:col>
      <xdr:colOff>339881</xdr:colOff>
      <xdr:row>5</xdr:row>
      <xdr:rowOff>117569</xdr:rowOff>
    </xdr:to>
    <xdr:grpSp>
      <xdr:nvGrpSpPr>
        <xdr:cNvPr id="384" name="Grupo 38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D00-000080010000}"/>
            </a:ext>
          </a:extLst>
        </xdr:cNvPr>
        <xdr:cNvGrpSpPr/>
      </xdr:nvGrpSpPr>
      <xdr:grpSpPr>
        <a:xfrm>
          <a:off x="10862082" y="413374"/>
          <a:ext cx="1822199" cy="656695"/>
          <a:chOff x="7101454" y="2824695"/>
          <a:chExt cx="1511049" cy="660188"/>
        </a:xfrm>
      </xdr:grpSpPr>
      <xdr:sp macro="" textlink="">
        <xdr:nvSpPr>
          <xdr:cNvPr id="440" name="Arredondar Retângulo de Canto Diagonal 439">
            <a:extLst>
              <a:ext uri="{FF2B5EF4-FFF2-40B4-BE49-F238E27FC236}">
                <a16:creationId xmlns:a16="http://schemas.microsoft.com/office/drawing/2014/main" id="{00000000-0008-0000-1D00-0000B8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41" name="Grupo 440">
            <a:extLst>
              <a:ext uri="{FF2B5EF4-FFF2-40B4-BE49-F238E27FC236}">
                <a16:creationId xmlns:a16="http://schemas.microsoft.com/office/drawing/2014/main" id="{00000000-0008-0000-1D00-0000B9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442" name="CaixaDeTexto 29">
              <a:extLst>
                <a:ext uri="{FF2B5EF4-FFF2-40B4-BE49-F238E27FC236}">
                  <a16:creationId xmlns:a16="http://schemas.microsoft.com/office/drawing/2014/main" id="{00000000-0008-0000-1D00-0000BA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443" name="Imagem 442">
              <a:extLst>
                <a:ext uri="{FF2B5EF4-FFF2-40B4-BE49-F238E27FC236}">
                  <a16:creationId xmlns:a16="http://schemas.microsoft.com/office/drawing/2014/main" id="{00000000-0008-0000-1D00-0000BB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120508</xdr:colOff>
      <xdr:row>6</xdr:row>
      <xdr:rowOff>104651</xdr:rowOff>
    </xdr:from>
    <xdr:to>
      <xdr:col>3</xdr:col>
      <xdr:colOff>654875</xdr:colOff>
      <xdr:row>9</xdr:row>
      <xdr:rowOff>98296</xdr:rowOff>
    </xdr:to>
    <xdr:grpSp>
      <xdr:nvGrpSpPr>
        <xdr:cNvPr id="437" name="Grupo 43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D00-0000B5010000}"/>
            </a:ext>
          </a:extLst>
        </xdr:cNvPr>
        <xdr:cNvGrpSpPr/>
      </xdr:nvGrpSpPr>
      <xdr:grpSpPr>
        <a:xfrm>
          <a:off x="3714608" y="1247651"/>
          <a:ext cx="534367" cy="565145"/>
          <a:chOff x="98716" y="121589"/>
          <a:chExt cx="685302" cy="565142"/>
        </a:xfrm>
      </xdr:grpSpPr>
      <xdr:sp macro="" textlink="">
        <xdr:nvSpPr>
          <xdr:cNvPr id="438" name="CaixaDeTexto 29">
            <a:extLst>
              <a:ext uri="{FF2B5EF4-FFF2-40B4-BE49-F238E27FC236}">
                <a16:creationId xmlns:a16="http://schemas.microsoft.com/office/drawing/2014/main" id="{00000000-0008-0000-1D00-0000B6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439" name="Imagem 438">
            <a:extLst>
              <a:ext uri="{FF2B5EF4-FFF2-40B4-BE49-F238E27FC236}">
                <a16:creationId xmlns:a16="http://schemas.microsoft.com/office/drawing/2014/main" id="{00000000-0008-0000-1D00-0000B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753017</xdr:colOff>
      <xdr:row>6</xdr:row>
      <xdr:rowOff>127519</xdr:rowOff>
    </xdr:from>
    <xdr:to>
      <xdr:col>2</xdr:col>
      <xdr:colOff>1576140</xdr:colOff>
      <xdr:row>9</xdr:row>
      <xdr:rowOff>99093</xdr:rowOff>
    </xdr:to>
    <xdr:grpSp>
      <xdr:nvGrpSpPr>
        <xdr:cNvPr id="433" name="Grupo 43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D00-0000B1010000}"/>
            </a:ext>
          </a:extLst>
        </xdr:cNvPr>
        <xdr:cNvGrpSpPr/>
      </xdr:nvGrpSpPr>
      <xdr:grpSpPr>
        <a:xfrm>
          <a:off x="2327817" y="1270519"/>
          <a:ext cx="823123" cy="543074"/>
          <a:chOff x="-64892" y="143687"/>
          <a:chExt cx="1055619" cy="543071"/>
        </a:xfrm>
      </xdr:grpSpPr>
      <xdr:sp macro="" textlink="">
        <xdr:nvSpPr>
          <xdr:cNvPr id="434" name="CaixaDeTexto 29">
            <a:extLst>
              <a:ext uri="{FF2B5EF4-FFF2-40B4-BE49-F238E27FC236}">
                <a16:creationId xmlns:a16="http://schemas.microsoft.com/office/drawing/2014/main" id="{00000000-0008-0000-1D00-0000B2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435" name="Imagem 434">
            <a:extLst>
              <a:ext uri="{FF2B5EF4-FFF2-40B4-BE49-F238E27FC236}">
                <a16:creationId xmlns:a16="http://schemas.microsoft.com/office/drawing/2014/main" id="{00000000-0008-0000-1D00-0000B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13056</xdr:colOff>
      <xdr:row>6</xdr:row>
      <xdr:rowOff>69529</xdr:rowOff>
    </xdr:from>
    <xdr:to>
      <xdr:col>8</xdr:col>
      <xdr:colOff>46746</xdr:colOff>
      <xdr:row>9</xdr:row>
      <xdr:rowOff>100973</xdr:rowOff>
    </xdr:to>
    <xdr:grpSp>
      <xdr:nvGrpSpPr>
        <xdr:cNvPr id="429" name="Grupo 42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D00-0000AD010000}"/>
            </a:ext>
          </a:extLst>
        </xdr:cNvPr>
        <xdr:cNvGrpSpPr/>
      </xdr:nvGrpSpPr>
      <xdr:grpSpPr>
        <a:xfrm>
          <a:off x="11684356" y="1212529"/>
          <a:ext cx="706790" cy="602944"/>
          <a:chOff x="113909" y="86597"/>
          <a:chExt cx="824992" cy="602944"/>
        </a:xfrm>
      </xdr:grpSpPr>
      <xdr:sp macro="" textlink="">
        <xdr:nvSpPr>
          <xdr:cNvPr id="430" name="CaixaDeTexto 29">
            <a:extLst>
              <a:ext uri="{FF2B5EF4-FFF2-40B4-BE49-F238E27FC236}">
                <a16:creationId xmlns:a16="http://schemas.microsoft.com/office/drawing/2014/main" id="{00000000-0008-0000-1D00-0000AE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431" name="Imagem 430">
            <a:extLst>
              <a:ext uri="{FF2B5EF4-FFF2-40B4-BE49-F238E27FC236}">
                <a16:creationId xmlns:a16="http://schemas.microsoft.com/office/drawing/2014/main" id="{00000000-0008-0000-1D00-0000A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1483380</xdr:colOff>
      <xdr:row>6</xdr:row>
      <xdr:rowOff>52136</xdr:rowOff>
    </xdr:from>
    <xdr:to>
      <xdr:col>6</xdr:col>
      <xdr:colOff>500555</xdr:colOff>
      <xdr:row>9</xdr:row>
      <xdr:rowOff>100975</xdr:rowOff>
    </xdr:to>
    <xdr:grpSp>
      <xdr:nvGrpSpPr>
        <xdr:cNvPr id="425" name="Grupo 42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D00-0000A9010000}"/>
            </a:ext>
          </a:extLst>
        </xdr:cNvPr>
        <xdr:cNvGrpSpPr/>
      </xdr:nvGrpSpPr>
      <xdr:grpSpPr>
        <a:xfrm>
          <a:off x="9116080" y="1195136"/>
          <a:ext cx="1036475" cy="620339"/>
          <a:chOff x="-17745" y="67039"/>
          <a:chExt cx="1011633" cy="620336"/>
        </a:xfrm>
      </xdr:grpSpPr>
      <xdr:sp macro="" textlink="">
        <xdr:nvSpPr>
          <xdr:cNvPr id="426" name="CaixaDeTexto 29">
            <a:extLst>
              <a:ext uri="{FF2B5EF4-FFF2-40B4-BE49-F238E27FC236}">
                <a16:creationId xmlns:a16="http://schemas.microsoft.com/office/drawing/2014/main" id="{00000000-0008-0000-1D00-0000AA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427" name="Imagem 426">
            <a:extLst>
              <a:ext uri="{FF2B5EF4-FFF2-40B4-BE49-F238E27FC236}">
                <a16:creationId xmlns:a16="http://schemas.microsoft.com/office/drawing/2014/main" id="{00000000-0008-0000-1D00-0000A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1</xdr:col>
      <xdr:colOff>303022</xdr:colOff>
      <xdr:row>9</xdr:row>
      <xdr:rowOff>104326</xdr:rowOff>
    </xdr:to>
    <xdr:grpSp>
      <xdr:nvGrpSpPr>
        <xdr:cNvPr id="421" name="Grupo 42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D00-0000A5010000}"/>
            </a:ext>
          </a:extLst>
        </xdr:cNvPr>
        <xdr:cNvGrpSpPr/>
      </xdr:nvGrpSpPr>
      <xdr:grpSpPr>
        <a:xfrm>
          <a:off x="166083" y="1268281"/>
          <a:ext cx="810039" cy="550545"/>
          <a:chOff x="-45693" y="142218"/>
          <a:chExt cx="957403" cy="550542"/>
        </a:xfrm>
      </xdr:grpSpPr>
      <xdr:sp macro="" textlink="">
        <xdr:nvSpPr>
          <xdr:cNvPr id="422" name="CaixaDeTexto 29">
            <a:extLst>
              <a:ext uri="{FF2B5EF4-FFF2-40B4-BE49-F238E27FC236}">
                <a16:creationId xmlns:a16="http://schemas.microsoft.com/office/drawing/2014/main" id="{00000000-0008-0000-1D00-0000A6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423" name="Imagem 422">
            <a:extLst>
              <a:ext uri="{FF2B5EF4-FFF2-40B4-BE49-F238E27FC236}">
                <a16:creationId xmlns:a16="http://schemas.microsoft.com/office/drawing/2014/main" id="{00000000-0008-0000-1D00-0000A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679143</xdr:colOff>
      <xdr:row>6</xdr:row>
      <xdr:rowOff>129453</xdr:rowOff>
    </xdr:from>
    <xdr:to>
      <xdr:col>2</xdr:col>
      <xdr:colOff>385750</xdr:colOff>
      <xdr:row>9</xdr:row>
      <xdr:rowOff>103415</xdr:rowOff>
    </xdr:to>
    <xdr:grpSp>
      <xdr:nvGrpSpPr>
        <xdr:cNvPr id="417" name="Grupo 416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D00-0000A1010000}"/>
            </a:ext>
          </a:extLst>
        </xdr:cNvPr>
        <xdr:cNvGrpSpPr/>
      </xdr:nvGrpSpPr>
      <xdr:grpSpPr>
        <a:xfrm>
          <a:off x="1352243" y="1272453"/>
          <a:ext cx="608307" cy="545462"/>
          <a:chOff x="110811" y="146390"/>
          <a:chExt cx="637614" cy="545459"/>
        </a:xfrm>
      </xdr:grpSpPr>
      <xdr:sp macro="" textlink="">
        <xdr:nvSpPr>
          <xdr:cNvPr id="418" name="CaixaDeTexto 29">
            <a:extLst>
              <a:ext uri="{FF2B5EF4-FFF2-40B4-BE49-F238E27FC236}">
                <a16:creationId xmlns:a16="http://schemas.microsoft.com/office/drawing/2014/main" id="{00000000-0008-0000-1D00-0000A2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419" name="Imagem 418">
            <a:extLst>
              <a:ext uri="{FF2B5EF4-FFF2-40B4-BE49-F238E27FC236}">
                <a16:creationId xmlns:a16="http://schemas.microsoft.com/office/drawing/2014/main" id="{00000000-0008-0000-1D00-0000A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374615</xdr:colOff>
      <xdr:row>6</xdr:row>
      <xdr:rowOff>58479</xdr:rowOff>
    </xdr:from>
    <xdr:to>
      <xdr:col>5</xdr:col>
      <xdr:colOff>1314457</xdr:colOff>
      <xdr:row>9</xdr:row>
      <xdr:rowOff>98294</xdr:rowOff>
    </xdr:to>
    <xdr:grpSp>
      <xdr:nvGrpSpPr>
        <xdr:cNvPr id="391" name="Grupo 390">
          <a:extLst>
            <a:ext uri="{FF2B5EF4-FFF2-40B4-BE49-F238E27FC236}">
              <a16:creationId xmlns:a16="http://schemas.microsoft.com/office/drawing/2014/main" id="{00000000-0008-0000-1D00-000087010000}"/>
            </a:ext>
          </a:extLst>
        </xdr:cNvPr>
        <xdr:cNvGrpSpPr/>
      </xdr:nvGrpSpPr>
      <xdr:grpSpPr>
        <a:xfrm>
          <a:off x="8007315" y="1201479"/>
          <a:ext cx="939842" cy="611315"/>
          <a:chOff x="569307" y="6016751"/>
          <a:chExt cx="939842" cy="611315"/>
        </a:xfrm>
      </xdr:grpSpPr>
      <xdr:sp macro="" textlink="">
        <xdr:nvSpPr>
          <xdr:cNvPr id="412" name="Arredondar Retângulo de Canto Diagonal 411">
            <a:extLst>
              <a:ext uri="{FF2B5EF4-FFF2-40B4-BE49-F238E27FC236}">
                <a16:creationId xmlns:a16="http://schemas.microsoft.com/office/drawing/2014/main" id="{00000000-0008-0000-1D00-00009C01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13" name="Grupo 412">
            <a:extLst>
              <a:ext uri="{FF2B5EF4-FFF2-40B4-BE49-F238E27FC236}">
                <a16:creationId xmlns:a16="http://schemas.microsoft.com/office/drawing/2014/main" id="{00000000-0008-0000-1D00-00009D010000}"/>
              </a:ext>
            </a:extLst>
          </xdr:cNvPr>
          <xdr:cNvGrpSpPr/>
        </xdr:nvGrpSpPr>
        <xdr:grpSpPr>
          <a:xfrm>
            <a:off x="628162" y="6023509"/>
            <a:ext cx="865407" cy="604557"/>
            <a:chOff x="-91542" y="82329"/>
            <a:chExt cx="1109846" cy="604557"/>
          </a:xfrm>
        </xdr:grpSpPr>
        <xdr:sp macro="" textlink="">
          <xdr:nvSpPr>
            <xdr:cNvPr id="414" name="CaixaDeTexto 29">
              <a:extLst>
                <a:ext uri="{FF2B5EF4-FFF2-40B4-BE49-F238E27FC236}">
                  <a16:creationId xmlns:a16="http://schemas.microsoft.com/office/drawing/2014/main" id="{00000000-0008-0000-1D00-00009E010000}"/>
                </a:ext>
              </a:extLst>
            </xdr:cNvPr>
            <xdr:cNvSpPr txBox="1"/>
          </xdr:nvSpPr>
          <xdr:spPr>
            <a:xfrm>
              <a:off x="-91542" y="471443"/>
              <a:ext cx="1109846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RECECIONISTAS</a:t>
              </a:r>
            </a:p>
          </xdr:txBody>
        </xdr:sp>
        <xdr:pic>
          <xdr:nvPicPr>
            <xdr:cNvPr id="415" name="Imagem 414">
              <a:extLst>
                <a:ext uri="{FF2B5EF4-FFF2-40B4-BE49-F238E27FC236}">
                  <a16:creationId xmlns:a16="http://schemas.microsoft.com/office/drawing/2014/main" id="{00000000-0008-0000-1D00-00009F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578" y="82329"/>
              <a:ext cx="713061" cy="42508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4</xdr:col>
      <xdr:colOff>335553</xdr:colOff>
      <xdr:row>6</xdr:row>
      <xdr:rowOff>52136</xdr:rowOff>
    </xdr:from>
    <xdr:to>
      <xdr:col>4</xdr:col>
      <xdr:colOff>926271</xdr:colOff>
      <xdr:row>9</xdr:row>
      <xdr:rowOff>104325</xdr:rowOff>
    </xdr:to>
    <xdr:grpSp>
      <xdr:nvGrpSpPr>
        <xdr:cNvPr id="409" name="Grupo 408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D00-000099010000}"/>
            </a:ext>
          </a:extLst>
        </xdr:cNvPr>
        <xdr:cNvGrpSpPr/>
      </xdr:nvGrpSpPr>
      <xdr:grpSpPr>
        <a:xfrm>
          <a:off x="5948953" y="1195136"/>
          <a:ext cx="590718" cy="623689"/>
          <a:chOff x="64951" y="65414"/>
          <a:chExt cx="757568" cy="623686"/>
        </a:xfrm>
      </xdr:grpSpPr>
      <xdr:sp macro="" textlink="">
        <xdr:nvSpPr>
          <xdr:cNvPr id="410" name="CaixaDeTexto 29">
            <a:extLst>
              <a:ext uri="{FF2B5EF4-FFF2-40B4-BE49-F238E27FC236}">
                <a16:creationId xmlns:a16="http://schemas.microsoft.com/office/drawing/2014/main" id="{00000000-0008-0000-1D00-00009A01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411" name="Imagem 410">
            <a:extLst>
              <a:ext uri="{FF2B5EF4-FFF2-40B4-BE49-F238E27FC236}">
                <a16:creationId xmlns:a16="http://schemas.microsoft.com/office/drawing/2014/main" id="{00000000-0008-0000-1D00-00009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559132</xdr:colOff>
      <xdr:row>6</xdr:row>
      <xdr:rowOff>74914</xdr:rowOff>
    </xdr:from>
    <xdr:to>
      <xdr:col>6</xdr:col>
      <xdr:colOff>1632419</xdr:colOff>
      <xdr:row>9</xdr:row>
      <xdr:rowOff>101369</xdr:rowOff>
    </xdr:to>
    <xdr:grpSp>
      <xdr:nvGrpSpPr>
        <xdr:cNvPr id="405" name="Grupo 40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D00-000095010000}"/>
            </a:ext>
          </a:extLst>
        </xdr:cNvPr>
        <xdr:cNvGrpSpPr/>
      </xdr:nvGrpSpPr>
      <xdr:grpSpPr>
        <a:xfrm>
          <a:off x="10211132" y="1217914"/>
          <a:ext cx="1073287" cy="597955"/>
          <a:chOff x="-201342" y="91982"/>
          <a:chExt cx="1376443" cy="597952"/>
        </a:xfrm>
      </xdr:grpSpPr>
      <xdr:sp macro="" textlink="">
        <xdr:nvSpPr>
          <xdr:cNvPr id="406" name="CaixaDeTexto 29">
            <a:extLst>
              <a:ext uri="{FF2B5EF4-FFF2-40B4-BE49-F238E27FC236}">
                <a16:creationId xmlns:a16="http://schemas.microsoft.com/office/drawing/2014/main" id="{00000000-0008-0000-1D00-000096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407" name="Imagem 406">
            <a:extLst>
              <a:ext uri="{FF2B5EF4-FFF2-40B4-BE49-F238E27FC236}">
                <a16:creationId xmlns:a16="http://schemas.microsoft.com/office/drawing/2014/main" id="{00000000-0008-0000-1D00-00009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1259581</xdr:colOff>
      <xdr:row>6</xdr:row>
      <xdr:rowOff>39590</xdr:rowOff>
    </xdr:from>
    <xdr:to>
      <xdr:col>5</xdr:col>
      <xdr:colOff>316038</xdr:colOff>
      <xdr:row>9</xdr:row>
      <xdr:rowOff>98296</xdr:rowOff>
    </xdr:to>
    <xdr:grpSp>
      <xdr:nvGrpSpPr>
        <xdr:cNvPr id="401" name="Grupo 40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D00-000091010000}"/>
            </a:ext>
          </a:extLst>
        </xdr:cNvPr>
        <xdr:cNvGrpSpPr/>
      </xdr:nvGrpSpPr>
      <xdr:grpSpPr>
        <a:xfrm>
          <a:off x="6872981" y="1182590"/>
          <a:ext cx="1075757" cy="630206"/>
          <a:chOff x="-40533" y="52804"/>
          <a:chExt cx="1062010" cy="630203"/>
        </a:xfrm>
      </xdr:grpSpPr>
      <xdr:sp macro="" textlink="">
        <xdr:nvSpPr>
          <xdr:cNvPr id="402" name="CaixaDeTexto 29">
            <a:extLst>
              <a:ext uri="{FF2B5EF4-FFF2-40B4-BE49-F238E27FC236}">
                <a16:creationId xmlns:a16="http://schemas.microsoft.com/office/drawing/2014/main" id="{00000000-0008-0000-1D00-000092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403" name="Imagem 402">
            <a:extLst>
              <a:ext uri="{FF2B5EF4-FFF2-40B4-BE49-F238E27FC236}">
                <a16:creationId xmlns:a16="http://schemas.microsoft.com/office/drawing/2014/main" id="{00000000-0008-0000-1D00-00009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1100693</xdr:colOff>
      <xdr:row>6</xdr:row>
      <xdr:rowOff>85335</xdr:rowOff>
    </xdr:from>
    <xdr:to>
      <xdr:col>3</xdr:col>
      <xdr:colOff>1663866</xdr:colOff>
      <xdr:row>9</xdr:row>
      <xdr:rowOff>100051</xdr:rowOff>
    </xdr:to>
    <xdr:grpSp>
      <xdr:nvGrpSpPr>
        <xdr:cNvPr id="397" name="Grupo 396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D00-00008D010000}"/>
            </a:ext>
          </a:extLst>
        </xdr:cNvPr>
        <xdr:cNvGrpSpPr/>
      </xdr:nvGrpSpPr>
      <xdr:grpSpPr>
        <a:xfrm>
          <a:off x="4694793" y="1228335"/>
          <a:ext cx="563173" cy="586216"/>
          <a:chOff x="71440" y="102273"/>
          <a:chExt cx="722245" cy="586213"/>
        </a:xfrm>
      </xdr:grpSpPr>
      <xdr:sp macro="" textlink="">
        <xdr:nvSpPr>
          <xdr:cNvPr id="398" name="CaixaDeTexto 29">
            <a:extLst>
              <a:ext uri="{FF2B5EF4-FFF2-40B4-BE49-F238E27FC236}">
                <a16:creationId xmlns:a16="http://schemas.microsoft.com/office/drawing/2014/main" id="{00000000-0008-0000-1D00-00008E01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399" name="Imagem 398">
            <a:extLst>
              <a:ext uri="{FF2B5EF4-FFF2-40B4-BE49-F238E27FC236}">
                <a16:creationId xmlns:a16="http://schemas.microsoft.com/office/drawing/2014/main" id="{00000000-0008-0000-1D00-00008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9</xdr:col>
      <xdr:colOff>428626</xdr:colOff>
      <xdr:row>9</xdr:row>
      <xdr:rowOff>64134</xdr:rowOff>
    </xdr:to>
    <xdr:grpSp>
      <xdr:nvGrpSpPr>
        <xdr:cNvPr id="417" name="Grupo 416">
          <a:extLst>
            <a:ext uri="{FF2B5EF4-FFF2-40B4-BE49-F238E27FC236}">
              <a16:creationId xmlns:a16="http://schemas.microsoft.com/office/drawing/2014/main" id="{00000000-0008-0000-1E00-0000A1010000}"/>
            </a:ext>
          </a:extLst>
        </xdr:cNvPr>
        <xdr:cNvGrpSpPr/>
      </xdr:nvGrpSpPr>
      <xdr:grpSpPr>
        <a:xfrm>
          <a:off x="66677" y="0"/>
          <a:ext cx="14484349" cy="1778634"/>
          <a:chOff x="0" y="-31574"/>
          <a:chExt cx="12725399" cy="1778634"/>
        </a:xfrm>
      </xdr:grpSpPr>
      <xdr:grpSp>
        <xdr:nvGrpSpPr>
          <xdr:cNvPr id="499" name="Grupo 498">
            <a:extLst>
              <a:ext uri="{FF2B5EF4-FFF2-40B4-BE49-F238E27FC236}">
                <a16:creationId xmlns:a16="http://schemas.microsoft.com/office/drawing/2014/main" id="{00000000-0008-0000-1E00-0000F3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502" name="Grupo 501">
              <a:extLst>
                <a:ext uri="{FF2B5EF4-FFF2-40B4-BE49-F238E27FC236}">
                  <a16:creationId xmlns:a16="http://schemas.microsoft.com/office/drawing/2014/main" id="{00000000-0008-0000-1E00-0000F6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504" name="Retângulo 503">
                <a:extLst>
                  <a:ext uri="{FF2B5EF4-FFF2-40B4-BE49-F238E27FC236}">
                    <a16:creationId xmlns:a16="http://schemas.microsoft.com/office/drawing/2014/main" id="{00000000-0008-0000-1E00-0000F8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505" name="Retângulo de Cantos Arredondados No Mesmo Lado 504">
                <a:extLst>
                  <a:ext uri="{FF2B5EF4-FFF2-40B4-BE49-F238E27FC236}">
                    <a16:creationId xmlns:a16="http://schemas.microsoft.com/office/drawing/2014/main" id="{00000000-0008-0000-1E00-0000F9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506" name="Retângulo de Cantos Arredondados No Mesmo Lado 505">
                <a:extLst>
                  <a:ext uri="{FF2B5EF4-FFF2-40B4-BE49-F238E27FC236}">
                    <a16:creationId xmlns:a16="http://schemas.microsoft.com/office/drawing/2014/main" id="{00000000-0008-0000-1E00-0000FA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503" name="Retângulo 502">
              <a:extLst>
                <a:ext uri="{FF2B5EF4-FFF2-40B4-BE49-F238E27FC236}">
                  <a16:creationId xmlns:a16="http://schemas.microsoft.com/office/drawing/2014/main" id="{00000000-0008-0000-1E00-0000F7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500" name="Picture 27">
            <a:extLst>
              <a:ext uri="{FF2B5EF4-FFF2-40B4-BE49-F238E27FC236}">
                <a16:creationId xmlns:a16="http://schemas.microsoft.com/office/drawing/2014/main" id="{00000000-0008-0000-1E00-0000F4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501" name="Picture 2" descr="NEWSLETTER">
            <a:extLst>
              <a:ext uri="{FF2B5EF4-FFF2-40B4-BE49-F238E27FC236}">
                <a16:creationId xmlns:a16="http://schemas.microsoft.com/office/drawing/2014/main" id="{00000000-0008-0000-1E00-0000F5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0</xdr:col>
      <xdr:colOff>1135027</xdr:colOff>
      <xdr:row>5</xdr:row>
      <xdr:rowOff>107311</xdr:rowOff>
    </xdr:to>
    <xdr:grpSp>
      <xdr:nvGrpSpPr>
        <xdr:cNvPr id="418" name="Grupo 4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E00-0000A2010000}"/>
            </a:ext>
          </a:extLst>
        </xdr:cNvPr>
        <xdr:cNvGrpSpPr/>
      </xdr:nvGrpSpPr>
      <xdr:grpSpPr>
        <a:xfrm>
          <a:off x="66676" y="527263"/>
          <a:ext cx="1068351" cy="532548"/>
          <a:chOff x="649966" y="321586"/>
          <a:chExt cx="1201068" cy="327119"/>
        </a:xfrm>
      </xdr:grpSpPr>
      <xdr:sp macro="" textlink="">
        <xdr:nvSpPr>
          <xdr:cNvPr id="497" name="CaixaDeTexto 29">
            <a:extLst>
              <a:ext uri="{FF2B5EF4-FFF2-40B4-BE49-F238E27FC236}">
                <a16:creationId xmlns:a16="http://schemas.microsoft.com/office/drawing/2014/main" id="{00000000-0008-0000-1E00-0000F1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498" name="Imagem 497">
            <a:extLst>
              <a:ext uri="{FF2B5EF4-FFF2-40B4-BE49-F238E27FC236}">
                <a16:creationId xmlns:a16="http://schemas.microsoft.com/office/drawing/2014/main" id="{00000000-0008-0000-1E00-0000F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1259271</xdr:colOff>
      <xdr:row>3</xdr:row>
      <xdr:rowOff>5067</xdr:rowOff>
    </xdr:from>
    <xdr:to>
      <xdr:col>6</xdr:col>
      <xdr:colOff>1310725</xdr:colOff>
      <xdr:row>5</xdr:row>
      <xdr:rowOff>83450</xdr:rowOff>
    </xdr:to>
    <xdr:grpSp>
      <xdr:nvGrpSpPr>
        <xdr:cNvPr id="419" name="Grupo 4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E00-0000A3010000}"/>
            </a:ext>
          </a:extLst>
        </xdr:cNvPr>
        <xdr:cNvGrpSpPr/>
      </xdr:nvGrpSpPr>
      <xdr:grpSpPr>
        <a:xfrm>
          <a:off x="9006271" y="576567"/>
          <a:ext cx="1664354" cy="459383"/>
          <a:chOff x="8716132" y="364902"/>
          <a:chExt cx="1400379" cy="394291"/>
        </a:xfrm>
      </xdr:grpSpPr>
      <xdr:sp macro="" textlink="">
        <xdr:nvSpPr>
          <xdr:cNvPr id="495" name="CaixaDeTexto 29">
            <a:extLst>
              <a:ext uri="{FF2B5EF4-FFF2-40B4-BE49-F238E27FC236}">
                <a16:creationId xmlns:a16="http://schemas.microsoft.com/office/drawing/2014/main" id="{00000000-0008-0000-1E00-0000EF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496" name="Imagem 495">
            <a:extLst>
              <a:ext uri="{FF2B5EF4-FFF2-40B4-BE49-F238E27FC236}">
                <a16:creationId xmlns:a16="http://schemas.microsoft.com/office/drawing/2014/main" id="{00000000-0008-0000-1E00-0000F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280707</xdr:colOff>
      <xdr:row>2</xdr:row>
      <xdr:rowOff>79218</xdr:rowOff>
    </xdr:from>
    <xdr:to>
      <xdr:col>9</xdr:col>
      <xdr:colOff>476395</xdr:colOff>
      <xdr:row>5</xdr:row>
      <xdr:rowOff>114142</xdr:rowOff>
    </xdr:to>
    <xdr:grpSp>
      <xdr:nvGrpSpPr>
        <xdr:cNvPr id="420" name="Grupo 4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E00-0000A4010000}"/>
            </a:ext>
          </a:extLst>
        </xdr:cNvPr>
        <xdr:cNvGrpSpPr/>
      </xdr:nvGrpSpPr>
      <xdr:grpSpPr>
        <a:xfrm>
          <a:off x="12828307" y="460218"/>
          <a:ext cx="1770488" cy="606424"/>
          <a:chOff x="10862840" y="274440"/>
          <a:chExt cx="1566735" cy="430797"/>
        </a:xfrm>
      </xdr:grpSpPr>
      <xdr:sp macro="" textlink="">
        <xdr:nvSpPr>
          <xdr:cNvPr id="493" name="CaixaDeTexto 29">
            <a:extLst>
              <a:ext uri="{FF2B5EF4-FFF2-40B4-BE49-F238E27FC236}">
                <a16:creationId xmlns:a16="http://schemas.microsoft.com/office/drawing/2014/main" id="{00000000-0008-0000-1E00-0000ED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494" name="Imagem 493">
            <a:extLst>
              <a:ext uri="{FF2B5EF4-FFF2-40B4-BE49-F238E27FC236}">
                <a16:creationId xmlns:a16="http://schemas.microsoft.com/office/drawing/2014/main" id="{00000000-0008-0000-1E00-0000E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1211325</xdr:colOff>
      <xdr:row>3</xdr:row>
      <xdr:rowOff>19765</xdr:rowOff>
    </xdr:from>
    <xdr:to>
      <xdr:col>5</xdr:col>
      <xdr:colOff>1219871</xdr:colOff>
      <xdr:row>5</xdr:row>
      <xdr:rowOff>99127</xdr:rowOff>
    </xdr:to>
    <xdr:grpSp>
      <xdr:nvGrpSpPr>
        <xdr:cNvPr id="421" name="Grupo 4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E00-0000A5010000}"/>
            </a:ext>
          </a:extLst>
        </xdr:cNvPr>
        <xdr:cNvGrpSpPr/>
      </xdr:nvGrpSpPr>
      <xdr:grpSpPr>
        <a:xfrm>
          <a:off x="7332725" y="591265"/>
          <a:ext cx="1634146" cy="460362"/>
          <a:chOff x="7262404" y="380217"/>
          <a:chExt cx="1810712" cy="394813"/>
        </a:xfrm>
      </xdr:grpSpPr>
      <xdr:sp macro="" textlink="">
        <xdr:nvSpPr>
          <xdr:cNvPr id="491" name="CaixaDeTexto 29">
            <a:extLst>
              <a:ext uri="{FF2B5EF4-FFF2-40B4-BE49-F238E27FC236}">
                <a16:creationId xmlns:a16="http://schemas.microsoft.com/office/drawing/2014/main" id="{00000000-0008-0000-1E00-0000EB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492" name="Imagem 491">
            <a:extLst>
              <a:ext uri="{FF2B5EF4-FFF2-40B4-BE49-F238E27FC236}">
                <a16:creationId xmlns:a16="http://schemas.microsoft.com/office/drawing/2014/main" id="{00000000-0008-0000-1E00-0000E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1096471</xdr:colOff>
      <xdr:row>2</xdr:row>
      <xdr:rowOff>172810</xdr:rowOff>
    </xdr:from>
    <xdr:to>
      <xdr:col>2</xdr:col>
      <xdr:colOff>329602</xdr:colOff>
      <xdr:row>5</xdr:row>
      <xdr:rowOff>74345</xdr:rowOff>
    </xdr:to>
    <xdr:grpSp>
      <xdr:nvGrpSpPr>
        <xdr:cNvPr id="422" name="Grupo 4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E00-0000A6010000}"/>
            </a:ext>
          </a:extLst>
        </xdr:cNvPr>
        <xdr:cNvGrpSpPr/>
      </xdr:nvGrpSpPr>
      <xdr:grpSpPr>
        <a:xfrm>
          <a:off x="1096471" y="553810"/>
          <a:ext cx="2204931" cy="473035"/>
          <a:chOff x="5298198" y="359950"/>
          <a:chExt cx="1828357" cy="454371"/>
        </a:xfrm>
      </xdr:grpSpPr>
      <xdr:sp macro="" textlink="">
        <xdr:nvSpPr>
          <xdr:cNvPr id="489" name="CaixaDeTexto 29">
            <a:extLst>
              <a:ext uri="{FF2B5EF4-FFF2-40B4-BE49-F238E27FC236}">
                <a16:creationId xmlns:a16="http://schemas.microsoft.com/office/drawing/2014/main" id="{00000000-0008-0000-1E00-0000E9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490" name="Imagem 489">
            <a:extLst>
              <a:ext uri="{FF2B5EF4-FFF2-40B4-BE49-F238E27FC236}">
                <a16:creationId xmlns:a16="http://schemas.microsoft.com/office/drawing/2014/main" id="{00000000-0008-0000-1E00-0000E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668543</xdr:colOff>
      <xdr:row>2</xdr:row>
      <xdr:rowOff>89052</xdr:rowOff>
    </xdr:from>
    <xdr:to>
      <xdr:col>4</xdr:col>
      <xdr:colOff>1147595</xdr:colOff>
      <xdr:row>5</xdr:row>
      <xdr:rowOff>95904</xdr:rowOff>
    </xdr:to>
    <xdr:grpSp>
      <xdr:nvGrpSpPr>
        <xdr:cNvPr id="423" name="Grupo 4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E00-0000A7010000}"/>
            </a:ext>
          </a:extLst>
        </xdr:cNvPr>
        <xdr:cNvGrpSpPr/>
      </xdr:nvGrpSpPr>
      <xdr:grpSpPr>
        <a:xfrm>
          <a:off x="5215143" y="470052"/>
          <a:ext cx="2053852" cy="578352"/>
          <a:chOff x="3369882" y="288476"/>
          <a:chExt cx="1847820" cy="512134"/>
        </a:xfrm>
      </xdr:grpSpPr>
      <xdr:sp macro="" textlink="">
        <xdr:nvSpPr>
          <xdr:cNvPr id="487" name="CaixaDeTexto 29">
            <a:extLst>
              <a:ext uri="{FF2B5EF4-FFF2-40B4-BE49-F238E27FC236}">
                <a16:creationId xmlns:a16="http://schemas.microsoft.com/office/drawing/2014/main" id="{00000000-0008-0000-1E00-0000E7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88" name="Imagem 487">
            <a:extLst>
              <a:ext uri="{FF2B5EF4-FFF2-40B4-BE49-F238E27FC236}">
                <a16:creationId xmlns:a16="http://schemas.microsoft.com/office/drawing/2014/main" id="{00000000-0008-0000-1E00-0000E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438244</xdr:colOff>
      <xdr:row>1</xdr:row>
      <xdr:rowOff>152788</xdr:rowOff>
    </xdr:from>
    <xdr:to>
      <xdr:col>3</xdr:col>
      <xdr:colOff>593092</xdr:colOff>
      <xdr:row>5</xdr:row>
      <xdr:rowOff>60746</xdr:rowOff>
    </xdr:to>
    <xdr:grpSp>
      <xdr:nvGrpSpPr>
        <xdr:cNvPr id="424" name="Grupo 42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E00-0000A8010000}"/>
            </a:ext>
          </a:extLst>
        </xdr:cNvPr>
        <xdr:cNvGrpSpPr/>
      </xdr:nvGrpSpPr>
      <xdr:grpSpPr>
        <a:xfrm>
          <a:off x="3410044" y="343288"/>
          <a:ext cx="1729648" cy="669958"/>
          <a:chOff x="1797299" y="161925"/>
          <a:chExt cx="1677359" cy="544371"/>
        </a:xfrm>
      </xdr:grpSpPr>
      <xdr:pic>
        <xdr:nvPicPr>
          <xdr:cNvPr id="485" name="Imagem 484">
            <a:extLst>
              <a:ext uri="{FF2B5EF4-FFF2-40B4-BE49-F238E27FC236}">
                <a16:creationId xmlns:a16="http://schemas.microsoft.com/office/drawing/2014/main" id="{00000000-0008-0000-1E00-0000E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486" name="CaixaDeTexto 29">
            <a:extLst>
              <a:ext uri="{FF2B5EF4-FFF2-40B4-BE49-F238E27FC236}">
                <a16:creationId xmlns:a16="http://schemas.microsoft.com/office/drawing/2014/main" id="{00000000-0008-0000-1E00-0000E6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7</xdr:col>
      <xdr:colOff>95657</xdr:colOff>
      <xdr:row>2</xdr:row>
      <xdr:rowOff>32374</xdr:rowOff>
    </xdr:from>
    <xdr:to>
      <xdr:col>8</xdr:col>
      <xdr:colOff>225581</xdr:colOff>
      <xdr:row>5</xdr:row>
      <xdr:rowOff>117569</xdr:rowOff>
    </xdr:to>
    <xdr:grpSp>
      <xdr:nvGrpSpPr>
        <xdr:cNvPr id="425" name="Grupo 4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E00-0000A9010000}"/>
            </a:ext>
          </a:extLst>
        </xdr:cNvPr>
        <xdr:cNvGrpSpPr/>
      </xdr:nvGrpSpPr>
      <xdr:grpSpPr>
        <a:xfrm>
          <a:off x="11068457" y="413374"/>
          <a:ext cx="1704724" cy="656695"/>
          <a:chOff x="7101454" y="2824695"/>
          <a:chExt cx="1511049" cy="660188"/>
        </a:xfrm>
      </xdr:grpSpPr>
      <xdr:sp macro="" textlink="">
        <xdr:nvSpPr>
          <xdr:cNvPr id="481" name="Arredondar Retângulo de Canto Diagonal 480">
            <a:extLst>
              <a:ext uri="{FF2B5EF4-FFF2-40B4-BE49-F238E27FC236}">
                <a16:creationId xmlns:a16="http://schemas.microsoft.com/office/drawing/2014/main" id="{00000000-0008-0000-1E00-0000E1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82" name="Grupo 481">
            <a:extLst>
              <a:ext uri="{FF2B5EF4-FFF2-40B4-BE49-F238E27FC236}">
                <a16:creationId xmlns:a16="http://schemas.microsoft.com/office/drawing/2014/main" id="{00000000-0008-0000-1E00-0000E2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483" name="CaixaDeTexto 29">
              <a:extLst>
                <a:ext uri="{FF2B5EF4-FFF2-40B4-BE49-F238E27FC236}">
                  <a16:creationId xmlns:a16="http://schemas.microsoft.com/office/drawing/2014/main" id="{00000000-0008-0000-1E00-0000E3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484" name="Imagem 483">
              <a:extLst>
                <a:ext uri="{FF2B5EF4-FFF2-40B4-BE49-F238E27FC236}">
                  <a16:creationId xmlns:a16="http://schemas.microsoft.com/office/drawing/2014/main" id="{00000000-0008-0000-1E00-0000E4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692008</xdr:colOff>
      <xdr:row>6</xdr:row>
      <xdr:rowOff>104651</xdr:rowOff>
    </xdr:from>
    <xdr:to>
      <xdr:col>2</xdr:col>
      <xdr:colOff>1226375</xdr:colOff>
      <xdr:row>9</xdr:row>
      <xdr:rowOff>98296</xdr:rowOff>
    </xdr:to>
    <xdr:grpSp>
      <xdr:nvGrpSpPr>
        <xdr:cNvPr id="478" name="Grupo 477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E00-0000DE010000}"/>
            </a:ext>
          </a:extLst>
        </xdr:cNvPr>
        <xdr:cNvGrpSpPr/>
      </xdr:nvGrpSpPr>
      <xdr:grpSpPr>
        <a:xfrm>
          <a:off x="3663808" y="1247651"/>
          <a:ext cx="534367" cy="565145"/>
          <a:chOff x="98716" y="121589"/>
          <a:chExt cx="685302" cy="565142"/>
        </a:xfrm>
      </xdr:grpSpPr>
      <xdr:sp macro="" textlink="">
        <xdr:nvSpPr>
          <xdr:cNvPr id="479" name="CaixaDeTexto 29">
            <a:extLst>
              <a:ext uri="{FF2B5EF4-FFF2-40B4-BE49-F238E27FC236}">
                <a16:creationId xmlns:a16="http://schemas.microsoft.com/office/drawing/2014/main" id="{00000000-0008-0000-1E00-0000DF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480" name="Imagem 479">
            <a:extLst>
              <a:ext uri="{FF2B5EF4-FFF2-40B4-BE49-F238E27FC236}">
                <a16:creationId xmlns:a16="http://schemas.microsoft.com/office/drawing/2014/main" id="{00000000-0008-0000-1E00-0000E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962567</xdr:colOff>
      <xdr:row>6</xdr:row>
      <xdr:rowOff>127519</xdr:rowOff>
    </xdr:from>
    <xdr:to>
      <xdr:col>2</xdr:col>
      <xdr:colOff>375990</xdr:colOff>
      <xdr:row>9</xdr:row>
      <xdr:rowOff>99093</xdr:rowOff>
    </xdr:to>
    <xdr:grpSp>
      <xdr:nvGrpSpPr>
        <xdr:cNvPr id="474" name="Grupo 47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E00-0000DA010000}"/>
            </a:ext>
          </a:extLst>
        </xdr:cNvPr>
        <xdr:cNvGrpSpPr/>
      </xdr:nvGrpSpPr>
      <xdr:grpSpPr>
        <a:xfrm>
          <a:off x="2321467" y="1270519"/>
          <a:ext cx="1026323" cy="543074"/>
          <a:chOff x="-64892" y="143687"/>
          <a:chExt cx="1055619" cy="543071"/>
        </a:xfrm>
      </xdr:grpSpPr>
      <xdr:sp macro="" textlink="">
        <xdr:nvSpPr>
          <xdr:cNvPr id="475" name="CaixaDeTexto 29">
            <a:extLst>
              <a:ext uri="{FF2B5EF4-FFF2-40B4-BE49-F238E27FC236}">
                <a16:creationId xmlns:a16="http://schemas.microsoft.com/office/drawing/2014/main" id="{00000000-0008-0000-1E00-0000DB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476" name="Imagem 475">
            <a:extLst>
              <a:ext uri="{FF2B5EF4-FFF2-40B4-BE49-F238E27FC236}">
                <a16:creationId xmlns:a16="http://schemas.microsoft.com/office/drawing/2014/main" id="{00000000-0008-0000-1E00-0000D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670281</xdr:colOff>
      <xdr:row>6</xdr:row>
      <xdr:rowOff>69529</xdr:rowOff>
    </xdr:from>
    <xdr:to>
      <xdr:col>7</xdr:col>
      <xdr:colOff>1313571</xdr:colOff>
      <xdr:row>9</xdr:row>
      <xdr:rowOff>100973</xdr:rowOff>
    </xdr:to>
    <xdr:grpSp>
      <xdr:nvGrpSpPr>
        <xdr:cNvPr id="470" name="Grupo 469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E00-0000D6010000}"/>
            </a:ext>
          </a:extLst>
        </xdr:cNvPr>
        <xdr:cNvGrpSpPr/>
      </xdr:nvGrpSpPr>
      <xdr:grpSpPr>
        <a:xfrm>
          <a:off x="11643081" y="1212529"/>
          <a:ext cx="643290" cy="602944"/>
          <a:chOff x="113909" y="86597"/>
          <a:chExt cx="824992" cy="602944"/>
        </a:xfrm>
      </xdr:grpSpPr>
      <xdr:sp macro="" textlink="">
        <xdr:nvSpPr>
          <xdr:cNvPr id="471" name="CaixaDeTexto 29">
            <a:extLst>
              <a:ext uri="{FF2B5EF4-FFF2-40B4-BE49-F238E27FC236}">
                <a16:creationId xmlns:a16="http://schemas.microsoft.com/office/drawing/2014/main" id="{00000000-0008-0000-1E00-0000D7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472" name="Imagem 471">
            <a:extLst>
              <a:ext uri="{FF2B5EF4-FFF2-40B4-BE49-F238E27FC236}">
                <a16:creationId xmlns:a16="http://schemas.microsoft.com/office/drawing/2014/main" id="{00000000-0008-0000-1E00-0000D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1300308</xdr:colOff>
      <xdr:row>6</xdr:row>
      <xdr:rowOff>52136</xdr:rowOff>
    </xdr:from>
    <xdr:to>
      <xdr:col>6</xdr:col>
      <xdr:colOff>830450</xdr:colOff>
      <xdr:row>9</xdr:row>
      <xdr:rowOff>100975</xdr:rowOff>
    </xdr:to>
    <xdr:grpSp>
      <xdr:nvGrpSpPr>
        <xdr:cNvPr id="429" name="Grupo 428">
          <a:extLst>
            <a:ext uri="{FF2B5EF4-FFF2-40B4-BE49-F238E27FC236}">
              <a16:creationId xmlns:a16="http://schemas.microsoft.com/office/drawing/2014/main" id="{00000000-0008-0000-1E00-0000AD010000}"/>
            </a:ext>
          </a:extLst>
        </xdr:cNvPr>
        <xdr:cNvGrpSpPr/>
      </xdr:nvGrpSpPr>
      <xdr:grpSpPr>
        <a:xfrm>
          <a:off x="9047308" y="1195136"/>
          <a:ext cx="1143042" cy="620339"/>
          <a:chOff x="7249934" y="5114507"/>
          <a:chExt cx="939842" cy="620339"/>
        </a:xfrm>
      </xdr:grpSpPr>
      <xdr:sp macro="" textlink="">
        <xdr:nvSpPr>
          <xdr:cNvPr id="465" name="Arredondar Retângulo de Canto Diagonal 464">
            <a:extLst>
              <a:ext uri="{FF2B5EF4-FFF2-40B4-BE49-F238E27FC236}">
                <a16:creationId xmlns:a16="http://schemas.microsoft.com/office/drawing/2014/main" id="{00000000-0008-0000-1E00-0000D1010000}"/>
              </a:ext>
            </a:extLst>
          </xdr:cNvPr>
          <xdr:cNvSpPr/>
        </xdr:nvSpPr>
        <xdr:spPr>
          <a:xfrm>
            <a:off x="7249934" y="5120851"/>
            <a:ext cx="939842" cy="57753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66" name="Grupo 465">
            <a:extLst>
              <a:ext uri="{FF2B5EF4-FFF2-40B4-BE49-F238E27FC236}">
                <a16:creationId xmlns:a16="http://schemas.microsoft.com/office/drawing/2014/main" id="{00000000-0008-0000-1E00-0000D2010000}"/>
              </a:ext>
            </a:extLst>
          </xdr:cNvPr>
          <xdr:cNvGrpSpPr/>
        </xdr:nvGrpSpPr>
        <xdr:grpSpPr>
          <a:xfrm>
            <a:off x="7366331" y="5114507"/>
            <a:ext cx="788825" cy="620339"/>
            <a:chOff x="-17745" y="67039"/>
            <a:chExt cx="1011633" cy="620336"/>
          </a:xfrm>
        </xdr:grpSpPr>
        <xdr:sp macro="" textlink="">
          <xdr:nvSpPr>
            <xdr:cNvPr id="467" name="CaixaDeTexto 29">
              <a:extLst>
                <a:ext uri="{FF2B5EF4-FFF2-40B4-BE49-F238E27FC236}">
                  <a16:creationId xmlns:a16="http://schemas.microsoft.com/office/drawing/2014/main" id="{00000000-0008-0000-1E00-0000D3010000}"/>
                </a:ext>
              </a:extLst>
            </xdr:cNvPr>
            <xdr:cNvSpPr txBox="1"/>
          </xdr:nvSpPr>
          <xdr:spPr>
            <a:xfrm>
              <a:off x="-17745" y="471932"/>
              <a:ext cx="1011633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SEGURANÇAS</a:t>
              </a:r>
            </a:p>
          </xdr:txBody>
        </xdr:sp>
        <xdr:pic>
          <xdr:nvPicPr>
            <xdr:cNvPr id="468" name="Imagem 467">
              <a:extLst>
                <a:ext uri="{FF2B5EF4-FFF2-40B4-BE49-F238E27FC236}">
                  <a16:creationId xmlns:a16="http://schemas.microsoft.com/office/drawing/2014/main" id="{00000000-0008-0000-1E00-0000D4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6939" y="67039"/>
              <a:ext cx="543175" cy="42354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0</xdr:col>
      <xdr:colOff>166083</xdr:colOff>
      <xdr:row>6</xdr:row>
      <xdr:rowOff>125281</xdr:rowOff>
    </xdr:from>
    <xdr:to>
      <xdr:col>0</xdr:col>
      <xdr:colOff>912622</xdr:colOff>
      <xdr:row>9</xdr:row>
      <xdr:rowOff>104326</xdr:rowOff>
    </xdr:to>
    <xdr:grpSp>
      <xdr:nvGrpSpPr>
        <xdr:cNvPr id="462" name="Grupo 461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E00-0000CE010000}"/>
            </a:ext>
          </a:extLst>
        </xdr:cNvPr>
        <xdr:cNvGrpSpPr/>
      </xdr:nvGrpSpPr>
      <xdr:grpSpPr>
        <a:xfrm>
          <a:off x="166083" y="1268281"/>
          <a:ext cx="746539" cy="550545"/>
          <a:chOff x="-45693" y="142218"/>
          <a:chExt cx="957403" cy="550542"/>
        </a:xfrm>
      </xdr:grpSpPr>
      <xdr:sp macro="" textlink="">
        <xdr:nvSpPr>
          <xdr:cNvPr id="463" name="CaixaDeTexto 29">
            <a:extLst>
              <a:ext uri="{FF2B5EF4-FFF2-40B4-BE49-F238E27FC236}">
                <a16:creationId xmlns:a16="http://schemas.microsoft.com/office/drawing/2014/main" id="{00000000-0008-0000-1E00-0000CF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464" name="Imagem 463">
            <a:extLst>
              <a:ext uri="{FF2B5EF4-FFF2-40B4-BE49-F238E27FC236}">
                <a16:creationId xmlns:a16="http://schemas.microsoft.com/office/drawing/2014/main" id="{00000000-0008-0000-1E00-0000D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98118</xdr:colOff>
      <xdr:row>6</xdr:row>
      <xdr:rowOff>129453</xdr:rowOff>
    </xdr:from>
    <xdr:to>
      <xdr:col>1</xdr:col>
      <xdr:colOff>595300</xdr:colOff>
      <xdr:row>9</xdr:row>
      <xdr:rowOff>103415</xdr:rowOff>
    </xdr:to>
    <xdr:grpSp>
      <xdr:nvGrpSpPr>
        <xdr:cNvPr id="458" name="Grupo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E00-0000CA010000}"/>
            </a:ext>
          </a:extLst>
        </xdr:cNvPr>
        <xdr:cNvGrpSpPr/>
      </xdr:nvGrpSpPr>
      <xdr:grpSpPr>
        <a:xfrm>
          <a:off x="1457018" y="1272453"/>
          <a:ext cx="497182" cy="545462"/>
          <a:chOff x="110811" y="146390"/>
          <a:chExt cx="637614" cy="545459"/>
        </a:xfrm>
      </xdr:grpSpPr>
      <xdr:sp macro="" textlink="">
        <xdr:nvSpPr>
          <xdr:cNvPr id="459" name="CaixaDeTexto 29">
            <a:extLst>
              <a:ext uri="{FF2B5EF4-FFF2-40B4-BE49-F238E27FC236}">
                <a16:creationId xmlns:a16="http://schemas.microsoft.com/office/drawing/2014/main" id="{00000000-0008-0000-1E00-0000CB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460" name="Imagem 459">
            <a:extLst>
              <a:ext uri="{FF2B5EF4-FFF2-40B4-BE49-F238E27FC236}">
                <a16:creationId xmlns:a16="http://schemas.microsoft.com/office/drawing/2014/main" id="{00000000-0008-0000-1E00-0000C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366795</xdr:colOff>
      <xdr:row>6</xdr:row>
      <xdr:rowOff>65237</xdr:rowOff>
    </xdr:from>
    <xdr:to>
      <xdr:col>5</xdr:col>
      <xdr:colOff>1232202</xdr:colOff>
      <xdr:row>9</xdr:row>
      <xdr:rowOff>98294</xdr:rowOff>
    </xdr:to>
    <xdr:grpSp>
      <xdr:nvGrpSpPr>
        <xdr:cNvPr id="454" name="Grupo 453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E00-0000C6010000}"/>
            </a:ext>
          </a:extLst>
        </xdr:cNvPr>
        <xdr:cNvGrpSpPr/>
      </xdr:nvGrpSpPr>
      <xdr:grpSpPr>
        <a:xfrm>
          <a:off x="8113795" y="1208237"/>
          <a:ext cx="865407" cy="604557"/>
          <a:chOff x="-91542" y="82329"/>
          <a:chExt cx="1109846" cy="604557"/>
        </a:xfrm>
      </xdr:grpSpPr>
      <xdr:sp macro="" textlink="">
        <xdr:nvSpPr>
          <xdr:cNvPr id="455" name="CaixaDeTexto 29">
            <a:extLst>
              <a:ext uri="{FF2B5EF4-FFF2-40B4-BE49-F238E27FC236}">
                <a16:creationId xmlns:a16="http://schemas.microsoft.com/office/drawing/2014/main" id="{00000000-0008-0000-1E00-0000C7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456" name="Imagem 455">
            <a:extLst>
              <a:ext uri="{FF2B5EF4-FFF2-40B4-BE49-F238E27FC236}">
                <a16:creationId xmlns:a16="http://schemas.microsoft.com/office/drawing/2014/main" id="{00000000-0008-0000-1E00-0000C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1297578</xdr:colOff>
      <xdr:row>6</xdr:row>
      <xdr:rowOff>52136</xdr:rowOff>
    </xdr:from>
    <xdr:to>
      <xdr:col>4</xdr:col>
      <xdr:colOff>507171</xdr:colOff>
      <xdr:row>9</xdr:row>
      <xdr:rowOff>104325</xdr:rowOff>
    </xdr:to>
    <xdr:grpSp>
      <xdr:nvGrpSpPr>
        <xdr:cNvPr id="450" name="Grupo 44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E00-0000C2010000}"/>
            </a:ext>
          </a:extLst>
        </xdr:cNvPr>
        <xdr:cNvGrpSpPr/>
      </xdr:nvGrpSpPr>
      <xdr:grpSpPr>
        <a:xfrm>
          <a:off x="5844178" y="1195136"/>
          <a:ext cx="784393" cy="623689"/>
          <a:chOff x="64951" y="65414"/>
          <a:chExt cx="757568" cy="623686"/>
        </a:xfrm>
      </xdr:grpSpPr>
      <xdr:sp macro="" textlink="">
        <xdr:nvSpPr>
          <xdr:cNvPr id="451" name="CaixaDeTexto 29">
            <a:extLst>
              <a:ext uri="{FF2B5EF4-FFF2-40B4-BE49-F238E27FC236}">
                <a16:creationId xmlns:a16="http://schemas.microsoft.com/office/drawing/2014/main" id="{00000000-0008-0000-1E00-0000C301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452" name="Imagem 451">
            <a:extLst>
              <a:ext uri="{FF2B5EF4-FFF2-40B4-BE49-F238E27FC236}">
                <a16:creationId xmlns:a16="http://schemas.microsoft.com/office/drawing/2014/main" id="{00000000-0008-0000-1E00-0000C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854407</xdr:colOff>
      <xdr:row>6</xdr:row>
      <xdr:rowOff>74914</xdr:rowOff>
    </xdr:from>
    <xdr:to>
      <xdr:col>7</xdr:col>
      <xdr:colOff>517994</xdr:colOff>
      <xdr:row>9</xdr:row>
      <xdr:rowOff>101369</xdr:rowOff>
    </xdr:to>
    <xdr:grpSp>
      <xdr:nvGrpSpPr>
        <xdr:cNvPr id="446" name="Grupo 44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E00-0000BE010000}"/>
            </a:ext>
          </a:extLst>
        </xdr:cNvPr>
        <xdr:cNvGrpSpPr/>
      </xdr:nvGrpSpPr>
      <xdr:grpSpPr>
        <a:xfrm>
          <a:off x="10214307" y="1217914"/>
          <a:ext cx="1276487" cy="597955"/>
          <a:chOff x="-201342" y="91982"/>
          <a:chExt cx="1376443" cy="597952"/>
        </a:xfrm>
      </xdr:grpSpPr>
      <xdr:sp macro="" textlink="">
        <xdr:nvSpPr>
          <xdr:cNvPr id="447" name="CaixaDeTexto 29">
            <a:extLst>
              <a:ext uri="{FF2B5EF4-FFF2-40B4-BE49-F238E27FC236}">
                <a16:creationId xmlns:a16="http://schemas.microsoft.com/office/drawing/2014/main" id="{00000000-0008-0000-1E00-0000BF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448" name="Imagem 447">
            <a:extLst>
              <a:ext uri="{FF2B5EF4-FFF2-40B4-BE49-F238E27FC236}">
                <a16:creationId xmlns:a16="http://schemas.microsoft.com/office/drawing/2014/main" id="{00000000-0008-0000-1E00-0000C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840481</xdr:colOff>
      <xdr:row>6</xdr:row>
      <xdr:rowOff>39590</xdr:rowOff>
    </xdr:from>
    <xdr:to>
      <xdr:col>5</xdr:col>
      <xdr:colOff>249363</xdr:colOff>
      <xdr:row>9</xdr:row>
      <xdr:rowOff>98296</xdr:rowOff>
    </xdr:to>
    <xdr:grpSp>
      <xdr:nvGrpSpPr>
        <xdr:cNvPr id="442" name="Grupo 441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E00-0000BA010000}"/>
            </a:ext>
          </a:extLst>
        </xdr:cNvPr>
        <xdr:cNvGrpSpPr/>
      </xdr:nvGrpSpPr>
      <xdr:grpSpPr>
        <a:xfrm>
          <a:off x="6961881" y="1182590"/>
          <a:ext cx="1034482" cy="630206"/>
          <a:chOff x="-40533" y="52804"/>
          <a:chExt cx="1062010" cy="630203"/>
        </a:xfrm>
      </xdr:grpSpPr>
      <xdr:sp macro="" textlink="">
        <xdr:nvSpPr>
          <xdr:cNvPr id="443" name="CaixaDeTexto 29">
            <a:extLst>
              <a:ext uri="{FF2B5EF4-FFF2-40B4-BE49-F238E27FC236}">
                <a16:creationId xmlns:a16="http://schemas.microsoft.com/office/drawing/2014/main" id="{00000000-0008-0000-1E00-0000BB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444" name="Imagem 443">
            <a:extLst>
              <a:ext uri="{FF2B5EF4-FFF2-40B4-BE49-F238E27FC236}">
                <a16:creationId xmlns:a16="http://schemas.microsoft.com/office/drawing/2014/main" id="{00000000-0008-0000-1E00-0000B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291068</xdr:colOff>
      <xdr:row>6</xdr:row>
      <xdr:rowOff>85335</xdr:rowOff>
    </xdr:from>
    <xdr:to>
      <xdr:col>3</xdr:col>
      <xdr:colOff>854241</xdr:colOff>
      <xdr:row>9</xdr:row>
      <xdr:rowOff>100051</xdr:rowOff>
    </xdr:to>
    <xdr:grpSp>
      <xdr:nvGrpSpPr>
        <xdr:cNvPr id="438" name="Grupo 437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E00-0000B6010000}"/>
            </a:ext>
          </a:extLst>
        </xdr:cNvPr>
        <xdr:cNvGrpSpPr/>
      </xdr:nvGrpSpPr>
      <xdr:grpSpPr>
        <a:xfrm>
          <a:off x="4837668" y="1228335"/>
          <a:ext cx="563173" cy="586216"/>
          <a:chOff x="71440" y="102273"/>
          <a:chExt cx="722245" cy="586213"/>
        </a:xfrm>
      </xdr:grpSpPr>
      <xdr:sp macro="" textlink="">
        <xdr:nvSpPr>
          <xdr:cNvPr id="439" name="CaixaDeTexto 29">
            <a:extLst>
              <a:ext uri="{FF2B5EF4-FFF2-40B4-BE49-F238E27FC236}">
                <a16:creationId xmlns:a16="http://schemas.microsoft.com/office/drawing/2014/main" id="{00000000-0008-0000-1E00-0000B701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440" name="Imagem 439">
            <a:extLst>
              <a:ext uri="{FF2B5EF4-FFF2-40B4-BE49-F238E27FC236}">
                <a16:creationId xmlns:a16="http://schemas.microsoft.com/office/drawing/2014/main" id="{00000000-0008-0000-1E00-0000B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11</xdr:col>
      <xdr:colOff>323851</xdr:colOff>
      <xdr:row>9</xdr:row>
      <xdr:rowOff>64134</xdr:rowOff>
    </xdr:to>
    <xdr:grpSp>
      <xdr:nvGrpSpPr>
        <xdr:cNvPr id="524" name="Grupo 523">
          <a:extLst>
            <a:ext uri="{FF2B5EF4-FFF2-40B4-BE49-F238E27FC236}">
              <a16:creationId xmlns:a16="http://schemas.microsoft.com/office/drawing/2014/main" id="{00000000-0008-0000-1F00-00000C020000}"/>
            </a:ext>
          </a:extLst>
        </xdr:cNvPr>
        <xdr:cNvGrpSpPr/>
      </xdr:nvGrpSpPr>
      <xdr:grpSpPr>
        <a:xfrm>
          <a:off x="66677" y="0"/>
          <a:ext cx="14392274" cy="1778634"/>
          <a:chOff x="0" y="-31574"/>
          <a:chExt cx="12725399" cy="1778634"/>
        </a:xfrm>
      </xdr:grpSpPr>
      <xdr:grpSp>
        <xdr:nvGrpSpPr>
          <xdr:cNvPr id="606" name="Grupo 605">
            <a:extLst>
              <a:ext uri="{FF2B5EF4-FFF2-40B4-BE49-F238E27FC236}">
                <a16:creationId xmlns:a16="http://schemas.microsoft.com/office/drawing/2014/main" id="{00000000-0008-0000-1F00-00005E02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609" name="Grupo 608">
              <a:extLst>
                <a:ext uri="{FF2B5EF4-FFF2-40B4-BE49-F238E27FC236}">
                  <a16:creationId xmlns:a16="http://schemas.microsoft.com/office/drawing/2014/main" id="{00000000-0008-0000-1F00-00006102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611" name="Retângulo 610">
                <a:extLst>
                  <a:ext uri="{FF2B5EF4-FFF2-40B4-BE49-F238E27FC236}">
                    <a16:creationId xmlns:a16="http://schemas.microsoft.com/office/drawing/2014/main" id="{00000000-0008-0000-1F00-00006302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612" name="Retângulo de Cantos Arredondados No Mesmo Lado 611">
                <a:extLst>
                  <a:ext uri="{FF2B5EF4-FFF2-40B4-BE49-F238E27FC236}">
                    <a16:creationId xmlns:a16="http://schemas.microsoft.com/office/drawing/2014/main" id="{00000000-0008-0000-1F00-00006402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613" name="Retângulo de Cantos Arredondados No Mesmo Lado 612">
                <a:extLst>
                  <a:ext uri="{FF2B5EF4-FFF2-40B4-BE49-F238E27FC236}">
                    <a16:creationId xmlns:a16="http://schemas.microsoft.com/office/drawing/2014/main" id="{00000000-0008-0000-1F00-00006502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610" name="Retângulo 609">
              <a:extLst>
                <a:ext uri="{FF2B5EF4-FFF2-40B4-BE49-F238E27FC236}">
                  <a16:creationId xmlns:a16="http://schemas.microsoft.com/office/drawing/2014/main" id="{00000000-0008-0000-1F00-00006202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607" name="Picture 27">
            <a:extLst>
              <a:ext uri="{FF2B5EF4-FFF2-40B4-BE49-F238E27FC236}">
                <a16:creationId xmlns:a16="http://schemas.microsoft.com/office/drawing/2014/main" id="{00000000-0008-0000-1F00-00005F02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608" name="Picture 2" descr="NEWSLETTER">
            <a:extLst>
              <a:ext uri="{FF2B5EF4-FFF2-40B4-BE49-F238E27FC236}">
                <a16:creationId xmlns:a16="http://schemas.microsoft.com/office/drawing/2014/main" id="{00000000-0008-0000-1F00-00006002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525" name="Grupo 5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F00-00000D02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604" name="CaixaDeTexto 29">
            <a:extLst>
              <a:ext uri="{FF2B5EF4-FFF2-40B4-BE49-F238E27FC236}">
                <a16:creationId xmlns:a16="http://schemas.microsoft.com/office/drawing/2014/main" id="{00000000-0008-0000-1F00-00005C02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605" name="Imagem 604">
            <a:extLst>
              <a:ext uri="{FF2B5EF4-FFF2-40B4-BE49-F238E27FC236}">
                <a16:creationId xmlns:a16="http://schemas.microsoft.com/office/drawing/2014/main" id="{00000000-0008-0000-1F00-00005D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1535496</xdr:colOff>
      <xdr:row>3</xdr:row>
      <xdr:rowOff>5067</xdr:rowOff>
    </xdr:from>
    <xdr:to>
      <xdr:col>6</xdr:col>
      <xdr:colOff>1234525</xdr:colOff>
      <xdr:row>5</xdr:row>
      <xdr:rowOff>83450</xdr:rowOff>
    </xdr:to>
    <xdr:grpSp>
      <xdr:nvGrpSpPr>
        <xdr:cNvPr id="526" name="Grupo 5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F00-00000E020000}"/>
            </a:ext>
          </a:extLst>
        </xdr:cNvPr>
        <xdr:cNvGrpSpPr/>
      </xdr:nvGrpSpPr>
      <xdr:grpSpPr>
        <a:xfrm>
          <a:off x="8939596" y="576567"/>
          <a:ext cx="1718329" cy="459383"/>
          <a:chOff x="8716132" y="364902"/>
          <a:chExt cx="1400379" cy="394291"/>
        </a:xfrm>
      </xdr:grpSpPr>
      <xdr:sp macro="" textlink="">
        <xdr:nvSpPr>
          <xdr:cNvPr id="602" name="CaixaDeTexto 29">
            <a:extLst>
              <a:ext uri="{FF2B5EF4-FFF2-40B4-BE49-F238E27FC236}">
                <a16:creationId xmlns:a16="http://schemas.microsoft.com/office/drawing/2014/main" id="{00000000-0008-0000-1F00-00005A02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603" name="Imagem 602">
            <a:extLst>
              <a:ext uri="{FF2B5EF4-FFF2-40B4-BE49-F238E27FC236}">
                <a16:creationId xmlns:a16="http://schemas.microsoft.com/office/drawing/2014/main" id="{00000000-0008-0000-1F00-00005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14007</xdr:colOff>
      <xdr:row>2</xdr:row>
      <xdr:rowOff>79218</xdr:rowOff>
    </xdr:from>
    <xdr:to>
      <xdr:col>11</xdr:col>
      <xdr:colOff>371620</xdr:colOff>
      <xdr:row>5</xdr:row>
      <xdr:rowOff>114142</xdr:rowOff>
    </xdr:to>
    <xdr:grpSp>
      <xdr:nvGrpSpPr>
        <xdr:cNvPr id="527" name="Grupo 5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F00-00000F020000}"/>
            </a:ext>
          </a:extLst>
        </xdr:cNvPr>
        <xdr:cNvGrpSpPr/>
      </xdr:nvGrpSpPr>
      <xdr:grpSpPr>
        <a:xfrm>
          <a:off x="12802907" y="460218"/>
          <a:ext cx="1703813" cy="606424"/>
          <a:chOff x="10862840" y="274440"/>
          <a:chExt cx="1566735" cy="430797"/>
        </a:xfrm>
      </xdr:grpSpPr>
      <xdr:sp macro="" textlink="">
        <xdr:nvSpPr>
          <xdr:cNvPr id="600" name="CaixaDeTexto 29">
            <a:extLst>
              <a:ext uri="{FF2B5EF4-FFF2-40B4-BE49-F238E27FC236}">
                <a16:creationId xmlns:a16="http://schemas.microsoft.com/office/drawing/2014/main" id="{00000000-0008-0000-1F00-00005802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601" name="Imagem 600">
            <a:extLst>
              <a:ext uri="{FF2B5EF4-FFF2-40B4-BE49-F238E27FC236}">
                <a16:creationId xmlns:a16="http://schemas.microsoft.com/office/drawing/2014/main" id="{00000000-0008-0000-1F00-00005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68325</xdr:colOff>
      <xdr:row>3</xdr:row>
      <xdr:rowOff>19765</xdr:rowOff>
    </xdr:from>
    <xdr:to>
      <xdr:col>5</xdr:col>
      <xdr:colOff>1496096</xdr:colOff>
      <xdr:row>5</xdr:row>
      <xdr:rowOff>99127</xdr:rowOff>
    </xdr:to>
    <xdr:grpSp>
      <xdr:nvGrpSpPr>
        <xdr:cNvPr id="528" name="Grupo 5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F00-000010020000}"/>
            </a:ext>
          </a:extLst>
        </xdr:cNvPr>
        <xdr:cNvGrpSpPr/>
      </xdr:nvGrpSpPr>
      <xdr:grpSpPr>
        <a:xfrm>
          <a:off x="7472425" y="591265"/>
          <a:ext cx="1427771" cy="460362"/>
          <a:chOff x="7262404" y="380217"/>
          <a:chExt cx="1810712" cy="394813"/>
        </a:xfrm>
      </xdr:grpSpPr>
      <xdr:sp macro="" textlink="">
        <xdr:nvSpPr>
          <xdr:cNvPr id="598" name="CaixaDeTexto 29">
            <a:extLst>
              <a:ext uri="{FF2B5EF4-FFF2-40B4-BE49-F238E27FC236}">
                <a16:creationId xmlns:a16="http://schemas.microsoft.com/office/drawing/2014/main" id="{00000000-0008-0000-1F00-00005602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599" name="Imagem 598">
            <a:extLst>
              <a:ext uri="{FF2B5EF4-FFF2-40B4-BE49-F238E27FC236}">
                <a16:creationId xmlns:a16="http://schemas.microsoft.com/office/drawing/2014/main" id="{00000000-0008-0000-1F00-00005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2</xdr:col>
      <xdr:colOff>1710727</xdr:colOff>
      <xdr:row>5</xdr:row>
      <xdr:rowOff>74345</xdr:rowOff>
    </xdr:to>
    <xdr:grpSp>
      <xdr:nvGrpSpPr>
        <xdr:cNvPr id="529" name="Grupo 52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F00-000011020000}"/>
            </a:ext>
          </a:extLst>
        </xdr:cNvPr>
        <xdr:cNvGrpSpPr/>
      </xdr:nvGrpSpPr>
      <xdr:grpSpPr>
        <a:xfrm>
          <a:off x="1159971" y="553810"/>
          <a:ext cx="1896956" cy="473035"/>
          <a:chOff x="5298198" y="359950"/>
          <a:chExt cx="1828357" cy="454371"/>
        </a:xfrm>
      </xdr:grpSpPr>
      <xdr:sp macro="" textlink="">
        <xdr:nvSpPr>
          <xdr:cNvPr id="596" name="CaixaDeTexto 29">
            <a:extLst>
              <a:ext uri="{FF2B5EF4-FFF2-40B4-BE49-F238E27FC236}">
                <a16:creationId xmlns:a16="http://schemas.microsoft.com/office/drawing/2014/main" id="{00000000-0008-0000-1F00-00005402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597" name="Imagem 596">
            <a:extLst>
              <a:ext uri="{FF2B5EF4-FFF2-40B4-BE49-F238E27FC236}">
                <a16:creationId xmlns:a16="http://schemas.microsoft.com/office/drawing/2014/main" id="{00000000-0008-0000-1F00-00005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1668668</xdr:colOff>
      <xdr:row>2</xdr:row>
      <xdr:rowOff>89052</xdr:rowOff>
    </xdr:from>
    <xdr:to>
      <xdr:col>5</xdr:col>
      <xdr:colOff>4595</xdr:colOff>
      <xdr:row>5</xdr:row>
      <xdr:rowOff>95904</xdr:rowOff>
    </xdr:to>
    <xdr:grpSp>
      <xdr:nvGrpSpPr>
        <xdr:cNvPr id="530" name="Grupo 52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F00-000012020000}"/>
            </a:ext>
          </a:extLst>
        </xdr:cNvPr>
        <xdr:cNvGrpSpPr/>
      </xdr:nvGrpSpPr>
      <xdr:grpSpPr>
        <a:xfrm>
          <a:off x="5034168" y="470052"/>
          <a:ext cx="2374527" cy="578352"/>
          <a:chOff x="3369882" y="288476"/>
          <a:chExt cx="1847820" cy="512134"/>
        </a:xfrm>
      </xdr:grpSpPr>
      <xdr:sp macro="" textlink="">
        <xdr:nvSpPr>
          <xdr:cNvPr id="594" name="CaixaDeTexto 29">
            <a:extLst>
              <a:ext uri="{FF2B5EF4-FFF2-40B4-BE49-F238E27FC236}">
                <a16:creationId xmlns:a16="http://schemas.microsoft.com/office/drawing/2014/main" id="{00000000-0008-0000-1F00-00005202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595" name="Imagem 594">
            <a:extLst>
              <a:ext uri="{FF2B5EF4-FFF2-40B4-BE49-F238E27FC236}">
                <a16:creationId xmlns:a16="http://schemas.microsoft.com/office/drawing/2014/main" id="{00000000-0008-0000-1F00-00005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57244</xdr:colOff>
      <xdr:row>1</xdr:row>
      <xdr:rowOff>152788</xdr:rowOff>
    </xdr:from>
    <xdr:to>
      <xdr:col>3</xdr:col>
      <xdr:colOff>1593217</xdr:colOff>
      <xdr:row>5</xdr:row>
      <xdr:rowOff>60746</xdr:rowOff>
    </xdr:to>
    <xdr:grpSp>
      <xdr:nvGrpSpPr>
        <xdr:cNvPr id="531" name="Grupo 53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F00-000013020000}"/>
            </a:ext>
          </a:extLst>
        </xdr:cNvPr>
        <xdr:cNvGrpSpPr/>
      </xdr:nvGrpSpPr>
      <xdr:grpSpPr>
        <a:xfrm>
          <a:off x="3422744" y="343288"/>
          <a:ext cx="1535973" cy="669958"/>
          <a:chOff x="1797299" y="161925"/>
          <a:chExt cx="1677359" cy="544371"/>
        </a:xfrm>
      </xdr:grpSpPr>
      <xdr:pic>
        <xdr:nvPicPr>
          <xdr:cNvPr id="592" name="Imagem 591">
            <a:extLst>
              <a:ext uri="{FF2B5EF4-FFF2-40B4-BE49-F238E27FC236}">
                <a16:creationId xmlns:a16="http://schemas.microsoft.com/office/drawing/2014/main" id="{00000000-0008-0000-1F00-00005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593" name="CaixaDeTexto 29">
            <a:extLst>
              <a:ext uri="{FF2B5EF4-FFF2-40B4-BE49-F238E27FC236}">
                <a16:creationId xmlns:a16="http://schemas.microsoft.com/office/drawing/2014/main" id="{00000000-0008-0000-1F00-00005102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1429157</xdr:colOff>
      <xdr:row>2</xdr:row>
      <xdr:rowOff>32374</xdr:rowOff>
    </xdr:from>
    <xdr:to>
      <xdr:col>8</xdr:col>
      <xdr:colOff>568481</xdr:colOff>
      <xdr:row>5</xdr:row>
      <xdr:rowOff>117569</xdr:rowOff>
    </xdr:to>
    <xdr:grpSp>
      <xdr:nvGrpSpPr>
        <xdr:cNvPr id="532" name="Grupo 5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F00-000014020000}"/>
            </a:ext>
          </a:extLst>
        </xdr:cNvPr>
        <xdr:cNvGrpSpPr/>
      </xdr:nvGrpSpPr>
      <xdr:grpSpPr>
        <a:xfrm>
          <a:off x="10852557" y="413374"/>
          <a:ext cx="1831724" cy="656695"/>
          <a:chOff x="7101454" y="2824695"/>
          <a:chExt cx="1511049" cy="660188"/>
        </a:xfrm>
      </xdr:grpSpPr>
      <xdr:sp macro="" textlink="">
        <xdr:nvSpPr>
          <xdr:cNvPr id="588" name="Arredondar Retângulo de Canto Diagonal 587">
            <a:extLst>
              <a:ext uri="{FF2B5EF4-FFF2-40B4-BE49-F238E27FC236}">
                <a16:creationId xmlns:a16="http://schemas.microsoft.com/office/drawing/2014/main" id="{00000000-0008-0000-1F00-00004C02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589" name="Grupo 588">
            <a:extLst>
              <a:ext uri="{FF2B5EF4-FFF2-40B4-BE49-F238E27FC236}">
                <a16:creationId xmlns:a16="http://schemas.microsoft.com/office/drawing/2014/main" id="{00000000-0008-0000-1F00-00004D02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590" name="CaixaDeTexto 29">
              <a:extLst>
                <a:ext uri="{FF2B5EF4-FFF2-40B4-BE49-F238E27FC236}">
                  <a16:creationId xmlns:a16="http://schemas.microsoft.com/office/drawing/2014/main" id="{00000000-0008-0000-1F00-00004E02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591" name="Imagem 590">
              <a:extLst>
                <a:ext uri="{FF2B5EF4-FFF2-40B4-BE49-F238E27FC236}">
                  <a16:creationId xmlns:a16="http://schemas.microsoft.com/office/drawing/2014/main" id="{00000000-0008-0000-1F00-00004F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311008</xdr:colOff>
      <xdr:row>6</xdr:row>
      <xdr:rowOff>104651</xdr:rowOff>
    </xdr:from>
    <xdr:to>
      <xdr:col>3</xdr:col>
      <xdr:colOff>845375</xdr:colOff>
      <xdr:row>9</xdr:row>
      <xdr:rowOff>98296</xdr:rowOff>
    </xdr:to>
    <xdr:grpSp>
      <xdr:nvGrpSpPr>
        <xdr:cNvPr id="585" name="Grupo 5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F00-000049020000}"/>
            </a:ext>
          </a:extLst>
        </xdr:cNvPr>
        <xdr:cNvGrpSpPr/>
      </xdr:nvGrpSpPr>
      <xdr:grpSpPr>
        <a:xfrm>
          <a:off x="3676508" y="1247651"/>
          <a:ext cx="534367" cy="565145"/>
          <a:chOff x="98716" y="121589"/>
          <a:chExt cx="685302" cy="565142"/>
        </a:xfrm>
      </xdr:grpSpPr>
      <xdr:sp macro="" textlink="">
        <xdr:nvSpPr>
          <xdr:cNvPr id="586" name="CaixaDeTexto 29">
            <a:extLst>
              <a:ext uri="{FF2B5EF4-FFF2-40B4-BE49-F238E27FC236}">
                <a16:creationId xmlns:a16="http://schemas.microsoft.com/office/drawing/2014/main" id="{00000000-0008-0000-1F00-00004A02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587" name="Imagem 586">
            <a:extLst>
              <a:ext uri="{FF2B5EF4-FFF2-40B4-BE49-F238E27FC236}">
                <a16:creationId xmlns:a16="http://schemas.microsoft.com/office/drawing/2014/main" id="{00000000-0008-0000-1F00-00004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933992</xdr:colOff>
      <xdr:row>6</xdr:row>
      <xdr:rowOff>127519</xdr:rowOff>
    </xdr:from>
    <xdr:to>
      <xdr:col>2</xdr:col>
      <xdr:colOff>1757115</xdr:colOff>
      <xdr:row>9</xdr:row>
      <xdr:rowOff>99093</xdr:rowOff>
    </xdr:to>
    <xdr:grpSp>
      <xdr:nvGrpSpPr>
        <xdr:cNvPr id="581" name="Grupo 58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F00-000045020000}"/>
            </a:ext>
          </a:extLst>
        </xdr:cNvPr>
        <xdr:cNvGrpSpPr/>
      </xdr:nvGrpSpPr>
      <xdr:grpSpPr>
        <a:xfrm>
          <a:off x="2280192" y="1270519"/>
          <a:ext cx="823123" cy="543074"/>
          <a:chOff x="-64892" y="143687"/>
          <a:chExt cx="1055619" cy="543071"/>
        </a:xfrm>
      </xdr:grpSpPr>
      <xdr:sp macro="" textlink="">
        <xdr:nvSpPr>
          <xdr:cNvPr id="582" name="CaixaDeTexto 29">
            <a:extLst>
              <a:ext uri="{FF2B5EF4-FFF2-40B4-BE49-F238E27FC236}">
                <a16:creationId xmlns:a16="http://schemas.microsoft.com/office/drawing/2014/main" id="{00000000-0008-0000-1F00-00004602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583" name="Imagem 582">
            <a:extLst>
              <a:ext uri="{FF2B5EF4-FFF2-40B4-BE49-F238E27FC236}">
                <a16:creationId xmlns:a16="http://schemas.microsoft.com/office/drawing/2014/main" id="{00000000-0008-0000-1F00-00004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241656</xdr:colOff>
      <xdr:row>6</xdr:row>
      <xdr:rowOff>69529</xdr:rowOff>
    </xdr:from>
    <xdr:to>
      <xdr:col>8</xdr:col>
      <xdr:colOff>275346</xdr:colOff>
      <xdr:row>9</xdr:row>
      <xdr:rowOff>100973</xdr:rowOff>
    </xdr:to>
    <xdr:grpSp>
      <xdr:nvGrpSpPr>
        <xdr:cNvPr id="577" name="Grupo 57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F00-000041020000}"/>
            </a:ext>
          </a:extLst>
        </xdr:cNvPr>
        <xdr:cNvGrpSpPr/>
      </xdr:nvGrpSpPr>
      <xdr:grpSpPr>
        <a:xfrm>
          <a:off x="11684356" y="1212529"/>
          <a:ext cx="706790" cy="602944"/>
          <a:chOff x="113909" y="86597"/>
          <a:chExt cx="824992" cy="602944"/>
        </a:xfrm>
      </xdr:grpSpPr>
      <xdr:sp macro="" textlink="">
        <xdr:nvSpPr>
          <xdr:cNvPr id="578" name="CaixaDeTexto 29">
            <a:extLst>
              <a:ext uri="{FF2B5EF4-FFF2-40B4-BE49-F238E27FC236}">
                <a16:creationId xmlns:a16="http://schemas.microsoft.com/office/drawing/2014/main" id="{00000000-0008-0000-1F00-00004202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579" name="Imagem 578">
            <a:extLst>
              <a:ext uri="{FF2B5EF4-FFF2-40B4-BE49-F238E27FC236}">
                <a16:creationId xmlns:a16="http://schemas.microsoft.com/office/drawing/2014/main" id="{00000000-0008-0000-1F00-00004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1692930</xdr:colOff>
      <xdr:row>6</xdr:row>
      <xdr:rowOff>52136</xdr:rowOff>
    </xdr:from>
    <xdr:to>
      <xdr:col>6</xdr:col>
      <xdr:colOff>719630</xdr:colOff>
      <xdr:row>9</xdr:row>
      <xdr:rowOff>100975</xdr:rowOff>
    </xdr:to>
    <xdr:grpSp>
      <xdr:nvGrpSpPr>
        <xdr:cNvPr id="573" name="Grupo 572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F00-00003D020000}"/>
            </a:ext>
          </a:extLst>
        </xdr:cNvPr>
        <xdr:cNvGrpSpPr/>
      </xdr:nvGrpSpPr>
      <xdr:grpSpPr>
        <a:xfrm>
          <a:off x="9097030" y="1195136"/>
          <a:ext cx="1046000" cy="620339"/>
          <a:chOff x="-17745" y="67039"/>
          <a:chExt cx="1011633" cy="620336"/>
        </a:xfrm>
      </xdr:grpSpPr>
      <xdr:sp macro="" textlink="">
        <xdr:nvSpPr>
          <xdr:cNvPr id="574" name="CaixaDeTexto 29">
            <a:extLst>
              <a:ext uri="{FF2B5EF4-FFF2-40B4-BE49-F238E27FC236}">
                <a16:creationId xmlns:a16="http://schemas.microsoft.com/office/drawing/2014/main" id="{00000000-0008-0000-1F00-00003E02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575" name="Imagem 574">
            <a:extLst>
              <a:ext uri="{FF2B5EF4-FFF2-40B4-BE49-F238E27FC236}">
                <a16:creationId xmlns:a16="http://schemas.microsoft.com/office/drawing/2014/main" id="{00000000-0008-0000-1F00-00003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1</xdr:col>
      <xdr:colOff>303022</xdr:colOff>
      <xdr:row>9</xdr:row>
      <xdr:rowOff>104326</xdr:rowOff>
    </xdr:to>
    <xdr:grpSp>
      <xdr:nvGrpSpPr>
        <xdr:cNvPr id="569" name="Grupo 568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F00-000039020000}"/>
            </a:ext>
          </a:extLst>
        </xdr:cNvPr>
        <xdr:cNvGrpSpPr/>
      </xdr:nvGrpSpPr>
      <xdr:grpSpPr>
        <a:xfrm>
          <a:off x="166083" y="1268281"/>
          <a:ext cx="810039" cy="550545"/>
          <a:chOff x="-45693" y="142218"/>
          <a:chExt cx="957403" cy="550542"/>
        </a:xfrm>
      </xdr:grpSpPr>
      <xdr:sp macro="" textlink="">
        <xdr:nvSpPr>
          <xdr:cNvPr id="570" name="CaixaDeTexto 29">
            <a:extLst>
              <a:ext uri="{FF2B5EF4-FFF2-40B4-BE49-F238E27FC236}">
                <a16:creationId xmlns:a16="http://schemas.microsoft.com/office/drawing/2014/main" id="{00000000-0008-0000-1F00-00003A02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571" name="Imagem 570">
            <a:extLst>
              <a:ext uri="{FF2B5EF4-FFF2-40B4-BE49-F238E27FC236}">
                <a16:creationId xmlns:a16="http://schemas.microsoft.com/office/drawing/2014/main" id="{00000000-0008-0000-1F00-00003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69543</xdr:colOff>
      <xdr:row>6</xdr:row>
      <xdr:rowOff>129453</xdr:rowOff>
    </xdr:from>
    <xdr:to>
      <xdr:col>2</xdr:col>
      <xdr:colOff>566725</xdr:colOff>
      <xdr:row>9</xdr:row>
      <xdr:rowOff>103415</xdr:rowOff>
    </xdr:to>
    <xdr:grpSp>
      <xdr:nvGrpSpPr>
        <xdr:cNvPr id="565" name="Grupo 56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F00-000035020000}"/>
            </a:ext>
          </a:extLst>
        </xdr:cNvPr>
        <xdr:cNvGrpSpPr/>
      </xdr:nvGrpSpPr>
      <xdr:grpSpPr>
        <a:xfrm>
          <a:off x="1415743" y="1272453"/>
          <a:ext cx="497182" cy="545462"/>
          <a:chOff x="110811" y="146390"/>
          <a:chExt cx="637614" cy="545459"/>
        </a:xfrm>
      </xdr:grpSpPr>
      <xdr:sp macro="" textlink="">
        <xdr:nvSpPr>
          <xdr:cNvPr id="566" name="CaixaDeTexto 29">
            <a:extLst>
              <a:ext uri="{FF2B5EF4-FFF2-40B4-BE49-F238E27FC236}">
                <a16:creationId xmlns:a16="http://schemas.microsoft.com/office/drawing/2014/main" id="{00000000-0008-0000-1F00-00003602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567" name="Imagem 566">
            <a:extLst>
              <a:ext uri="{FF2B5EF4-FFF2-40B4-BE49-F238E27FC236}">
                <a16:creationId xmlns:a16="http://schemas.microsoft.com/office/drawing/2014/main" id="{00000000-0008-0000-1F00-00003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643020</xdr:colOff>
      <xdr:row>6</xdr:row>
      <xdr:rowOff>65237</xdr:rowOff>
    </xdr:from>
    <xdr:to>
      <xdr:col>5</xdr:col>
      <xdr:colOff>1508427</xdr:colOff>
      <xdr:row>9</xdr:row>
      <xdr:rowOff>98294</xdr:rowOff>
    </xdr:to>
    <xdr:grpSp>
      <xdr:nvGrpSpPr>
        <xdr:cNvPr id="561" name="Grupo 560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F00-000031020000}"/>
            </a:ext>
          </a:extLst>
        </xdr:cNvPr>
        <xdr:cNvGrpSpPr/>
      </xdr:nvGrpSpPr>
      <xdr:grpSpPr>
        <a:xfrm>
          <a:off x="8047120" y="1208237"/>
          <a:ext cx="865407" cy="604557"/>
          <a:chOff x="-91542" y="82329"/>
          <a:chExt cx="1109846" cy="604557"/>
        </a:xfrm>
      </xdr:grpSpPr>
      <xdr:sp macro="" textlink="">
        <xdr:nvSpPr>
          <xdr:cNvPr id="562" name="CaixaDeTexto 29">
            <a:extLst>
              <a:ext uri="{FF2B5EF4-FFF2-40B4-BE49-F238E27FC236}">
                <a16:creationId xmlns:a16="http://schemas.microsoft.com/office/drawing/2014/main" id="{00000000-0008-0000-1F00-00003202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563" name="Imagem 562">
            <a:extLst>
              <a:ext uri="{FF2B5EF4-FFF2-40B4-BE49-F238E27FC236}">
                <a16:creationId xmlns:a16="http://schemas.microsoft.com/office/drawing/2014/main" id="{00000000-0008-0000-1F00-00003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535578</xdr:colOff>
      <xdr:row>6</xdr:row>
      <xdr:rowOff>52136</xdr:rowOff>
    </xdr:from>
    <xdr:to>
      <xdr:col>4</xdr:col>
      <xdr:colOff>1126296</xdr:colOff>
      <xdr:row>9</xdr:row>
      <xdr:rowOff>104325</xdr:rowOff>
    </xdr:to>
    <xdr:grpSp>
      <xdr:nvGrpSpPr>
        <xdr:cNvPr id="557" name="Grupo 556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F00-00002D020000}"/>
            </a:ext>
          </a:extLst>
        </xdr:cNvPr>
        <xdr:cNvGrpSpPr/>
      </xdr:nvGrpSpPr>
      <xdr:grpSpPr>
        <a:xfrm>
          <a:off x="5920378" y="1195136"/>
          <a:ext cx="590718" cy="623689"/>
          <a:chOff x="64951" y="65414"/>
          <a:chExt cx="757568" cy="623686"/>
        </a:xfrm>
      </xdr:grpSpPr>
      <xdr:sp macro="" textlink="">
        <xdr:nvSpPr>
          <xdr:cNvPr id="558" name="CaixaDeTexto 29">
            <a:extLst>
              <a:ext uri="{FF2B5EF4-FFF2-40B4-BE49-F238E27FC236}">
                <a16:creationId xmlns:a16="http://schemas.microsoft.com/office/drawing/2014/main" id="{00000000-0008-0000-1F00-00002E02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559" name="Imagem 558">
            <a:extLst>
              <a:ext uri="{FF2B5EF4-FFF2-40B4-BE49-F238E27FC236}">
                <a16:creationId xmlns:a16="http://schemas.microsoft.com/office/drawing/2014/main" id="{00000000-0008-0000-1F00-00002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778207</xdr:colOff>
      <xdr:row>6</xdr:row>
      <xdr:rowOff>58503</xdr:rowOff>
    </xdr:from>
    <xdr:to>
      <xdr:col>7</xdr:col>
      <xdr:colOff>89369</xdr:colOff>
      <xdr:row>9</xdr:row>
      <xdr:rowOff>101369</xdr:rowOff>
    </xdr:to>
    <xdr:grpSp>
      <xdr:nvGrpSpPr>
        <xdr:cNvPr id="541" name="Grupo 540">
          <a:extLst>
            <a:ext uri="{FF2B5EF4-FFF2-40B4-BE49-F238E27FC236}">
              <a16:creationId xmlns:a16="http://schemas.microsoft.com/office/drawing/2014/main" id="{00000000-0008-0000-1F00-00001D020000}"/>
            </a:ext>
          </a:extLst>
        </xdr:cNvPr>
        <xdr:cNvGrpSpPr/>
      </xdr:nvGrpSpPr>
      <xdr:grpSpPr>
        <a:xfrm>
          <a:off x="10201607" y="1201503"/>
          <a:ext cx="1330462" cy="614366"/>
          <a:chOff x="9305873" y="5173411"/>
          <a:chExt cx="1073287" cy="614366"/>
        </a:xfrm>
      </xdr:grpSpPr>
      <xdr:sp macro="" textlink="">
        <xdr:nvSpPr>
          <xdr:cNvPr id="552" name="Arredondar Retângulo de Canto Diagonal 551">
            <a:extLst>
              <a:ext uri="{FF2B5EF4-FFF2-40B4-BE49-F238E27FC236}">
                <a16:creationId xmlns:a16="http://schemas.microsoft.com/office/drawing/2014/main" id="{00000000-0008-0000-1F00-000028020000}"/>
              </a:ext>
            </a:extLst>
          </xdr:cNvPr>
          <xdr:cNvSpPr/>
        </xdr:nvSpPr>
        <xdr:spPr>
          <a:xfrm>
            <a:off x="9325825" y="5173411"/>
            <a:ext cx="958505" cy="575319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553" name="Grupo 552">
            <a:extLst>
              <a:ext uri="{FF2B5EF4-FFF2-40B4-BE49-F238E27FC236}">
                <a16:creationId xmlns:a16="http://schemas.microsoft.com/office/drawing/2014/main" id="{00000000-0008-0000-1F00-000029020000}"/>
              </a:ext>
            </a:extLst>
          </xdr:cNvPr>
          <xdr:cNvGrpSpPr/>
        </xdr:nvGrpSpPr>
        <xdr:grpSpPr>
          <a:xfrm>
            <a:off x="9305873" y="5189822"/>
            <a:ext cx="1073287" cy="597955"/>
            <a:chOff x="-201342" y="91982"/>
            <a:chExt cx="1376443" cy="597952"/>
          </a:xfrm>
        </xdr:grpSpPr>
        <xdr:sp macro="" textlink="">
          <xdr:nvSpPr>
            <xdr:cNvPr id="554" name="CaixaDeTexto 29">
              <a:extLst>
                <a:ext uri="{FF2B5EF4-FFF2-40B4-BE49-F238E27FC236}">
                  <a16:creationId xmlns:a16="http://schemas.microsoft.com/office/drawing/2014/main" id="{00000000-0008-0000-1F00-00002A020000}"/>
                </a:ext>
              </a:extLst>
            </xdr:cNvPr>
            <xdr:cNvSpPr txBox="1"/>
          </xdr:nvSpPr>
          <xdr:spPr>
            <a:xfrm>
              <a:off x="-201342" y="474491"/>
              <a:ext cx="1376443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SERVIÇO AO CLIENTE</a:t>
              </a:r>
            </a:p>
          </xdr:txBody>
        </xdr:sp>
        <xdr:pic>
          <xdr:nvPicPr>
            <xdr:cNvPr id="555" name="Imagem 554">
              <a:extLst>
                <a:ext uri="{FF2B5EF4-FFF2-40B4-BE49-F238E27FC236}">
                  <a16:creationId xmlns:a16="http://schemas.microsoft.com/office/drawing/2014/main" id="{00000000-0008-0000-1F00-00002B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7395" y="91982"/>
              <a:ext cx="524405" cy="40890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4</xdr:col>
      <xdr:colOff>1459606</xdr:colOff>
      <xdr:row>6</xdr:row>
      <xdr:rowOff>39590</xdr:rowOff>
    </xdr:from>
    <xdr:to>
      <xdr:col>5</xdr:col>
      <xdr:colOff>525588</xdr:colOff>
      <xdr:row>9</xdr:row>
      <xdr:rowOff>98296</xdr:rowOff>
    </xdr:to>
    <xdr:grpSp>
      <xdr:nvGrpSpPr>
        <xdr:cNvPr id="549" name="Grupo 54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F00-000025020000}"/>
            </a:ext>
          </a:extLst>
        </xdr:cNvPr>
        <xdr:cNvGrpSpPr/>
      </xdr:nvGrpSpPr>
      <xdr:grpSpPr>
        <a:xfrm>
          <a:off x="6844406" y="1182590"/>
          <a:ext cx="1085282" cy="630206"/>
          <a:chOff x="-40533" y="52804"/>
          <a:chExt cx="1062010" cy="630203"/>
        </a:xfrm>
      </xdr:grpSpPr>
      <xdr:sp macro="" textlink="">
        <xdr:nvSpPr>
          <xdr:cNvPr id="550" name="CaixaDeTexto 29">
            <a:extLst>
              <a:ext uri="{FF2B5EF4-FFF2-40B4-BE49-F238E27FC236}">
                <a16:creationId xmlns:a16="http://schemas.microsoft.com/office/drawing/2014/main" id="{00000000-0008-0000-1F00-00002602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551" name="Imagem 550">
            <a:extLst>
              <a:ext uri="{FF2B5EF4-FFF2-40B4-BE49-F238E27FC236}">
                <a16:creationId xmlns:a16="http://schemas.microsoft.com/office/drawing/2014/main" id="{00000000-0008-0000-1F00-00002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1291193</xdr:colOff>
      <xdr:row>6</xdr:row>
      <xdr:rowOff>85335</xdr:rowOff>
    </xdr:from>
    <xdr:to>
      <xdr:col>4</xdr:col>
      <xdr:colOff>92241</xdr:colOff>
      <xdr:row>9</xdr:row>
      <xdr:rowOff>100051</xdr:rowOff>
    </xdr:to>
    <xdr:grpSp>
      <xdr:nvGrpSpPr>
        <xdr:cNvPr id="545" name="Grupo 544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F00-000021020000}"/>
            </a:ext>
          </a:extLst>
        </xdr:cNvPr>
        <xdr:cNvGrpSpPr/>
      </xdr:nvGrpSpPr>
      <xdr:grpSpPr>
        <a:xfrm>
          <a:off x="4656693" y="1228335"/>
          <a:ext cx="820348" cy="586216"/>
          <a:chOff x="71440" y="102273"/>
          <a:chExt cx="722245" cy="586213"/>
        </a:xfrm>
      </xdr:grpSpPr>
      <xdr:sp macro="" textlink="">
        <xdr:nvSpPr>
          <xdr:cNvPr id="546" name="CaixaDeTexto 29">
            <a:extLst>
              <a:ext uri="{FF2B5EF4-FFF2-40B4-BE49-F238E27FC236}">
                <a16:creationId xmlns:a16="http://schemas.microsoft.com/office/drawing/2014/main" id="{00000000-0008-0000-1F00-00002202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547" name="Imagem 546">
            <a:extLst>
              <a:ext uri="{FF2B5EF4-FFF2-40B4-BE49-F238E27FC236}">
                <a16:creationId xmlns:a16="http://schemas.microsoft.com/office/drawing/2014/main" id="{00000000-0008-0000-1F00-00002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13</xdr:col>
      <xdr:colOff>152401</xdr:colOff>
      <xdr:row>8</xdr:row>
      <xdr:rowOff>254634</xdr:rowOff>
    </xdr:to>
    <xdr:grpSp>
      <xdr:nvGrpSpPr>
        <xdr:cNvPr id="289" name="Grupo 288">
          <a:extLst>
            <a:ext uri="{FF2B5EF4-FFF2-40B4-BE49-F238E27FC236}">
              <a16:creationId xmlns:a16="http://schemas.microsoft.com/office/drawing/2014/main" id="{00000000-0008-0000-2000-000021010000}"/>
            </a:ext>
          </a:extLst>
        </xdr:cNvPr>
        <xdr:cNvGrpSpPr/>
      </xdr:nvGrpSpPr>
      <xdr:grpSpPr>
        <a:xfrm>
          <a:off x="66677" y="0"/>
          <a:ext cx="14462124" cy="1778634"/>
          <a:chOff x="0" y="-31574"/>
          <a:chExt cx="12725399" cy="1778634"/>
        </a:xfrm>
      </xdr:grpSpPr>
      <xdr:grpSp>
        <xdr:nvGrpSpPr>
          <xdr:cNvPr id="371" name="Grupo 370">
            <a:extLst>
              <a:ext uri="{FF2B5EF4-FFF2-40B4-BE49-F238E27FC236}">
                <a16:creationId xmlns:a16="http://schemas.microsoft.com/office/drawing/2014/main" id="{00000000-0008-0000-2000-000073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374" name="Grupo 373">
              <a:extLst>
                <a:ext uri="{FF2B5EF4-FFF2-40B4-BE49-F238E27FC236}">
                  <a16:creationId xmlns:a16="http://schemas.microsoft.com/office/drawing/2014/main" id="{00000000-0008-0000-2000-000076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376" name="Retângulo 375">
                <a:extLst>
                  <a:ext uri="{FF2B5EF4-FFF2-40B4-BE49-F238E27FC236}">
                    <a16:creationId xmlns:a16="http://schemas.microsoft.com/office/drawing/2014/main" id="{00000000-0008-0000-2000-000078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77" name="Retângulo de Cantos Arredondados No Mesmo Lado 376">
                <a:extLst>
                  <a:ext uri="{FF2B5EF4-FFF2-40B4-BE49-F238E27FC236}">
                    <a16:creationId xmlns:a16="http://schemas.microsoft.com/office/drawing/2014/main" id="{00000000-0008-0000-2000-000079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78" name="Retângulo de Cantos Arredondados No Mesmo Lado 377">
                <a:extLst>
                  <a:ext uri="{FF2B5EF4-FFF2-40B4-BE49-F238E27FC236}">
                    <a16:creationId xmlns:a16="http://schemas.microsoft.com/office/drawing/2014/main" id="{00000000-0008-0000-2000-00007A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375" name="Retângulo 374">
              <a:extLst>
                <a:ext uri="{FF2B5EF4-FFF2-40B4-BE49-F238E27FC236}">
                  <a16:creationId xmlns:a16="http://schemas.microsoft.com/office/drawing/2014/main" id="{00000000-0008-0000-2000-000077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372" name="Picture 27">
            <a:extLst>
              <a:ext uri="{FF2B5EF4-FFF2-40B4-BE49-F238E27FC236}">
                <a16:creationId xmlns:a16="http://schemas.microsoft.com/office/drawing/2014/main" id="{00000000-0008-0000-2000-000074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373" name="Picture 2" descr="NEWSLETTER">
            <a:extLst>
              <a:ext uri="{FF2B5EF4-FFF2-40B4-BE49-F238E27FC236}">
                <a16:creationId xmlns:a16="http://schemas.microsoft.com/office/drawing/2014/main" id="{00000000-0008-0000-2000-000075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0</xdr:col>
      <xdr:colOff>1135027</xdr:colOff>
      <xdr:row>5</xdr:row>
      <xdr:rowOff>107311</xdr:rowOff>
    </xdr:to>
    <xdr:grpSp>
      <xdr:nvGrpSpPr>
        <xdr:cNvPr id="290" name="Grupo 28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000-000022010000}"/>
            </a:ext>
          </a:extLst>
        </xdr:cNvPr>
        <xdr:cNvGrpSpPr/>
      </xdr:nvGrpSpPr>
      <xdr:grpSpPr>
        <a:xfrm>
          <a:off x="66676" y="527263"/>
          <a:ext cx="1068351" cy="532548"/>
          <a:chOff x="649966" y="321586"/>
          <a:chExt cx="1201068" cy="327119"/>
        </a:xfrm>
      </xdr:grpSpPr>
      <xdr:sp macro="" textlink="">
        <xdr:nvSpPr>
          <xdr:cNvPr id="369" name="CaixaDeTexto 29">
            <a:extLst>
              <a:ext uri="{FF2B5EF4-FFF2-40B4-BE49-F238E27FC236}">
                <a16:creationId xmlns:a16="http://schemas.microsoft.com/office/drawing/2014/main" id="{00000000-0008-0000-2000-000071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370" name="Imagem 369">
            <a:extLst>
              <a:ext uri="{FF2B5EF4-FFF2-40B4-BE49-F238E27FC236}">
                <a16:creationId xmlns:a16="http://schemas.microsoft.com/office/drawing/2014/main" id="{00000000-0008-0000-2000-00007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430596</xdr:colOff>
      <xdr:row>3</xdr:row>
      <xdr:rowOff>5067</xdr:rowOff>
    </xdr:from>
    <xdr:to>
      <xdr:col>8</xdr:col>
      <xdr:colOff>824950</xdr:colOff>
      <xdr:row>5</xdr:row>
      <xdr:rowOff>83450</xdr:rowOff>
    </xdr:to>
    <xdr:grpSp>
      <xdr:nvGrpSpPr>
        <xdr:cNvPr id="291" name="Grupo 29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000-000023010000}"/>
            </a:ext>
          </a:extLst>
        </xdr:cNvPr>
        <xdr:cNvGrpSpPr/>
      </xdr:nvGrpSpPr>
      <xdr:grpSpPr>
        <a:xfrm>
          <a:off x="9130096" y="576567"/>
          <a:ext cx="1613554" cy="459383"/>
          <a:chOff x="8716132" y="364902"/>
          <a:chExt cx="1400379" cy="394291"/>
        </a:xfrm>
      </xdr:grpSpPr>
      <xdr:sp macro="" textlink="">
        <xdr:nvSpPr>
          <xdr:cNvPr id="367" name="CaixaDeTexto 29">
            <a:extLst>
              <a:ext uri="{FF2B5EF4-FFF2-40B4-BE49-F238E27FC236}">
                <a16:creationId xmlns:a16="http://schemas.microsoft.com/office/drawing/2014/main" id="{00000000-0008-0000-2000-00006F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368" name="Imagem 367">
            <a:extLst>
              <a:ext uri="{FF2B5EF4-FFF2-40B4-BE49-F238E27FC236}">
                <a16:creationId xmlns:a16="http://schemas.microsoft.com/office/drawing/2014/main" id="{00000000-0008-0000-2000-00007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452157</xdr:colOff>
      <xdr:row>2</xdr:row>
      <xdr:rowOff>79218</xdr:rowOff>
    </xdr:from>
    <xdr:to>
      <xdr:col>13</xdr:col>
      <xdr:colOff>200170</xdr:colOff>
      <xdr:row>5</xdr:row>
      <xdr:rowOff>114142</xdr:rowOff>
    </xdr:to>
    <xdr:grpSp>
      <xdr:nvGrpSpPr>
        <xdr:cNvPr id="292" name="Grupo 29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000-000024010000}"/>
            </a:ext>
          </a:extLst>
        </xdr:cNvPr>
        <xdr:cNvGrpSpPr/>
      </xdr:nvGrpSpPr>
      <xdr:grpSpPr>
        <a:xfrm>
          <a:off x="12809257" y="460218"/>
          <a:ext cx="1767313" cy="606424"/>
          <a:chOff x="10862840" y="274440"/>
          <a:chExt cx="1566735" cy="430797"/>
        </a:xfrm>
      </xdr:grpSpPr>
      <xdr:sp macro="" textlink="">
        <xdr:nvSpPr>
          <xdr:cNvPr id="365" name="CaixaDeTexto 29">
            <a:extLst>
              <a:ext uri="{FF2B5EF4-FFF2-40B4-BE49-F238E27FC236}">
                <a16:creationId xmlns:a16="http://schemas.microsoft.com/office/drawing/2014/main" id="{00000000-0008-0000-2000-00006D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366" name="Imagem 365">
            <a:extLst>
              <a:ext uri="{FF2B5EF4-FFF2-40B4-BE49-F238E27FC236}">
                <a16:creationId xmlns:a16="http://schemas.microsoft.com/office/drawing/2014/main" id="{00000000-0008-0000-2000-00006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30225</xdr:colOff>
      <xdr:row>3</xdr:row>
      <xdr:rowOff>19765</xdr:rowOff>
    </xdr:from>
    <xdr:to>
      <xdr:col>7</xdr:col>
      <xdr:colOff>391196</xdr:colOff>
      <xdr:row>5</xdr:row>
      <xdr:rowOff>99127</xdr:rowOff>
    </xdr:to>
    <xdr:grpSp>
      <xdr:nvGrpSpPr>
        <xdr:cNvPr id="293" name="Grupo 29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000-000025010000}"/>
            </a:ext>
          </a:extLst>
        </xdr:cNvPr>
        <xdr:cNvGrpSpPr/>
      </xdr:nvGrpSpPr>
      <xdr:grpSpPr>
        <a:xfrm>
          <a:off x="7510525" y="591265"/>
          <a:ext cx="1580171" cy="460362"/>
          <a:chOff x="7262404" y="380217"/>
          <a:chExt cx="1810712" cy="394813"/>
        </a:xfrm>
      </xdr:grpSpPr>
      <xdr:sp macro="" textlink="">
        <xdr:nvSpPr>
          <xdr:cNvPr id="363" name="CaixaDeTexto 29">
            <a:extLst>
              <a:ext uri="{FF2B5EF4-FFF2-40B4-BE49-F238E27FC236}">
                <a16:creationId xmlns:a16="http://schemas.microsoft.com/office/drawing/2014/main" id="{00000000-0008-0000-2000-00006B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364" name="Imagem 363">
            <a:extLst>
              <a:ext uri="{FF2B5EF4-FFF2-40B4-BE49-F238E27FC236}">
                <a16:creationId xmlns:a16="http://schemas.microsoft.com/office/drawing/2014/main" id="{00000000-0008-0000-2000-00006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1096471</xdr:colOff>
      <xdr:row>2</xdr:row>
      <xdr:rowOff>172810</xdr:rowOff>
    </xdr:from>
    <xdr:to>
      <xdr:col>2</xdr:col>
      <xdr:colOff>653452</xdr:colOff>
      <xdr:row>5</xdr:row>
      <xdr:rowOff>74345</xdr:rowOff>
    </xdr:to>
    <xdr:grpSp>
      <xdr:nvGrpSpPr>
        <xdr:cNvPr id="294" name="Grupo 29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000-000026010000}"/>
            </a:ext>
          </a:extLst>
        </xdr:cNvPr>
        <xdr:cNvGrpSpPr/>
      </xdr:nvGrpSpPr>
      <xdr:grpSpPr>
        <a:xfrm>
          <a:off x="1096471" y="553810"/>
          <a:ext cx="2160481" cy="473035"/>
          <a:chOff x="5298198" y="359950"/>
          <a:chExt cx="1828357" cy="454371"/>
        </a:xfrm>
      </xdr:grpSpPr>
      <xdr:sp macro="" textlink="">
        <xdr:nvSpPr>
          <xdr:cNvPr id="361" name="CaixaDeTexto 29">
            <a:extLst>
              <a:ext uri="{FF2B5EF4-FFF2-40B4-BE49-F238E27FC236}">
                <a16:creationId xmlns:a16="http://schemas.microsoft.com/office/drawing/2014/main" id="{00000000-0008-0000-2000-000069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362" name="Imagem 361">
            <a:extLst>
              <a:ext uri="{FF2B5EF4-FFF2-40B4-BE49-F238E27FC236}">
                <a16:creationId xmlns:a16="http://schemas.microsoft.com/office/drawing/2014/main" id="{00000000-0008-0000-2000-00006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239918</xdr:colOff>
      <xdr:row>2</xdr:row>
      <xdr:rowOff>89052</xdr:rowOff>
    </xdr:from>
    <xdr:to>
      <xdr:col>5</xdr:col>
      <xdr:colOff>1033295</xdr:colOff>
      <xdr:row>5</xdr:row>
      <xdr:rowOff>95904</xdr:rowOff>
    </xdr:to>
    <xdr:grpSp>
      <xdr:nvGrpSpPr>
        <xdr:cNvPr id="295" name="Grupo 29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2000-000027010000}"/>
            </a:ext>
          </a:extLst>
        </xdr:cNvPr>
        <xdr:cNvGrpSpPr/>
      </xdr:nvGrpSpPr>
      <xdr:grpSpPr>
        <a:xfrm>
          <a:off x="5281818" y="470052"/>
          <a:ext cx="2012577" cy="578352"/>
          <a:chOff x="3369882" y="288476"/>
          <a:chExt cx="1847820" cy="512134"/>
        </a:xfrm>
      </xdr:grpSpPr>
      <xdr:sp macro="" textlink="">
        <xdr:nvSpPr>
          <xdr:cNvPr id="359" name="CaixaDeTexto 29">
            <a:extLst>
              <a:ext uri="{FF2B5EF4-FFF2-40B4-BE49-F238E27FC236}">
                <a16:creationId xmlns:a16="http://schemas.microsoft.com/office/drawing/2014/main" id="{00000000-0008-0000-2000-000067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360" name="Imagem 359">
            <a:extLst>
              <a:ext uri="{FF2B5EF4-FFF2-40B4-BE49-F238E27FC236}">
                <a16:creationId xmlns:a16="http://schemas.microsoft.com/office/drawing/2014/main" id="{00000000-0008-0000-2000-00006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762094</xdr:colOff>
      <xdr:row>1</xdr:row>
      <xdr:rowOff>152788</xdr:rowOff>
    </xdr:from>
    <xdr:to>
      <xdr:col>4</xdr:col>
      <xdr:colOff>164467</xdr:colOff>
      <xdr:row>5</xdr:row>
      <xdr:rowOff>60746</xdr:rowOff>
    </xdr:to>
    <xdr:grpSp>
      <xdr:nvGrpSpPr>
        <xdr:cNvPr id="296" name="Grupo 29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2000-000028010000}"/>
            </a:ext>
          </a:extLst>
        </xdr:cNvPr>
        <xdr:cNvGrpSpPr/>
      </xdr:nvGrpSpPr>
      <xdr:grpSpPr>
        <a:xfrm>
          <a:off x="3365594" y="343288"/>
          <a:ext cx="1840773" cy="669958"/>
          <a:chOff x="1797299" y="161925"/>
          <a:chExt cx="1677359" cy="544371"/>
        </a:xfrm>
      </xdr:grpSpPr>
      <xdr:pic>
        <xdr:nvPicPr>
          <xdr:cNvPr id="357" name="Imagem 356">
            <a:extLst>
              <a:ext uri="{FF2B5EF4-FFF2-40B4-BE49-F238E27FC236}">
                <a16:creationId xmlns:a16="http://schemas.microsoft.com/office/drawing/2014/main" id="{00000000-0008-0000-2000-00006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358" name="CaixaDeTexto 29">
            <a:extLst>
              <a:ext uri="{FF2B5EF4-FFF2-40B4-BE49-F238E27FC236}">
                <a16:creationId xmlns:a16="http://schemas.microsoft.com/office/drawing/2014/main" id="{00000000-0008-0000-2000-000066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8</xdr:col>
      <xdr:colOff>1019582</xdr:colOff>
      <xdr:row>2</xdr:row>
      <xdr:rowOff>32374</xdr:rowOff>
    </xdr:from>
    <xdr:to>
      <xdr:col>10</xdr:col>
      <xdr:colOff>397031</xdr:colOff>
      <xdr:row>5</xdr:row>
      <xdr:rowOff>117569</xdr:rowOff>
    </xdr:to>
    <xdr:grpSp>
      <xdr:nvGrpSpPr>
        <xdr:cNvPr id="297" name="Grupo 29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2000-000029010000}"/>
            </a:ext>
          </a:extLst>
        </xdr:cNvPr>
        <xdr:cNvGrpSpPr/>
      </xdr:nvGrpSpPr>
      <xdr:grpSpPr>
        <a:xfrm>
          <a:off x="10938282" y="413374"/>
          <a:ext cx="1815849" cy="656695"/>
          <a:chOff x="7101454" y="2824695"/>
          <a:chExt cx="1511049" cy="660188"/>
        </a:xfrm>
      </xdr:grpSpPr>
      <xdr:sp macro="" textlink="">
        <xdr:nvSpPr>
          <xdr:cNvPr id="353" name="Arredondar Retângulo de Canto Diagonal 352">
            <a:extLst>
              <a:ext uri="{FF2B5EF4-FFF2-40B4-BE49-F238E27FC236}">
                <a16:creationId xmlns:a16="http://schemas.microsoft.com/office/drawing/2014/main" id="{00000000-0008-0000-2000-000061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354" name="Grupo 353">
            <a:extLst>
              <a:ext uri="{FF2B5EF4-FFF2-40B4-BE49-F238E27FC236}">
                <a16:creationId xmlns:a16="http://schemas.microsoft.com/office/drawing/2014/main" id="{00000000-0008-0000-2000-000062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355" name="CaixaDeTexto 29">
              <a:extLst>
                <a:ext uri="{FF2B5EF4-FFF2-40B4-BE49-F238E27FC236}">
                  <a16:creationId xmlns:a16="http://schemas.microsoft.com/office/drawing/2014/main" id="{00000000-0008-0000-2000-000063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356" name="Imagem 355">
              <a:extLst>
                <a:ext uri="{FF2B5EF4-FFF2-40B4-BE49-F238E27FC236}">
                  <a16:creationId xmlns:a16="http://schemas.microsoft.com/office/drawing/2014/main" id="{00000000-0008-0000-2000-000064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1015858</xdr:colOff>
      <xdr:row>6</xdr:row>
      <xdr:rowOff>104651</xdr:rowOff>
    </xdr:from>
    <xdr:to>
      <xdr:col>3</xdr:col>
      <xdr:colOff>483425</xdr:colOff>
      <xdr:row>8</xdr:row>
      <xdr:rowOff>288796</xdr:rowOff>
    </xdr:to>
    <xdr:grpSp>
      <xdr:nvGrpSpPr>
        <xdr:cNvPr id="350" name="Grupo 34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2000-00005E010000}"/>
            </a:ext>
          </a:extLst>
        </xdr:cNvPr>
        <xdr:cNvGrpSpPr/>
      </xdr:nvGrpSpPr>
      <xdr:grpSpPr>
        <a:xfrm>
          <a:off x="3619358" y="1247651"/>
          <a:ext cx="686767" cy="565145"/>
          <a:chOff x="98716" y="121589"/>
          <a:chExt cx="685302" cy="565142"/>
        </a:xfrm>
      </xdr:grpSpPr>
      <xdr:sp macro="" textlink="">
        <xdr:nvSpPr>
          <xdr:cNvPr id="351" name="CaixaDeTexto 29">
            <a:extLst>
              <a:ext uri="{FF2B5EF4-FFF2-40B4-BE49-F238E27FC236}">
                <a16:creationId xmlns:a16="http://schemas.microsoft.com/office/drawing/2014/main" id="{00000000-0008-0000-2000-00005F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352" name="Imagem 351">
            <a:extLst>
              <a:ext uri="{FF2B5EF4-FFF2-40B4-BE49-F238E27FC236}">
                <a16:creationId xmlns:a16="http://schemas.microsoft.com/office/drawing/2014/main" id="{00000000-0008-0000-2000-00006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943517</xdr:colOff>
      <xdr:row>6</xdr:row>
      <xdr:rowOff>127519</xdr:rowOff>
    </xdr:from>
    <xdr:to>
      <xdr:col>2</xdr:col>
      <xdr:colOff>699840</xdr:colOff>
      <xdr:row>8</xdr:row>
      <xdr:rowOff>289593</xdr:rowOff>
    </xdr:to>
    <xdr:grpSp>
      <xdr:nvGrpSpPr>
        <xdr:cNvPr id="346" name="Grupo 34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000-00005A010000}"/>
            </a:ext>
          </a:extLst>
        </xdr:cNvPr>
        <xdr:cNvGrpSpPr/>
      </xdr:nvGrpSpPr>
      <xdr:grpSpPr>
        <a:xfrm>
          <a:off x="2327817" y="1270519"/>
          <a:ext cx="975523" cy="543074"/>
          <a:chOff x="-64892" y="143687"/>
          <a:chExt cx="1055619" cy="543071"/>
        </a:xfrm>
      </xdr:grpSpPr>
      <xdr:sp macro="" textlink="">
        <xdr:nvSpPr>
          <xdr:cNvPr id="347" name="CaixaDeTexto 29">
            <a:extLst>
              <a:ext uri="{FF2B5EF4-FFF2-40B4-BE49-F238E27FC236}">
                <a16:creationId xmlns:a16="http://schemas.microsoft.com/office/drawing/2014/main" id="{00000000-0008-0000-2000-00005B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348" name="Imagem 347">
            <a:extLst>
              <a:ext uri="{FF2B5EF4-FFF2-40B4-BE49-F238E27FC236}">
                <a16:creationId xmlns:a16="http://schemas.microsoft.com/office/drawing/2014/main" id="{00000000-0008-0000-2000-00005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308351</xdr:colOff>
      <xdr:row>6</xdr:row>
      <xdr:rowOff>58503</xdr:rowOff>
    </xdr:from>
    <xdr:to>
      <xdr:col>10</xdr:col>
      <xdr:colOff>181393</xdr:colOff>
      <xdr:row>8</xdr:row>
      <xdr:rowOff>291473</xdr:rowOff>
    </xdr:to>
    <xdr:grpSp>
      <xdr:nvGrpSpPr>
        <xdr:cNvPr id="300" name="Grupo 299">
          <a:extLst>
            <a:ext uri="{FF2B5EF4-FFF2-40B4-BE49-F238E27FC236}">
              <a16:creationId xmlns:a16="http://schemas.microsoft.com/office/drawing/2014/main" id="{00000000-0008-0000-2000-00002C010000}"/>
            </a:ext>
          </a:extLst>
        </xdr:cNvPr>
        <xdr:cNvGrpSpPr/>
      </xdr:nvGrpSpPr>
      <xdr:grpSpPr>
        <a:xfrm>
          <a:off x="11446251" y="1201503"/>
          <a:ext cx="1092242" cy="613970"/>
          <a:chOff x="569307" y="6016751"/>
          <a:chExt cx="939842" cy="613970"/>
        </a:xfrm>
      </xdr:grpSpPr>
      <xdr:sp macro="" textlink="">
        <xdr:nvSpPr>
          <xdr:cNvPr id="341" name="Arredondar Retângulo de Canto Diagonal 340">
            <a:extLst>
              <a:ext uri="{FF2B5EF4-FFF2-40B4-BE49-F238E27FC236}">
                <a16:creationId xmlns:a16="http://schemas.microsoft.com/office/drawing/2014/main" id="{00000000-0008-0000-2000-00005501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342" name="Grupo 341">
            <a:extLst>
              <a:ext uri="{FF2B5EF4-FFF2-40B4-BE49-F238E27FC236}">
                <a16:creationId xmlns:a16="http://schemas.microsoft.com/office/drawing/2014/main" id="{00000000-0008-0000-2000-000056010000}"/>
              </a:ext>
            </a:extLst>
          </xdr:cNvPr>
          <xdr:cNvGrpSpPr/>
        </xdr:nvGrpSpPr>
        <xdr:grpSpPr>
          <a:xfrm>
            <a:off x="788362" y="6027777"/>
            <a:ext cx="643290" cy="602944"/>
            <a:chOff x="113909" y="86597"/>
            <a:chExt cx="824992" cy="602944"/>
          </a:xfrm>
        </xdr:grpSpPr>
        <xdr:sp macro="" textlink="">
          <xdr:nvSpPr>
            <xdr:cNvPr id="343" name="CaixaDeTexto 29">
              <a:extLst>
                <a:ext uri="{FF2B5EF4-FFF2-40B4-BE49-F238E27FC236}">
                  <a16:creationId xmlns:a16="http://schemas.microsoft.com/office/drawing/2014/main" id="{00000000-0008-0000-2000-000057010000}"/>
                </a:ext>
              </a:extLst>
            </xdr:cNvPr>
            <xdr:cNvSpPr txBox="1"/>
          </xdr:nvSpPr>
          <xdr:spPr>
            <a:xfrm>
              <a:off x="125587" y="474097"/>
              <a:ext cx="813314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TÉCNICOS</a:t>
              </a:r>
            </a:p>
          </xdr:txBody>
        </xdr:sp>
        <xdr:pic>
          <xdr:nvPicPr>
            <xdr:cNvPr id="344" name="Imagem 343">
              <a:extLst>
                <a:ext uri="{FF2B5EF4-FFF2-40B4-BE49-F238E27FC236}">
                  <a16:creationId xmlns:a16="http://schemas.microsoft.com/office/drawing/2014/main" id="{00000000-0008-0000-2000-000058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3909" y="86597"/>
              <a:ext cx="727436" cy="374849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7</xdr:col>
      <xdr:colOff>588030</xdr:colOff>
      <xdr:row>6</xdr:row>
      <xdr:rowOff>52136</xdr:rowOff>
    </xdr:from>
    <xdr:to>
      <xdr:col>8</xdr:col>
      <xdr:colOff>310055</xdr:colOff>
      <xdr:row>8</xdr:row>
      <xdr:rowOff>291475</xdr:rowOff>
    </xdr:to>
    <xdr:grpSp>
      <xdr:nvGrpSpPr>
        <xdr:cNvPr id="338" name="Grupo 33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2000-000052010000}"/>
            </a:ext>
          </a:extLst>
        </xdr:cNvPr>
        <xdr:cNvGrpSpPr/>
      </xdr:nvGrpSpPr>
      <xdr:grpSpPr>
        <a:xfrm>
          <a:off x="9287530" y="1195136"/>
          <a:ext cx="941225" cy="620339"/>
          <a:chOff x="-17745" y="67039"/>
          <a:chExt cx="1011633" cy="620336"/>
        </a:xfrm>
      </xdr:grpSpPr>
      <xdr:sp macro="" textlink="">
        <xdr:nvSpPr>
          <xdr:cNvPr id="339" name="CaixaDeTexto 29">
            <a:extLst>
              <a:ext uri="{FF2B5EF4-FFF2-40B4-BE49-F238E27FC236}">
                <a16:creationId xmlns:a16="http://schemas.microsoft.com/office/drawing/2014/main" id="{00000000-0008-0000-2000-000053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340" name="Imagem 339">
            <a:extLst>
              <a:ext uri="{FF2B5EF4-FFF2-40B4-BE49-F238E27FC236}">
                <a16:creationId xmlns:a16="http://schemas.microsoft.com/office/drawing/2014/main" id="{00000000-0008-0000-2000-00005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0</xdr:col>
      <xdr:colOff>912622</xdr:colOff>
      <xdr:row>8</xdr:row>
      <xdr:rowOff>294826</xdr:rowOff>
    </xdr:to>
    <xdr:grpSp>
      <xdr:nvGrpSpPr>
        <xdr:cNvPr id="334" name="Grupo 333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2000-00004E010000}"/>
            </a:ext>
          </a:extLst>
        </xdr:cNvPr>
        <xdr:cNvGrpSpPr/>
      </xdr:nvGrpSpPr>
      <xdr:grpSpPr>
        <a:xfrm>
          <a:off x="166083" y="1268281"/>
          <a:ext cx="746539" cy="550545"/>
          <a:chOff x="-45693" y="142218"/>
          <a:chExt cx="957403" cy="550542"/>
        </a:xfrm>
      </xdr:grpSpPr>
      <xdr:sp macro="" textlink="">
        <xdr:nvSpPr>
          <xdr:cNvPr id="335" name="CaixaDeTexto 29">
            <a:extLst>
              <a:ext uri="{FF2B5EF4-FFF2-40B4-BE49-F238E27FC236}">
                <a16:creationId xmlns:a16="http://schemas.microsoft.com/office/drawing/2014/main" id="{00000000-0008-0000-2000-00004F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336" name="Imagem 335">
            <a:extLst>
              <a:ext uri="{FF2B5EF4-FFF2-40B4-BE49-F238E27FC236}">
                <a16:creationId xmlns:a16="http://schemas.microsoft.com/office/drawing/2014/main" id="{00000000-0008-0000-2000-00005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79068</xdr:colOff>
      <xdr:row>6</xdr:row>
      <xdr:rowOff>129453</xdr:rowOff>
    </xdr:from>
    <xdr:to>
      <xdr:col>1</xdr:col>
      <xdr:colOff>576250</xdr:colOff>
      <xdr:row>8</xdr:row>
      <xdr:rowOff>293915</xdr:rowOff>
    </xdr:to>
    <xdr:grpSp>
      <xdr:nvGrpSpPr>
        <xdr:cNvPr id="330" name="Grupo 329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2000-00004A010000}"/>
            </a:ext>
          </a:extLst>
        </xdr:cNvPr>
        <xdr:cNvGrpSpPr/>
      </xdr:nvGrpSpPr>
      <xdr:grpSpPr>
        <a:xfrm>
          <a:off x="1463368" y="1272453"/>
          <a:ext cx="497182" cy="545462"/>
          <a:chOff x="110811" y="146390"/>
          <a:chExt cx="637614" cy="545459"/>
        </a:xfrm>
      </xdr:grpSpPr>
      <xdr:sp macro="" textlink="">
        <xdr:nvSpPr>
          <xdr:cNvPr id="331" name="CaixaDeTexto 29">
            <a:extLst>
              <a:ext uri="{FF2B5EF4-FFF2-40B4-BE49-F238E27FC236}">
                <a16:creationId xmlns:a16="http://schemas.microsoft.com/office/drawing/2014/main" id="{00000000-0008-0000-2000-00004B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332" name="Imagem 331">
            <a:extLst>
              <a:ext uri="{FF2B5EF4-FFF2-40B4-BE49-F238E27FC236}">
                <a16:creationId xmlns:a16="http://schemas.microsoft.com/office/drawing/2014/main" id="{00000000-0008-0000-2000-00004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604920</xdr:colOff>
      <xdr:row>6</xdr:row>
      <xdr:rowOff>65237</xdr:rowOff>
    </xdr:from>
    <xdr:to>
      <xdr:col>7</xdr:col>
      <xdr:colOff>403527</xdr:colOff>
      <xdr:row>8</xdr:row>
      <xdr:rowOff>288794</xdr:rowOff>
    </xdr:to>
    <xdr:grpSp>
      <xdr:nvGrpSpPr>
        <xdr:cNvPr id="326" name="Grupo 325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2000-000046010000}"/>
            </a:ext>
          </a:extLst>
        </xdr:cNvPr>
        <xdr:cNvGrpSpPr/>
      </xdr:nvGrpSpPr>
      <xdr:grpSpPr>
        <a:xfrm>
          <a:off x="8085220" y="1208237"/>
          <a:ext cx="1017807" cy="604557"/>
          <a:chOff x="-91542" y="82329"/>
          <a:chExt cx="1109846" cy="604557"/>
        </a:xfrm>
      </xdr:grpSpPr>
      <xdr:sp macro="" textlink="">
        <xdr:nvSpPr>
          <xdr:cNvPr id="327" name="CaixaDeTexto 29">
            <a:extLst>
              <a:ext uri="{FF2B5EF4-FFF2-40B4-BE49-F238E27FC236}">
                <a16:creationId xmlns:a16="http://schemas.microsoft.com/office/drawing/2014/main" id="{00000000-0008-0000-2000-000047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328" name="Imagem 327">
            <a:extLst>
              <a:ext uri="{FF2B5EF4-FFF2-40B4-BE49-F238E27FC236}">
                <a16:creationId xmlns:a16="http://schemas.microsoft.com/office/drawing/2014/main" id="{00000000-0008-0000-2000-00004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868953</xdr:colOff>
      <xdr:row>6</xdr:row>
      <xdr:rowOff>52136</xdr:rowOff>
    </xdr:from>
    <xdr:to>
      <xdr:col>5</xdr:col>
      <xdr:colOff>392871</xdr:colOff>
      <xdr:row>8</xdr:row>
      <xdr:rowOff>294825</xdr:rowOff>
    </xdr:to>
    <xdr:grpSp>
      <xdr:nvGrpSpPr>
        <xdr:cNvPr id="322" name="Grupo 321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2000-000042010000}"/>
            </a:ext>
          </a:extLst>
        </xdr:cNvPr>
        <xdr:cNvGrpSpPr/>
      </xdr:nvGrpSpPr>
      <xdr:grpSpPr>
        <a:xfrm>
          <a:off x="5910853" y="1195136"/>
          <a:ext cx="743118" cy="623689"/>
          <a:chOff x="64951" y="65414"/>
          <a:chExt cx="757568" cy="623686"/>
        </a:xfrm>
      </xdr:grpSpPr>
      <xdr:sp macro="" textlink="">
        <xdr:nvSpPr>
          <xdr:cNvPr id="323" name="CaixaDeTexto 29">
            <a:extLst>
              <a:ext uri="{FF2B5EF4-FFF2-40B4-BE49-F238E27FC236}">
                <a16:creationId xmlns:a16="http://schemas.microsoft.com/office/drawing/2014/main" id="{00000000-0008-0000-2000-00004301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324" name="Imagem 323">
            <a:extLst>
              <a:ext uri="{FF2B5EF4-FFF2-40B4-BE49-F238E27FC236}">
                <a16:creationId xmlns:a16="http://schemas.microsoft.com/office/drawing/2014/main" id="{00000000-0008-0000-2000-00004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368632</xdr:colOff>
      <xdr:row>6</xdr:row>
      <xdr:rowOff>74914</xdr:rowOff>
    </xdr:from>
    <xdr:to>
      <xdr:col>9</xdr:col>
      <xdr:colOff>375119</xdr:colOff>
      <xdr:row>8</xdr:row>
      <xdr:rowOff>291869</xdr:rowOff>
    </xdr:to>
    <xdr:grpSp>
      <xdr:nvGrpSpPr>
        <xdr:cNvPr id="318" name="Grupo 31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2000-00003E010000}"/>
            </a:ext>
          </a:extLst>
        </xdr:cNvPr>
        <xdr:cNvGrpSpPr/>
      </xdr:nvGrpSpPr>
      <xdr:grpSpPr>
        <a:xfrm>
          <a:off x="10287332" y="1217914"/>
          <a:ext cx="1225687" cy="597955"/>
          <a:chOff x="-201342" y="91982"/>
          <a:chExt cx="1376443" cy="597952"/>
        </a:xfrm>
      </xdr:grpSpPr>
      <xdr:sp macro="" textlink="">
        <xdr:nvSpPr>
          <xdr:cNvPr id="319" name="CaixaDeTexto 29">
            <a:extLst>
              <a:ext uri="{FF2B5EF4-FFF2-40B4-BE49-F238E27FC236}">
                <a16:creationId xmlns:a16="http://schemas.microsoft.com/office/drawing/2014/main" id="{00000000-0008-0000-2000-00003F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320" name="Imagem 319">
            <a:extLst>
              <a:ext uri="{FF2B5EF4-FFF2-40B4-BE49-F238E27FC236}">
                <a16:creationId xmlns:a16="http://schemas.microsoft.com/office/drawing/2014/main" id="{00000000-0008-0000-2000-00004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726181</xdr:colOff>
      <xdr:row>6</xdr:row>
      <xdr:rowOff>39590</xdr:rowOff>
    </xdr:from>
    <xdr:to>
      <xdr:col>6</xdr:col>
      <xdr:colOff>487488</xdr:colOff>
      <xdr:row>8</xdr:row>
      <xdr:rowOff>288796</xdr:rowOff>
    </xdr:to>
    <xdr:grpSp>
      <xdr:nvGrpSpPr>
        <xdr:cNvPr id="314" name="Grupo 31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2000-00003A010000}"/>
            </a:ext>
          </a:extLst>
        </xdr:cNvPr>
        <xdr:cNvGrpSpPr/>
      </xdr:nvGrpSpPr>
      <xdr:grpSpPr>
        <a:xfrm>
          <a:off x="6987281" y="1182590"/>
          <a:ext cx="980507" cy="630206"/>
          <a:chOff x="-40533" y="52804"/>
          <a:chExt cx="1062010" cy="630203"/>
        </a:xfrm>
      </xdr:grpSpPr>
      <xdr:sp macro="" textlink="">
        <xdr:nvSpPr>
          <xdr:cNvPr id="315" name="CaixaDeTexto 29">
            <a:extLst>
              <a:ext uri="{FF2B5EF4-FFF2-40B4-BE49-F238E27FC236}">
                <a16:creationId xmlns:a16="http://schemas.microsoft.com/office/drawing/2014/main" id="{00000000-0008-0000-2000-00003B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316" name="Imagem 315">
            <a:extLst>
              <a:ext uri="{FF2B5EF4-FFF2-40B4-BE49-F238E27FC236}">
                <a16:creationId xmlns:a16="http://schemas.microsoft.com/office/drawing/2014/main" id="{00000000-0008-0000-2000-00003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929243</xdr:colOff>
      <xdr:row>6</xdr:row>
      <xdr:rowOff>85335</xdr:rowOff>
    </xdr:from>
    <xdr:to>
      <xdr:col>4</xdr:col>
      <xdr:colOff>425616</xdr:colOff>
      <xdr:row>8</xdr:row>
      <xdr:rowOff>290551</xdr:rowOff>
    </xdr:to>
    <xdr:grpSp>
      <xdr:nvGrpSpPr>
        <xdr:cNvPr id="310" name="Grupo 30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2000-000036010000}"/>
            </a:ext>
          </a:extLst>
        </xdr:cNvPr>
        <xdr:cNvGrpSpPr/>
      </xdr:nvGrpSpPr>
      <xdr:grpSpPr>
        <a:xfrm>
          <a:off x="4751943" y="1228335"/>
          <a:ext cx="715573" cy="586216"/>
          <a:chOff x="71440" y="102273"/>
          <a:chExt cx="722245" cy="586213"/>
        </a:xfrm>
      </xdr:grpSpPr>
      <xdr:sp macro="" textlink="">
        <xdr:nvSpPr>
          <xdr:cNvPr id="311" name="CaixaDeTexto 29">
            <a:extLst>
              <a:ext uri="{FF2B5EF4-FFF2-40B4-BE49-F238E27FC236}">
                <a16:creationId xmlns:a16="http://schemas.microsoft.com/office/drawing/2014/main" id="{00000000-0008-0000-2000-00003701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312" name="Imagem 311">
            <a:extLst>
              <a:ext uri="{FF2B5EF4-FFF2-40B4-BE49-F238E27FC236}">
                <a16:creationId xmlns:a16="http://schemas.microsoft.com/office/drawing/2014/main" id="{00000000-0008-0000-2000-00003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12</xdr:col>
      <xdr:colOff>990601</xdr:colOff>
      <xdr:row>5</xdr:row>
      <xdr:rowOff>16509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00000000-0008-0000-2100-000025000000}"/>
            </a:ext>
          </a:extLst>
        </xdr:cNvPr>
        <xdr:cNvGrpSpPr/>
      </xdr:nvGrpSpPr>
      <xdr:grpSpPr>
        <a:xfrm>
          <a:off x="76202" y="0"/>
          <a:ext cx="14401799" cy="1731009"/>
          <a:chOff x="0" y="-31574"/>
          <a:chExt cx="12725399" cy="1778634"/>
        </a:xfrm>
      </xdr:grpSpPr>
      <xdr:grpSp>
        <xdr:nvGrpSpPr>
          <xdr:cNvPr id="79" name="Grupo 78">
            <a:extLst>
              <a:ext uri="{FF2B5EF4-FFF2-40B4-BE49-F238E27FC236}">
                <a16:creationId xmlns:a16="http://schemas.microsoft.com/office/drawing/2014/main" id="{00000000-0008-0000-2100-00004F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2" name="Grupo 81">
              <a:extLst>
                <a:ext uri="{FF2B5EF4-FFF2-40B4-BE49-F238E27FC236}">
                  <a16:creationId xmlns:a16="http://schemas.microsoft.com/office/drawing/2014/main" id="{00000000-0008-0000-2100-000052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84" name="Retângulo 83">
                <a:extLst>
                  <a:ext uri="{FF2B5EF4-FFF2-40B4-BE49-F238E27FC236}">
                    <a16:creationId xmlns:a16="http://schemas.microsoft.com/office/drawing/2014/main" id="{00000000-0008-0000-2100-000054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85" name="Retângulo de Cantos Arredondados No Mesmo Lado 84">
                <a:extLst>
                  <a:ext uri="{FF2B5EF4-FFF2-40B4-BE49-F238E27FC236}">
                    <a16:creationId xmlns:a16="http://schemas.microsoft.com/office/drawing/2014/main" id="{00000000-0008-0000-2100-000055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86" name="Retângulo de Cantos Arredondados No Mesmo Lado 85">
                <a:extLst>
                  <a:ext uri="{FF2B5EF4-FFF2-40B4-BE49-F238E27FC236}">
                    <a16:creationId xmlns:a16="http://schemas.microsoft.com/office/drawing/2014/main" id="{00000000-0008-0000-2100-000056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id="{00000000-0008-0000-2100-000053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80" name="Picture 27">
            <a:extLst>
              <a:ext uri="{FF2B5EF4-FFF2-40B4-BE49-F238E27FC236}">
                <a16:creationId xmlns:a16="http://schemas.microsoft.com/office/drawing/2014/main" id="{00000000-0008-0000-2100-00005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81" name="Picture 2" descr="NEWSLETTER">
            <a:extLst>
              <a:ext uri="{FF2B5EF4-FFF2-40B4-BE49-F238E27FC236}">
                <a16:creationId xmlns:a16="http://schemas.microsoft.com/office/drawing/2014/main" id="{00000000-0008-0000-2100-00005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1552</xdr:colOff>
      <xdr:row>3</xdr:row>
      <xdr:rowOff>2536</xdr:rowOff>
    </xdr:to>
    <xdr:grpSp>
      <xdr:nvGrpSpPr>
        <xdr:cNvPr id="38" name="Grupo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100-000026000000}"/>
            </a:ext>
          </a:extLst>
        </xdr:cNvPr>
        <xdr:cNvGrpSpPr/>
      </xdr:nvGrpSpPr>
      <xdr:grpSpPr>
        <a:xfrm>
          <a:off x="76201" y="517738"/>
          <a:ext cx="1220751" cy="513498"/>
          <a:chOff x="649966" y="321586"/>
          <a:chExt cx="1201068" cy="327119"/>
        </a:xfrm>
      </xdr:grpSpPr>
      <xdr:sp macro="" textlink="">
        <xdr:nvSpPr>
          <xdr:cNvPr id="77" name="CaixaDeTexto 29">
            <a:extLst>
              <a:ext uri="{FF2B5EF4-FFF2-40B4-BE49-F238E27FC236}">
                <a16:creationId xmlns:a16="http://schemas.microsoft.com/office/drawing/2014/main" id="{00000000-0008-0000-2100-00004D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00000000-0008-0000-2100-00004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506796</xdr:colOff>
      <xdr:row>1</xdr:row>
      <xdr:rowOff>224142</xdr:rowOff>
    </xdr:from>
    <xdr:to>
      <xdr:col>9</xdr:col>
      <xdr:colOff>901150</xdr:colOff>
      <xdr:row>2</xdr:row>
      <xdr:rowOff>331100</xdr:rowOff>
    </xdr:to>
    <xdr:grpSp>
      <xdr:nvGrpSpPr>
        <xdr:cNvPr id="39" name="Grup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100-000027000000}"/>
            </a:ext>
          </a:extLst>
        </xdr:cNvPr>
        <xdr:cNvGrpSpPr/>
      </xdr:nvGrpSpPr>
      <xdr:grpSpPr>
        <a:xfrm>
          <a:off x="9117396" y="567042"/>
          <a:ext cx="1613554" cy="449858"/>
          <a:chOff x="8716132" y="364902"/>
          <a:chExt cx="1400379" cy="394291"/>
        </a:xfrm>
      </xdr:grpSpPr>
      <xdr:sp macro="" textlink="">
        <xdr:nvSpPr>
          <xdr:cNvPr id="75" name="CaixaDeTexto 29">
            <a:extLst>
              <a:ext uri="{FF2B5EF4-FFF2-40B4-BE49-F238E27FC236}">
                <a16:creationId xmlns:a16="http://schemas.microsoft.com/office/drawing/2014/main" id="{00000000-0008-0000-2100-00004B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00000000-0008-0000-2100-00004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390368</xdr:colOff>
      <xdr:row>1</xdr:row>
      <xdr:rowOff>81541</xdr:rowOff>
    </xdr:from>
    <xdr:to>
      <xdr:col>12</xdr:col>
      <xdr:colOff>1038366</xdr:colOff>
      <xdr:row>3</xdr:row>
      <xdr:rowOff>9367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00000000-0008-0000-2100-000028000000}"/>
            </a:ext>
          </a:extLst>
        </xdr:cNvPr>
        <xdr:cNvGrpSpPr/>
      </xdr:nvGrpSpPr>
      <xdr:grpSpPr>
        <a:xfrm>
          <a:off x="12658568" y="424441"/>
          <a:ext cx="1867198" cy="613626"/>
          <a:chOff x="10601027" y="2844648"/>
          <a:chExt cx="1714798" cy="632676"/>
        </a:xfrm>
      </xdr:grpSpPr>
      <xdr:sp macro="" textlink="">
        <xdr:nvSpPr>
          <xdr:cNvPr id="71" name="Arredondar Retângulo de Canto Diagonal 70">
            <a:extLst>
              <a:ext uri="{FF2B5EF4-FFF2-40B4-BE49-F238E27FC236}">
                <a16:creationId xmlns:a16="http://schemas.microsoft.com/office/drawing/2014/main" id="{00000000-0008-0000-2100-000047000000}"/>
              </a:ext>
            </a:extLst>
          </xdr:cNvPr>
          <xdr:cNvSpPr/>
        </xdr:nvSpPr>
        <xdr:spPr>
          <a:xfrm>
            <a:off x="10601027" y="2844648"/>
            <a:ext cx="1600715" cy="628257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2" name="Grupo 71">
            <a:extLst>
              <a:ext uri="{FF2B5EF4-FFF2-40B4-BE49-F238E27FC236}">
                <a16:creationId xmlns:a16="http://schemas.microsoft.com/office/drawing/2014/main" id="{00000000-0008-0000-2100-000048000000}"/>
              </a:ext>
            </a:extLst>
          </xdr:cNvPr>
          <xdr:cNvGrpSpPr/>
        </xdr:nvGrpSpPr>
        <xdr:grpSpPr>
          <a:xfrm>
            <a:off x="10739016" y="2870900"/>
            <a:ext cx="1576809" cy="606424"/>
            <a:chOff x="10862840" y="274440"/>
            <a:chExt cx="1566731" cy="430797"/>
          </a:xfrm>
        </xdr:grpSpPr>
        <xdr:sp macro="" textlink="">
          <xdr:nvSpPr>
            <xdr:cNvPr id="73" name="CaixaDeTexto 29">
              <a:extLst>
                <a:ext uri="{FF2B5EF4-FFF2-40B4-BE49-F238E27FC236}">
                  <a16:creationId xmlns:a16="http://schemas.microsoft.com/office/drawing/2014/main" id="{00000000-0008-0000-2100-000049000000}"/>
                </a:ext>
              </a:extLst>
            </xdr:cNvPr>
            <xdr:cNvSpPr txBox="1"/>
          </xdr:nvSpPr>
          <xdr:spPr>
            <a:xfrm>
              <a:off x="11218726" y="327821"/>
              <a:ext cx="1210845" cy="33251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SANÇÕES E PENALIZAÇÕES</a:t>
              </a:r>
            </a:p>
          </xdr:txBody>
        </xdr:sp>
        <xdr:pic>
          <xdr:nvPicPr>
            <xdr:cNvPr id="74" name="Imagem 73">
              <a:extLst>
                <a:ext uri="{FF2B5EF4-FFF2-40B4-BE49-F238E27FC236}">
                  <a16:creationId xmlns:a16="http://schemas.microsoft.com/office/drawing/2014/main" id="{00000000-0008-0000-21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862840" y="274440"/>
              <a:ext cx="428309" cy="43079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7</xdr:col>
      <xdr:colOff>106425</xdr:colOff>
      <xdr:row>1</xdr:row>
      <xdr:rowOff>238840</xdr:rowOff>
    </xdr:from>
    <xdr:to>
      <xdr:col>8</xdr:col>
      <xdr:colOff>467396</xdr:colOff>
      <xdr:row>2</xdr:row>
      <xdr:rowOff>346777</xdr:rowOff>
    </xdr:to>
    <xdr:grpSp>
      <xdr:nvGrpSpPr>
        <xdr:cNvPr id="41" name="Grupo 4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100-000029000000}"/>
            </a:ext>
          </a:extLst>
        </xdr:cNvPr>
        <xdr:cNvGrpSpPr/>
      </xdr:nvGrpSpPr>
      <xdr:grpSpPr>
        <a:xfrm>
          <a:off x="7497825" y="581740"/>
          <a:ext cx="1580171" cy="450837"/>
          <a:chOff x="7262404" y="380217"/>
          <a:chExt cx="1810712" cy="394813"/>
        </a:xfrm>
      </xdr:grpSpPr>
      <xdr:sp macro="" textlink="">
        <xdr:nvSpPr>
          <xdr:cNvPr id="69" name="CaixaDeTexto 29">
            <a:extLst>
              <a:ext uri="{FF2B5EF4-FFF2-40B4-BE49-F238E27FC236}">
                <a16:creationId xmlns:a16="http://schemas.microsoft.com/office/drawing/2014/main" id="{00000000-0008-0000-2100-000045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000000-0008-0000-21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1029796</xdr:colOff>
      <xdr:row>1</xdr:row>
      <xdr:rowOff>201385</xdr:rowOff>
    </xdr:from>
    <xdr:to>
      <xdr:col>3</xdr:col>
      <xdr:colOff>729652</xdr:colOff>
      <xdr:row>2</xdr:row>
      <xdr:rowOff>321995</xdr:rowOff>
    </xdr:to>
    <xdr:grpSp>
      <xdr:nvGrpSpPr>
        <xdr:cNvPr id="42" name="Grupo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2100-00002A000000}"/>
            </a:ext>
          </a:extLst>
        </xdr:cNvPr>
        <xdr:cNvGrpSpPr/>
      </xdr:nvGrpSpPr>
      <xdr:grpSpPr>
        <a:xfrm>
          <a:off x="1105996" y="544285"/>
          <a:ext cx="2138256" cy="463510"/>
          <a:chOff x="5298198" y="359950"/>
          <a:chExt cx="1828357" cy="454371"/>
        </a:xfrm>
      </xdr:grpSpPr>
      <xdr:sp macro="" textlink="">
        <xdr:nvSpPr>
          <xdr:cNvPr id="67" name="CaixaDeTexto 29">
            <a:extLst>
              <a:ext uri="{FF2B5EF4-FFF2-40B4-BE49-F238E27FC236}">
                <a16:creationId xmlns:a16="http://schemas.microsoft.com/office/drawing/2014/main" id="{00000000-0008-0000-2100-000043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0000000-0008-0000-21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316118</xdr:colOff>
      <xdr:row>1</xdr:row>
      <xdr:rowOff>117627</xdr:rowOff>
    </xdr:from>
    <xdr:to>
      <xdr:col>7</xdr:col>
      <xdr:colOff>42695</xdr:colOff>
      <xdr:row>2</xdr:row>
      <xdr:rowOff>343554</xdr:rowOff>
    </xdr:to>
    <xdr:grpSp>
      <xdr:nvGrpSpPr>
        <xdr:cNvPr id="43" name="Grupo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2100-00002B000000}"/>
            </a:ext>
          </a:extLst>
        </xdr:cNvPr>
        <xdr:cNvGrpSpPr/>
      </xdr:nvGrpSpPr>
      <xdr:grpSpPr>
        <a:xfrm>
          <a:off x="5269118" y="460527"/>
          <a:ext cx="2164977" cy="568827"/>
          <a:chOff x="3369882" y="288476"/>
          <a:chExt cx="1847820" cy="512134"/>
        </a:xfrm>
      </xdr:grpSpPr>
      <xdr:sp macro="" textlink="">
        <xdr:nvSpPr>
          <xdr:cNvPr id="65" name="CaixaDeTexto 29">
            <a:extLst>
              <a:ext uri="{FF2B5EF4-FFF2-40B4-BE49-F238E27FC236}">
                <a16:creationId xmlns:a16="http://schemas.microsoft.com/office/drawing/2014/main" id="{00000000-0008-0000-2100-000041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00000000-0008-0000-2100-00004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838294</xdr:colOff>
      <xdr:row>0</xdr:row>
      <xdr:rowOff>343288</xdr:rowOff>
    </xdr:from>
    <xdr:to>
      <xdr:col>5</xdr:col>
      <xdr:colOff>240667</xdr:colOff>
      <xdr:row>2</xdr:row>
      <xdr:rowOff>308396</xdr:rowOff>
    </xdr:to>
    <xdr:grpSp>
      <xdr:nvGrpSpPr>
        <xdr:cNvPr id="44" name="Grupo 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2100-00002C000000}"/>
            </a:ext>
          </a:extLst>
        </xdr:cNvPr>
        <xdr:cNvGrpSpPr/>
      </xdr:nvGrpSpPr>
      <xdr:grpSpPr>
        <a:xfrm>
          <a:off x="3352894" y="343288"/>
          <a:ext cx="1840773" cy="650908"/>
          <a:chOff x="1797299" y="161925"/>
          <a:chExt cx="1677359" cy="544371"/>
        </a:xfrm>
      </xdr:grpSpPr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00000000-0008-0000-21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64" name="CaixaDeTexto 29">
            <a:extLst>
              <a:ext uri="{FF2B5EF4-FFF2-40B4-BE49-F238E27FC236}">
                <a16:creationId xmlns:a16="http://schemas.microsoft.com/office/drawing/2014/main" id="{00000000-0008-0000-2100-000040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10</xdr:col>
      <xdr:colOff>66107</xdr:colOff>
      <xdr:row>1</xdr:row>
      <xdr:rowOff>117628</xdr:rowOff>
    </xdr:from>
    <xdr:to>
      <xdr:col>11</xdr:col>
      <xdr:colOff>473231</xdr:colOff>
      <xdr:row>2</xdr:row>
      <xdr:rowOff>297980</xdr:rowOff>
    </xdr:to>
    <xdr:grpSp>
      <xdr:nvGrpSpPr>
        <xdr:cNvPr id="45" name="Grupo 4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2100-00002D000000}"/>
            </a:ext>
          </a:extLst>
        </xdr:cNvPr>
        <xdr:cNvGrpSpPr/>
      </xdr:nvGrpSpPr>
      <xdr:grpSpPr>
        <a:xfrm>
          <a:off x="11115107" y="460528"/>
          <a:ext cx="1626324" cy="523252"/>
          <a:chOff x="7262404" y="298742"/>
          <a:chExt cx="1869244" cy="459347"/>
        </a:xfrm>
      </xdr:grpSpPr>
      <xdr:sp macro="" textlink="">
        <xdr:nvSpPr>
          <xdr:cNvPr id="61" name="CaixaDeTexto 29">
            <a:extLst>
              <a:ext uri="{FF2B5EF4-FFF2-40B4-BE49-F238E27FC236}">
                <a16:creationId xmlns:a16="http://schemas.microsoft.com/office/drawing/2014/main" id="{00000000-0008-0000-2100-00003D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00000000-0008-0000-2100-00003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328462</xdr:colOff>
      <xdr:row>3</xdr:row>
      <xdr:rowOff>71253</xdr:rowOff>
    </xdr:from>
    <xdr:to>
      <xdr:col>3</xdr:col>
      <xdr:colOff>158047</xdr:colOff>
      <xdr:row>4</xdr:row>
      <xdr:rowOff>327417</xdr:rowOff>
    </xdr:to>
    <xdr:grpSp>
      <xdr:nvGrpSpPr>
        <xdr:cNvPr id="58" name="Grupo 5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2100-00003A000000}"/>
            </a:ext>
          </a:extLst>
        </xdr:cNvPr>
        <xdr:cNvGrpSpPr/>
      </xdr:nvGrpSpPr>
      <xdr:grpSpPr>
        <a:xfrm>
          <a:off x="1623862" y="1099953"/>
          <a:ext cx="1048785" cy="599064"/>
          <a:chOff x="1326978" y="10039"/>
          <a:chExt cx="896385" cy="608589"/>
        </a:xfrm>
      </xdr:grpSpPr>
      <xdr:sp macro="" textlink="">
        <xdr:nvSpPr>
          <xdr:cNvPr id="59" name="CaixaDeTexto 29">
            <a:extLst>
              <a:ext uri="{FF2B5EF4-FFF2-40B4-BE49-F238E27FC236}">
                <a16:creationId xmlns:a16="http://schemas.microsoft.com/office/drawing/2014/main" id="{00000000-0008-0000-2100-00003B000000}"/>
              </a:ext>
            </a:extLst>
          </xdr:cNvPr>
          <xdr:cNvSpPr txBox="1"/>
        </xdr:nvSpPr>
        <xdr:spPr>
          <a:xfrm>
            <a:off x="1326978" y="403184"/>
            <a:ext cx="896385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SUSPENSÕES</a:t>
            </a:r>
          </a:p>
        </xdr:txBody>
      </xdr:sp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21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9896" y="10039"/>
            <a:ext cx="411316" cy="49632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240389</xdr:colOff>
      <xdr:row>3</xdr:row>
      <xdr:rowOff>142865</xdr:rowOff>
    </xdr:from>
    <xdr:to>
      <xdr:col>1</xdr:col>
      <xdr:colOff>920228</xdr:colOff>
      <xdr:row>4</xdr:row>
      <xdr:rowOff>342832</xdr:rowOff>
    </xdr:to>
    <xdr:grpSp>
      <xdr:nvGrpSpPr>
        <xdr:cNvPr id="54" name="Grupo 53">
          <a:extLst>
            <a:ext uri="{FF2B5EF4-FFF2-40B4-BE49-F238E27FC236}">
              <a16:creationId xmlns:a16="http://schemas.microsoft.com/office/drawing/2014/main" id="{00000000-0008-0000-2100-000036000000}"/>
            </a:ext>
          </a:extLst>
        </xdr:cNvPr>
        <xdr:cNvGrpSpPr/>
      </xdr:nvGrpSpPr>
      <xdr:grpSpPr>
        <a:xfrm>
          <a:off x="316589" y="1171565"/>
          <a:ext cx="679839" cy="542867"/>
          <a:chOff x="-91499" y="124954"/>
          <a:chExt cx="679839" cy="552392"/>
        </a:xfrm>
      </xdr:grpSpPr>
      <xdr:sp macro="" textlink="">
        <xdr:nvSpPr>
          <xdr:cNvPr id="55" name="CaixaDeTexto 29">
            <a:extLst>
              <a:ext uri="{FF2B5EF4-FFF2-40B4-BE49-F238E27FC236}">
                <a16:creationId xmlns:a16="http://schemas.microsoft.com/office/drawing/2014/main" id="{00000000-0008-0000-2100-000037000000}"/>
              </a:ext>
            </a:extLst>
          </xdr:cNvPr>
          <xdr:cNvSpPr txBox="1"/>
        </xdr:nvSpPr>
        <xdr:spPr>
          <a:xfrm>
            <a:off x="-67039" y="461902"/>
            <a:ext cx="65537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COIMAS</a:t>
            </a:r>
          </a:p>
        </xdr:txBody>
      </xdr:sp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00000000-0008-0000-21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91499" y="124954"/>
            <a:ext cx="410014" cy="33633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491470</xdr:colOff>
      <xdr:row>3</xdr:row>
      <xdr:rowOff>174436</xdr:rowOff>
    </xdr:from>
    <xdr:to>
      <xdr:col>4</xdr:col>
      <xdr:colOff>619076</xdr:colOff>
      <xdr:row>4</xdr:row>
      <xdr:rowOff>326805</xdr:rowOff>
    </xdr:to>
    <xdr:grpSp>
      <xdr:nvGrpSpPr>
        <xdr:cNvPr id="50" name="Grupo 49">
          <a:extLst>
            <a:ext uri="{FF2B5EF4-FFF2-40B4-BE49-F238E27FC236}">
              <a16:creationId xmlns:a16="http://schemas.microsoft.com/office/drawing/2014/main" id="{00000000-0008-0000-2100-000032000000}"/>
            </a:ext>
          </a:extLst>
        </xdr:cNvPr>
        <xdr:cNvGrpSpPr/>
      </xdr:nvGrpSpPr>
      <xdr:grpSpPr>
        <a:xfrm>
          <a:off x="3006070" y="1203136"/>
          <a:ext cx="1346806" cy="495269"/>
          <a:chOff x="2788035" y="212149"/>
          <a:chExt cx="1112833" cy="523557"/>
        </a:xfrm>
      </xdr:grpSpPr>
      <xdr:sp macro="" textlink="">
        <xdr:nvSpPr>
          <xdr:cNvPr id="51" name="CaixaDeTexto 29">
            <a:extLst>
              <a:ext uri="{FF2B5EF4-FFF2-40B4-BE49-F238E27FC236}">
                <a16:creationId xmlns:a16="http://schemas.microsoft.com/office/drawing/2014/main" id="{00000000-0008-0000-2100-000033000000}"/>
              </a:ext>
            </a:extLst>
          </xdr:cNvPr>
          <xdr:cNvSpPr txBox="1"/>
        </xdr:nvSpPr>
        <xdr:spPr>
          <a:xfrm>
            <a:off x="2788035" y="512255"/>
            <a:ext cx="1112833" cy="22345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ARQUIVAMENTOS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00000000-0008-0000-21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54160" y="212149"/>
            <a:ext cx="300739" cy="30073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8</xdr:col>
      <xdr:colOff>266701</xdr:colOff>
      <xdr:row>3</xdr:row>
      <xdr:rowOff>407034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00000000-0008-0000-2200-000039000000}"/>
            </a:ext>
          </a:extLst>
        </xdr:cNvPr>
        <xdr:cNvGrpSpPr/>
      </xdr:nvGrpSpPr>
      <xdr:grpSpPr>
        <a:xfrm>
          <a:off x="88902" y="0"/>
          <a:ext cx="14503399" cy="1778634"/>
          <a:chOff x="0" y="-31574"/>
          <a:chExt cx="12725399" cy="1778634"/>
        </a:xfrm>
      </xdr:grpSpPr>
      <xdr:grpSp>
        <xdr:nvGrpSpPr>
          <xdr:cNvPr id="99" name="Grupo 98">
            <a:extLst>
              <a:ext uri="{FF2B5EF4-FFF2-40B4-BE49-F238E27FC236}">
                <a16:creationId xmlns:a16="http://schemas.microsoft.com/office/drawing/2014/main" id="{00000000-0008-0000-2200-000063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02" name="Grupo 101">
              <a:extLst>
                <a:ext uri="{FF2B5EF4-FFF2-40B4-BE49-F238E27FC236}">
                  <a16:creationId xmlns:a16="http://schemas.microsoft.com/office/drawing/2014/main" id="{00000000-0008-0000-2200-000066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4" name="Retângulo 103">
                <a:extLst>
                  <a:ext uri="{FF2B5EF4-FFF2-40B4-BE49-F238E27FC236}">
                    <a16:creationId xmlns:a16="http://schemas.microsoft.com/office/drawing/2014/main" id="{00000000-0008-0000-2200-000068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5" name="Retângulo de Cantos Arredondados No Mesmo Lado 104">
                <a:extLst>
                  <a:ext uri="{FF2B5EF4-FFF2-40B4-BE49-F238E27FC236}">
                    <a16:creationId xmlns:a16="http://schemas.microsoft.com/office/drawing/2014/main" id="{00000000-0008-0000-2200-000069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6" name="Retângulo de Cantos Arredondados No Mesmo Lado 105">
                <a:extLst>
                  <a:ext uri="{FF2B5EF4-FFF2-40B4-BE49-F238E27FC236}">
                    <a16:creationId xmlns:a16="http://schemas.microsoft.com/office/drawing/2014/main" id="{00000000-0008-0000-2200-00006A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00000000-0008-0000-2200-000067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00" name="Picture 27">
            <a:extLst>
              <a:ext uri="{FF2B5EF4-FFF2-40B4-BE49-F238E27FC236}">
                <a16:creationId xmlns:a16="http://schemas.microsoft.com/office/drawing/2014/main" id="{00000000-0008-0000-2200-00006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01" name="Picture 2" descr="NEWSLETTER">
            <a:extLst>
              <a:ext uri="{FF2B5EF4-FFF2-40B4-BE49-F238E27FC236}">
                <a16:creationId xmlns:a16="http://schemas.microsoft.com/office/drawing/2014/main" id="{00000000-0008-0000-2200-00006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70063</xdr:rowOff>
    </xdr:from>
    <xdr:to>
      <xdr:col>2</xdr:col>
      <xdr:colOff>201577</xdr:colOff>
      <xdr:row>2</xdr:row>
      <xdr:rowOff>145411</xdr:rowOff>
    </xdr:to>
    <xdr:grpSp>
      <xdr:nvGrpSpPr>
        <xdr:cNvPr id="58" name="Grupo 5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200-00003A000000}"/>
            </a:ext>
          </a:extLst>
        </xdr:cNvPr>
        <xdr:cNvGrpSpPr/>
      </xdr:nvGrpSpPr>
      <xdr:grpSpPr>
        <a:xfrm>
          <a:off x="88901" y="527263"/>
          <a:ext cx="1192176" cy="532548"/>
          <a:chOff x="649966" y="321586"/>
          <a:chExt cx="1201068" cy="327119"/>
        </a:xfrm>
      </xdr:grpSpPr>
      <xdr:sp macro="" textlink="">
        <xdr:nvSpPr>
          <xdr:cNvPr id="97" name="CaixaDeTexto 29">
            <a:extLst>
              <a:ext uri="{FF2B5EF4-FFF2-40B4-BE49-F238E27FC236}">
                <a16:creationId xmlns:a16="http://schemas.microsoft.com/office/drawing/2014/main" id="{00000000-0008-0000-2200-000061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98" name="Imagem 97">
            <a:extLst>
              <a:ext uri="{FF2B5EF4-FFF2-40B4-BE49-F238E27FC236}">
                <a16:creationId xmlns:a16="http://schemas.microsoft.com/office/drawing/2014/main" id="{00000000-0008-0000-2200-00006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40071</xdr:colOff>
      <xdr:row>1</xdr:row>
      <xdr:rowOff>119367</xdr:rowOff>
    </xdr:from>
    <xdr:to>
      <xdr:col>7</xdr:col>
      <xdr:colOff>405850</xdr:colOff>
      <xdr:row>2</xdr:row>
      <xdr:rowOff>121550</xdr:rowOff>
    </xdr:to>
    <xdr:grpSp>
      <xdr:nvGrpSpPr>
        <xdr:cNvPr id="59" name="Grupo 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200-00003B000000}"/>
            </a:ext>
          </a:extLst>
        </xdr:cNvPr>
        <xdr:cNvGrpSpPr/>
      </xdr:nvGrpSpPr>
      <xdr:grpSpPr>
        <a:xfrm>
          <a:off x="9184071" y="576567"/>
          <a:ext cx="1623079" cy="459383"/>
          <a:chOff x="8716132" y="364902"/>
          <a:chExt cx="1400379" cy="394291"/>
        </a:xfrm>
      </xdr:grpSpPr>
      <xdr:sp macro="" textlink="">
        <xdr:nvSpPr>
          <xdr:cNvPr id="95" name="CaixaDeTexto 29">
            <a:extLst>
              <a:ext uri="{FF2B5EF4-FFF2-40B4-BE49-F238E27FC236}">
                <a16:creationId xmlns:a16="http://schemas.microsoft.com/office/drawing/2014/main" id="{00000000-0008-0000-2200-00005F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96" name="Imagem 95">
            <a:extLst>
              <a:ext uri="{FF2B5EF4-FFF2-40B4-BE49-F238E27FC236}">
                <a16:creationId xmlns:a16="http://schemas.microsoft.com/office/drawing/2014/main" id="{00000000-0008-0000-2200-00006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2028668</xdr:colOff>
      <xdr:row>0</xdr:row>
      <xdr:rowOff>433966</xdr:rowOff>
    </xdr:from>
    <xdr:to>
      <xdr:col>8</xdr:col>
      <xdr:colOff>314466</xdr:colOff>
      <xdr:row>2</xdr:row>
      <xdr:rowOff>152242</xdr:rowOff>
    </xdr:to>
    <xdr:grpSp>
      <xdr:nvGrpSpPr>
        <xdr:cNvPr id="60" name="Grupo 5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200-00003C000000}"/>
            </a:ext>
          </a:extLst>
        </xdr:cNvPr>
        <xdr:cNvGrpSpPr/>
      </xdr:nvGrpSpPr>
      <xdr:grpSpPr>
        <a:xfrm>
          <a:off x="12429968" y="433966"/>
          <a:ext cx="2210098" cy="632676"/>
          <a:chOff x="10601027" y="2844648"/>
          <a:chExt cx="1714798" cy="632676"/>
        </a:xfrm>
      </xdr:grpSpPr>
      <xdr:sp macro="" textlink="">
        <xdr:nvSpPr>
          <xdr:cNvPr id="91" name="Arredondar Retângulo de Canto Diagonal 90">
            <a:extLst>
              <a:ext uri="{FF2B5EF4-FFF2-40B4-BE49-F238E27FC236}">
                <a16:creationId xmlns:a16="http://schemas.microsoft.com/office/drawing/2014/main" id="{00000000-0008-0000-2200-00005B000000}"/>
              </a:ext>
            </a:extLst>
          </xdr:cNvPr>
          <xdr:cNvSpPr/>
        </xdr:nvSpPr>
        <xdr:spPr>
          <a:xfrm>
            <a:off x="10601027" y="2844648"/>
            <a:ext cx="1600715" cy="628257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92" name="Grupo 91">
            <a:extLst>
              <a:ext uri="{FF2B5EF4-FFF2-40B4-BE49-F238E27FC236}">
                <a16:creationId xmlns:a16="http://schemas.microsoft.com/office/drawing/2014/main" id="{00000000-0008-0000-2200-00005C000000}"/>
              </a:ext>
            </a:extLst>
          </xdr:cNvPr>
          <xdr:cNvGrpSpPr/>
        </xdr:nvGrpSpPr>
        <xdr:grpSpPr>
          <a:xfrm>
            <a:off x="10739016" y="2870900"/>
            <a:ext cx="1576809" cy="606424"/>
            <a:chOff x="10862840" y="274440"/>
            <a:chExt cx="1566731" cy="430797"/>
          </a:xfrm>
        </xdr:grpSpPr>
        <xdr:sp macro="" textlink="">
          <xdr:nvSpPr>
            <xdr:cNvPr id="93" name="CaixaDeTexto 29">
              <a:extLst>
                <a:ext uri="{FF2B5EF4-FFF2-40B4-BE49-F238E27FC236}">
                  <a16:creationId xmlns:a16="http://schemas.microsoft.com/office/drawing/2014/main" id="{00000000-0008-0000-2200-00005D000000}"/>
                </a:ext>
              </a:extLst>
            </xdr:cNvPr>
            <xdr:cNvSpPr txBox="1"/>
          </xdr:nvSpPr>
          <xdr:spPr>
            <a:xfrm>
              <a:off x="11218726" y="327821"/>
              <a:ext cx="1210845" cy="33251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SANÇÕES E PENALIZAÇÕES</a:t>
              </a:r>
            </a:p>
          </xdr:txBody>
        </xdr:sp>
        <xdr:pic>
          <xdr:nvPicPr>
            <xdr:cNvPr id="94" name="Imagem 93">
              <a:extLst>
                <a:ext uri="{FF2B5EF4-FFF2-40B4-BE49-F238E27FC236}">
                  <a16:creationId xmlns:a16="http://schemas.microsoft.com/office/drawing/2014/main" id="{00000000-0008-0000-2200-00005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862840" y="274440"/>
              <a:ext cx="428309" cy="43079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4</xdr:col>
      <xdr:colOff>744600</xdr:colOff>
      <xdr:row>1</xdr:row>
      <xdr:rowOff>134065</xdr:rowOff>
    </xdr:from>
    <xdr:to>
      <xdr:col>6</xdr:col>
      <xdr:colOff>671</xdr:colOff>
      <xdr:row>2</xdr:row>
      <xdr:rowOff>137227</xdr:rowOff>
    </xdr:to>
    <xdr:grpSp>
      <xdr:nvGrpSpPr>
        <xdr:cNvPr id="61" name="Grupo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200-00003D000000}"/>
            </a:ext>
          </a:extLst>
        </xdr:cNvPr>
        <xdr:cNvGrpSpPr/>
      </xdr:nvGrpSpPr>
      <xdr:grpSpPr>
        <a:xfrm>
          <a:off x="7412100" y="591265"/>
          <a:ext cx="1732571" cy="460362"/>
          <a:chOff x="7262404" y="380217"/>
          <a:chExt cx="1810712" cy="394813"/>
        </a:xfrm>
      </xdr:grpSpPr>
      <xdr:sp macro="" textlink="">
        <xdr:nvSpPr>
          <xdr:cNvPr id="89" name="CaixaDeTexto 29">
            <a:extLst>
              <a:ext uri="{FF2B5EF4-FFF2-40B4-BE49-F238E27FC236}">
                <a16:creationId xmlns:a16="http://schemas.microsoft.com/office/drawing/2014/main" id="{00000000-0008-0000-2200-000059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90" name="Imagem 89">
            <a:extLst>
              <a:ext uri="{FF2B5EF4-FFF2-40B4-BE49-F238E27FC236}">
                <a16:creationId xmlns:a16="http://schemas.microsoft.com/office/drawing/2014/main" id="{00000000-0008-0000-2200-00005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163021</xdr:colOff>
      <xdr:row>1</xdr:row>
      <xdr:rowOff>96610</xdr:rowOff>
    </xdr:from>
    <xdr:to>
      <xdr:col>2</xdr:col>
      <xdr:colOff>1996477</xdr:colOff>
      <xdr:row>2</xdr:row>
      <xdr:rowOff>112445</xdr:rowOff>
    </xdr:to>
    <xdr:grpSp>
      <xdr:nvGrpSpPr>
        <xdr:cNvPr id="62" name="Grupo 6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200-00003E000000}"/>
            </a:ext>
          </a:extLst>
        </xdr:cNvPr>
        <xdr:cNvGrpSpPr/>
      </xdr:nvGrpSpPr>
      <xdr:grpSpPr>
        <a:xfrm>
          <a:off x="1242521" y="553810"/>
          <a:ext cx="1833456" cy="473035"/>
          <a:chOff x="5298198" y="359950"/>
          <a:chExt cx="1828357" cy="454371"/>
        </a:xfrm>
      </xdr:grpSpPr>
      <xdr:sp macro="" textlink="">
        <xdr:nvSpPr>
          <xdr:cNvPr id="87" name="CaixaDeTexto 29">
            <a:extLst>
              <a:ext uri="{FF2B5EF4-FFF2-40B4-BE49-F238E27FC236}">
                <a16:creationId xmlns:a16="http://schemas.microsoft.com/office/drawing/2014/main" id="{00000000-0008-0000-2200-000057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88" name="Imagem 87">
            <a:extLst>
              <a:ext uri="{FF2B5EF4-FFF2-40B4-BE49-F238E27FC236}">
                <a16:creationId xmlns:a16="http://schemas.microsoft.com/office/drawing/2014/main" id="{00000000-0008-0000-22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3716543</xdr:colOff>
      <xdr:row>1</xdr:row>
      <xdr:rowOff>12852</xdr:rowOff>
    </xdr:from>
    <xdr:to>
      <xdr:col>4</xdr:col>
      <xdr:colOff>680870</xdr:colOff>
      <xdr:row>2</xdr:row>
      <xdr:rowOff>134004</xdr:rowOff>
    </xdr:to>
    <xdr:grpSp>
      <xdr:nvGrpSpPr>
        <xdr:cNvPr id="63" name="Grupo 6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2200-00003F000000}"/>
            </a:ext>
          </a:extLst>
        </xdr:cNvPr>
        <xdr:cNvGrpSpPr/>
      </xdr:nvGrpSpPr>
      <xdr:grpSpPr>
        <a:xfrm>
          <a:off x="4796043" y="470052"/>
          <a:ext cx="2552327" cy="578352"/>
          <a:chOff x="3369882" y="288476"/>
          <a:chExt cx="1847820" cy="512134"/>
        </a:xfrm>
      </xdr:grpSpPr>
      <xdr:sp macro="" textlink="">
        <xdr:nvSpPr>
          <xdr:cNvPr id="85" name="CaixaDeTexto 29">
            <a:extLst>
              <a:ext uri="{FF2B5EF4-FFF2-40B4-BE49-F238E27FC236}">
                <a16:creationId xmlns:a16="http://schemas.microsoft.com/office/drawing/2014/main" id="{00000000-0008-0000-2200-000055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86" name="Imagem 85">
            <a:extLst>
              <a:ext uri="{FF2B5EF4-FFF2-40B4-BE49-F238E27FC236}">
                <a16:creationId xmlns:a16="http://schemas.microsoft.com/office/drawing/2014/main" id="{00000000-0008-0000-2200-00005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2105119</xdr:colOff>
      <xdr:row>0</xdr:row>
      <xdr:rowOff>343288</xdr:rowOff>
    </xdr:from>
    <xdr:to>
      <xdr:col>2</xdr:col>
      <xdr:colOff>3641092</xdr:colOff>
      <xdr:row>2</xdr:row>
      <xdr:rowOff>98846</xdr:rowOff>
    </xdr:to>
    <xdr:grpSp>
      <xdr:nvGrpSpPr>
        <xdr:cNvPr id="64" name="Grupo 6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2200-000040000000}"/>
            </a:ext>
          </a:extLst>
        </xdr:cNvPr>
        <xdr:cNvGrpSpPr/>
      </xdr:nvGrpSpPr>
      <xdr:grpSpPr>
        <a:xfrm>
          <a:off x="3184619" y="343288"/>
          <a:ext cx="1535973" cy="669958"/>
          <a:chOff x="1797299" y="161925"/>
          <a:chExt cx="1677359" cy="544371"/>
        </a:xfrm>
      </xdr:grpSpPr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00000000-0008-0000-22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84" name="CaixaDeTexto 29">
            <a:extLst>
              <a:ext uri="{FF2B5EF4-FFF2-40B4-BE49-F238E27FC236}">
                <a16:creationId xmlns:a16="http://schemas.microsoft.com/office/drawing/2014/main" id="{00000000-0008-0000-2200-000054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7</xdr:col>
      <xdr:colOff>637607</xdr:colOff>
      <xdr:row>1</xdr:row>
      <xdr:rowOff>12853</xdr:rowOff>
    </xdr:from>
    <xdr:to>
      <xdr:col>7</xdr:col>
      <xdr:colOff>2111531</xdr:colOff>
      <xdr:row>2</xdr:row>
      <xdr:rowOff>88430</xdr:rowOff>
    </xdr:to>
    <xdr:grpSp>
      <xdr:nvGrpSpPr>
        <xdr:cNvPr id="65" name="Grupo 6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2200-000041000000}"/>
            </a:ext>
          </a:extLst>
        </xdr:cNvPr>
        <xdr:cNvGrpSpPr/>
      </xdr:nvGrpSpPr>
      <xdr:grpSpPr>
        <a:xfrm>
          <a:off x="11038907" y="470053"/>
          <a:ext cx="1473924" cy="532777"/>
          <a:chOff x="7262404" y="298742"/>
          <a:chExt cx="1869244" cy="459347"/>
        </a:xfrm>
      </xdr:grpSpPr>
      <xdr:sp macro="" textlink="">
        <xdr:nvSpPr>
          <xdr:cNvPr id="81" name="CaixaDeTexto 29">
            <a:extLst>
              <a:ext uri="{FF2B5EF4-FFF2-40B4-BE49-F238E27FC236}">
                <a16:creationId xmlns:a16="http://schemas.microsoft.com/office/drawing/2014/main" id="{00000000-0008-0000-2200-000051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0000000-0008-0000-22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444931</xdr:colOff>
      <xdr:row>2</xdr:row>
      <xdr:rowOff>214128</xdr:rowOff>
    </xdr:from>
    <xdr:to>
      <xdr:col>2</xdr:col>
      <xdr:colOff>1433171</xdr:colOff>
      <xdr:row>3</xdr:row>
      <xdr:rowOff>384510</xdr:rowOff>
    </xdr:to>
    <xdr:grpSp>
      <xdr:nvGrpSpPr>
        <xdr:cNvPr id="66" name="Grupo 65">
          <a:extLst>
            <a:ext uri="{FF2B5EF4-FFF2-40B4-BE49-F238E27FC236}">
              <a16:creationId xmlns:a16="http://schemas.microsoft.com/office/drawing/2014/main" id="{00000000-0008-0000-2200-000042000000}"/>
            </a:ext>
          </a:extLst>
        </xdr:cNvPr>
        <xdr:cNvGrpSpPr/>
      </xdr:nvGrpSpPr>
      <xdr:grpSpPr>
        <a:xfrm>
          <a:off x="1524431" y="1128528"/>
          <a:ext cx="988240" cy="627582"/>
          <a:chOff x="2952257" y="5493237"/>
          <a:chExt cx="988240" cy="627582"/>
        </a:xfrm>
      </xdr:grpSpPr>
      <xdr:sp macro="" textlink="">
        <xdr:nvSpPr>
          <xdr:cNvPr id="77" name="Arredondar Retângulo de Canto Diagonal 76">
            <a:extLst>
              <a:ext uri="{FF2B5EF4-FFF2-40B4-BE49-F238E27FC236}">
                <a16:creationId xmlns:a16="http://schemas.microsoft.com/office/drawing/2014/main" id="{00000000-0008-0000-2200-00004D000000}"/>
              </a:ext>
            </a:extLst>
          </xdr:cNvPr>
          <xdr:cNvSpPr/>
        </xdr:nvSpPr>
        <xdr:spPr>
          <a:xfrm>
            <a:off x="2952257" y="5506044"/>
            <a:ext cx="988240" cy="614775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8" name="Grupo 77">
            <a:extLst>
              <a:ext uri="{FF2B5EF4-FFF2-40B4-BE49-F238E27FC236}">
                <a16:creationId xmlns:a16="http://schemas.microsoft.com/office/drawing/2014/main" id="{00000000-0008-0000-2200-00004E000000}"/>
              </a:ext>
            </a:extLst>
          </xdr:cNvPr>
          <xdr:cNvGrpSpPr/>
        </xdr:nvGrpSpPr>
        <xdr:grpSpPr>
          <a:xfrm>
            <a:off x="3035813" y="5493237"/>
            <a:ext cx="896385" cy="608589"/>
            <a:chOff x="1326978" y="10039"/>
            <a:chExt cx="896385" cy="608589"/>
          </a:xfrm>
        </xdr:grpSpPr>
        <xdr:sp macro="" textlink="">
          <xdr:nvSpPr>
            <xdr:cNvPr id="79" name="CaixaDeTexto 29">
              <a:extLst>
                <a:ext uri="{FF2B5EF4-FFF2-40B4-BE49-F238E27FC236}">
                  <a16:creationId xmlns:a16="http://schemas.microsoft.com/office/drawing/2014/main" id="{00000000-0008-0000-2200-00004F000000}"/>
                </a:ext>
              </a:extLst>
            </xdr:cNvPr>
            <xdr:cNvSpPr txBox="1"/>
          </xdr:nvSpPr>
          <xdr:spPr>
            <a:xfrm>
              <a:off x="1326978" y="403184"/>
              <a:ext cx="896385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SUSPENSÕES</a:t>
              </a:r>
            </a:p>
          </xdr:txBody>
        </xdr:sp>
        <xdr:pic>
          <xdr:nvPicPr>
            <xdr:cNvPr id="80" name="Imagem 79">
              <a:extLst>
                <a:ext uri="{FF2B5EF4-FFF2-40B4-BE49-F238E27FC236}">
                  <a16:creationId xmlns:a16="http://schemas.microsoft.com/office/drawing/2014/main" id="{00000000-0008-0000-2200-00005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479896" y="10039"/>
              <a:ext cx="411316" cy="496325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</xdr:col>
      <xdr:colOff>240389</xdr:colOff>
      <xdr:row>2</xdr:row>
      <xdr:rowOff>285740</xdr:rowOff>
    </xdr:from>
    <xdr:to>
      <xdr:col>2</xdr:col>
      <xdr:colOff>53453</xdr:colOff>
      <xdr:row>3</xdr:row>
      <xdr:rowOff>380932</xdr:rowOff>
    </xdr:to>
    <xdr:grpSp>
      <xdr:nvGrpSpPr>
        <xdr:cNvPr id="74" name="Grupo 73">
          <a:extLst>
            <a:ext uri="{FF2B5EF4-FFF2-40B4-BE49-F238E27FC236}">
              <a16:creationId xmlns:a16="http://schemas.microsoft.com/office/drawing/2014/main" id="{00000000-0008-0000-2200-00004A000000}"/>
            </a:ext>
          </a:extLst>
        </xdr:cNvPr>
        <xdr:cNvGrpSpPr/>
      </xdr:nvGrpSpPr>
      <xdr:grpSpPr>
        <a:xfrm>
          <a:off x="329289" y="1200140"/>
          <a:ext cx="803664" cy="552392"/>
          <a:chOff x="-91499" y="124954"/>
          <a:chExt cx="679839" cy="552392"/>
        </a:xfrm>
      </xdr:grpSpPr>
      <xdr:sp macro="" textlink="">
        <xdr:nvSpPr>
          <xdr:cNvPr id="75" name="CaixaDeTexto 29">
            <a:extLst>
              <a:ext uri="{FF2B5EF4-FFF2-40B4-BE49-F238E27FC236}">
                <a16:creationId xmlns:a16="http://schemas.microsoft.com/office/drawing/2014/main" id="{00000000-0008-0000-2200-00004B000000}"/>
              </a:ext>
            </a:extLst>
          </xdr:cNvPr>
          <xdr:cNvSpPr txBox="1"/>
        </xdr:nvSpPr>
        <xdr:spPr>
          <a:xfrm>
            <a:off x="-67039" y="461902"/>
            <a:ext cx="65537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COIMAS</a:t>
            </a:r>
          </a:p>
        </xdr:txBody>
      </xdr:sp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00000000-0008-0000-2200-00004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91499" y="124954"/>
            <a:ext cx="410014" cy="33633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1758295</xdr:colOff>
      <xdr:row>2</xdr:row>
      <xdr:rowOff>317311</xdr:rowOff>
    </xdr:from>
    <xdr:to>
      <xdr:col>2</xdr:col>
      <xdr:colOff>2952701</xdr:colOff>
      <xdr:row>3</xdr:row>
      <xdr:rowOff>364905</xdr:rowOff>
    </xdr:to>
    <xdr:grpSp>
      <xdr:nvGrpSpPr>
        <xdr:cNvPr id="70" name="Grupo 69">
          <a:extLst>
            <a:ext uri="{FF2B5EF4-FFF2-40B4-BE49-F238E27FC236}">
              <a16:creationId xmlns:a16="http://schemas.microsoft.com/office/drawing/2014/main" id="{00000000-0008-0000-2200-000046000000}"/>
            </a:ext>
          </a:extLst>
        </xdr:cNvPr>
        <xdr:cNvGrpSpPr/>
      </xdr:nvGrpSpPr>
      <xdr:grpSpPr>
        <a:xfrm>
          <a:off x="2837795" y="1231711"/>
          <a:ext cx="1194406" cy="504794"/>
          <a:chOff x="2788035" y="212149"/>
          <a:chExt cx="1112833" cy="523557"/>
        </a:xfrm>
      </xdr:grpSpPr>
      <xdr:sp macro="" textlink="">
        <xdr:nvSpPr>
          <xdr:cNvPr id="71" name="CaixaDeTexto 29">
            <a:extLst>
              <a:ext uri="{FF2B5EF4-FFF2-40B4-BE49-F238E27FC236}">
                <a16:creationId xmlns:a16="http://schemas.microsoft.com/office/drawing/2014/main" id="{00000000-0008-0000-2200-000047000000}"/>
              </a:ext>
            </a:extLst>
          </xdr:cNvPr>
          <xdr:cNvSpPr txBox="1"/>
        </xdr:nvSpPr>
        <xdr:spPr>
          <a:xfrm>
            <a:off x="2788035" y="512255"/>
            <a:ext cx="1112833" cy="22345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ARQUIVAMENTOS</a:t>
            </a:r>
          </a:p>
        </xdr:txBody>
      </xdr:sp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00000000-0008-0000-2200-00004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54160" y="212149"/>
            <a:ext cx="300739" cy="30073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na.S.Monteiro/Documents/Trabalhos/Trabalhos%202021/Mar&#231;o/TESTE%2011-azul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-GL"/>
      <sheetName val="H-ROY"/>
      <sheetName val="OF-R"/>
      <sheetName val="IP-R"/>
      <sheetName val="IP-R (MÊS)"/>
      <sheetName val="IP-R (ANO)"/>
      <sheetName val="C-R"/>
      <sheetName val="CF-R"/>
      <sheetName val="P-R"/>
      <sheetName val="DC-R"/>
      <sheetName val="IC-R"/>
      <sheetName val="I-R"/>
      <sheetName val="II-R "/>
      <sheetName val="IR-R"/>
      <sheetName val="PS-R"/>
      <sheetName val="AX-R"/>
      <sheetName val="EX-R"/>
      <sheetName val="PC-R"/>
      <sheetName val="RC-R"/>
      <sheetName val="SP-R"/>
      <sheetName val="CM-R"/>
      <sheetName val="S-R"/>
      <sheetName val="A-R"/>
    </sheetNames>
    <sheetDataSet>
      <sheetData sheetId="0"/>
      <sheetData sheetId="1"/>
      <sheetData sheetId="2"/>
      <sheetData sheetId="3"/>
      <sheetData sheetId="4">
        <row r="22">
          <cell r="I22">
            <v>0</v>
          </cell>
          <cell r="J22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2200-000000000000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ntent" tableColumnId="15"/>
      <queryTableField id="2" name="Name" tableColumnId="16"/>
      <queryTableField id="3" name="Extension" tableColumnId="17"/>
      <queryTableField id="4" name="Date accessed" tableColumnId="18"/>
      <queryTableField id="5" name="Date modified" tableColumnId="19"/>
      <queryTableField id="6" name="Date created" tableColumnId="20"/>
      <queryTableField id="7" name="Folder Path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onsulta3" displayName="Consulta3" ref="B6:H17" tableType="queryTable" totalsRowShown="0" headerRowDxfId="8" dataDxfId="7">
  <autoFilter ref="B6:H17" xr:uid="{00000000-0009-0000-0100-000002000000}"/>
  <tableColumns count="7">
    <tableColumn id="15" xr3:uid="{00000000-0010-0000-0000-00000F000000}" uniqueName="15" name="Content" queryTableFieldId="1" dataDxfId="6"/>
    <tableColumn id="16" xr3:uid="{00000000-0010-0000-0000-000010000000}" uniqueName="16" name="NOME" queryTableFieldId="2" dataDxfId="5"/>
    <tableColumn id="17" xr3:uid="{00000000-0010-0000-0000-000011000000}" uniqueName="17" name="TIPOLOGIA" queryTableFieldId="3" dataDxfId="4"/>
    <tableColumn id="18" xr3:uid="{00000000-0010-0000-0000-000012000000}" uniqueName="18" name="DATA ACEDIDA" queryTableFieldId="4" dataDxfId="3"/>
    <tableColumn id="19" xr3:uid="{00000000-0010-0000-0000-000013000000}" uniqueName="19" name="DATA MODIFICADA" queryTableFieldId="5" dataDxfId="2"/>
    <tableColumn id="20" xr3:uid="{00000000-0010-0000-0000-000014000000}" uniqueName="20" name="DATA CRIADA" queryTableFieldId="6" dataDxfId="1"/>
    <tableColumn id="21" xr3:uid="{00000000-0010-0000-0000-000015000000}" uniqueName="21" name="LOCALIZAÇÃO DO FICHEIRO" queryTableFieldId="7" dataDxfId="0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20"/>
  <dimension ref="A1"/>
  <sheetViews>
    <sheetView showGridLines="0" showRowColHeaders="0" workbookViewId="0"/>
  </sheetViews>
  <sheetFormatPr baseColWidth="10" defaultColWidth="13.6640625" defaultRowHeight="27.75" customHeight="1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3"/>
  <dimension ref="A1"/>
  <sheetViews>
    <sheetView showGridLines="0" showRowColHeaders="0" workbookViewId="0"/>
  </sheetViews>
  <sheetFormatPr baseColWidth="10" defaultColWidth="13.6640625" defaultRowHeight="27.75" customHeight="1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4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2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7"/>
  <dimension ref="B9:L87"/>
  <sheetViews>
    <sheetView showGridLines="0" showRowColHeaders="0" zoomScaleNormal="100" workbookViewId="0">
      <selection activeCell="O62" sqref="O62"/>
    </sheetView>
  </sheetViews>
  <sheetFormatPr baseColWidth="10" defaultColWidth="16" defaultRowHeight="27.75" customHeight="1"/>
  <cols>
    <col min="1" max="1" width="1" customWidth="1"/>
    <col min="2" max="2" width="4.83203125" customWidth="1"/>
    <col min="3" max="5" width="16.1640625" customWidth="1"/>
    <col min="6" max="6" width="9.1640625" customWidth="1"/>
    <col min="7" max="7" width="9" customWidth="1"/>
    <col min="8" max="10" width="16.1640625" customWidth="1"/>
    <col min="11" max="12" width="9" customWidth="1"/>
  </cols>
  <sheetData>
    <row r="9" spans="2:12" ht="27.75" customHeight="1">
      <c r="B9" s="279" t="s">
        <v>0</v>
      </c>
      <c r="C9" s="279"/>
      <c r="D9" s="279"/>
      <c r="E9" s="279"/>
      <c r="F9" s="279"/>
      <c r="G9" s="279"/>
      <c r="H9" s="279"/>
      <c r="I9" s="279"/>
      <c r="J9" s="279"/>
      <c r="K9" s="280" t="s">
        <v>1</v>
      </c>
      <c r="L9" s="280"/>
    </row>
    <row r="10" spans="2:12" ht="18.75" customHeight="1">
      <c r="B10" s="1"/>
      <c r="C10" s="281" t="s">
        <v>2</v>
      </c>
      <c r="D10" s="282"/>
      <c r="E10" s="283"/>
      <c r="F10" s="284" t="s">
        <v>492</v>
      </c>
      <c r="G10" s="284" t="s">
        <v>493</v>
      </c>
      <c r="H10" s="286" t="s">
        <v>4</v>
      </c>
      <c r="I10" s="287"/>
      <c r="J10" s="288"/>
      <c r="K10" s="284" t="s">
        <v>494</v>
      </c>
      <c r="L10" s="284" t="s">
        <v>495</v>
      </c>
    </row>
    <row r="11" spans="2:12" ht="18.75" customHeight="1">
      <c r="B11" s="1" t="s">
        <v>5</v>
      </c>
      <c r="C11" s="1">
        <v>2019</v>
      </c>
      <c r="D11" s="1">
        <v>2020</v>
      </c>
      <c r="E11" s="1">
        <v>2021</v>
      </c>
      <c r="F11" s="285"/>
      <c r="G11" s="285"/>
      <c r="H11" s="1">
        <v>2019</v>
      </c>
      <c r="I11" s="1">
        <v>2020</v>
      </c>
      <c r="J11" s="1">
        <v>2021</v>
      </c>
      <c r="K11" s="285"/>
      <c r="L11" s="285"/>
    </row>
    <row r="12" spans="2:12" ht="17.25" customHeight="1">
      <c r="B12" s="3" t="s">
        <v>6</v>
      </c>
      <c r="C12" s="4">
        <v>217770.05</v>
      </c>
      <c r="D12" s="4">
        <v>0</v>
      </c>
      <c r="E12" s="4">
        <v>0</v>
      </c>
      <c r="F12" s="5"/>
      <c r="G12" s="5"/>
      <c r="H12" s="4">
        <f>C12</f>
        <v>217770.05</v>
      </c>
      <c r="I12" s="4">
        <f t="shared" ref="I12:J12" si="0">D12</f>
        <v>0</v>
      </c>
      <c r="J12" s="4">
        <f t="shared" si="0"/>
        <v>0</v>
      </c>
      <c r="K12" s="6"/>
      <c r="L12" s="6"/>
    </row>
    <row r="13" spans="2:12" ht="17.25" customHeight="1">
      <c r="B13" s="3" t="s">
        <v>7</v>
      </c>
      <c r="C13" s="4">
        <v>144168.53</v>
      </c>
      <c r="D13" s="4">
        <v>0</v>
      </c>
      <c r="E13" s="4">
        <v>0</v>
      </c>
      <c r="F13" s="5"/>
      <c r="G13" s="5"/>
      <c r="H13" s="4">
        <f>H12+C13</f>
        <v>361938.57999999996</v>
      </c>
      <c r="I13" s="4">
        <f t="shared" ref="I13:J23" si="1">I12+D13</f>
        <v>0</v>
      </c>
      <c r="J13" s="4">
        <f t="shared" si="1"/>
        <v>0</v>
      </c>
      <c r="K13" s="6"/>
      <c r="L13" s="6"/>
    </row>
    <row r="14" spans="2:12" ht="17.25" customHeight="1">
      <c r="B14" s="3" t="s">
        <v>8</v>
      </c>
      <c r="C14" s="4">
        <v>149391.51999999999</v>
      </c>
      <c r="D14" s="4">
        <v>0</v>
      </c>
      <c r="E14" s="4">
        <v>0</v>
      </c>
      <c r="F14" s="5"/>
      <c r="G14" s="5"/>
      <c r="H14" s="4">
        <f t="shared" ref="H14:H22" si="2">H13+C14</f>
        <v>511330.1</v>
      </c>
      <c r="I14" s="4">
        <f t="shared" si="1"/>
        <v>0</v>
      </c>
      <c r="J14" s="4">
        <f t="shared" si="1"/>
        <v>0</v>
      </c>
      <c r="K14" s="6"/>
      <c r="L14" s="6"/>
    </row>
    <row r="15" spans="2:12" ht="17.25" customHeight="1">
      <c r="B15" s="3" t="s">
        <v>9</v>
      </c>
      <c r="C15" s="4">
        <v>124900.05</v>
      </c>
      <c r="D15" s="4">
        <v>0</v>
      </c>
      <c r="E15" s="4">
        <v>0</v>
      </c>
      <c r="F15" s="5"/>
      <c r="G15" s="5"/>
      <c r="H15" s="4">
        <f t="shared" si="2"/>
        <v>636230.15</v>
      </c>
      <c r="I15" s="4">
        <f t="shared" si="1"/>
        <v>0</v>
      </c>
      <c r="J15" s="4">
        <f t="shared" si="1"/>
        <v>0</v>
      </c>
      <c r="K15" s="6"/>
      <c r="L15" s="6"/>
    </row>
    <row r="16" spans="2:12" ht="17.25" customHeight="1">
      <c r="B16" s="3" t="s">
        <v>10</v>
      </c>
      <c r="C16" s="4">
        <v>135305.85</v>
      </c>
      <c r="D16" s="4">
        <v>0</v>
      </c>
      <c r="E16" s="4">
        <v>0</v>
      </c>
      <c r="F16" s="5"/>
      <c r="G16" s="5"/>
      <c r="H16" s="4">
        <f t="shared" si="2"/>
        <v>771536</v>
      </c>
      <c r="I16" s="4">
        <f t="shared" si="1"/>
        <v>0</v>
      </c>
      <c r="J16" s="4">
        <f t="shared" si="1"/>
        <v>0</v>
      </c>
      <c r="K16" s="6"/>
      <c r="L16" s="6"/>
    </row>
    <row r="17" spans="2:12" ht="17.25" customHeight="1">
      <c r="B17" s="3" t="s">
        <v>11</v>
      </c>
      <c r="C17" s="4">
        <v>91308.31</v>
      </c>
      <c r="D17" s="4">
        <v>0</v>
      </c>
      <c r="E17" s="4">
        <v>0</v>
      </c>
      <c r="F17" s="5"/>
      <c r="G17" s="5"/>
      <c r="H17" s="4">
        <f t="shared" si="2"/>
        <v>862844.31</v>
      </c>
      <c r="I17" s="4">
        <f t="shared" si="1"/>
        <v>0</v>
      </c>
      <c r="J17" s="4">
        <f t="shared" si="1"/>
        <v>0</v>
      </c>
      <c r="K17" s="6"/>
      <c r="L17" s="6"/>
    </row>
    <row r="18" spans="2:12" ht="17.25" customHeight="1">
      <c r="B18" s="3" t="s">
        <v>12</v>
      </c>
      <c r="C18" s="4">
        <v>72849.17</v>
      </c>
      <c r="D18" s="4">
        <v>0</v>
      </c>
      <c r="E18" s="4">
        <v>0</v>
      </c>
      <c r="F18" s="5"/>
      <c r="G18" s="5"/>
      <c r="H18" s="4">
        <f t="shared" si="2"/>
        <v>935693.4800000001</v>
      </c>
      <c r="I18" s="4">
        <f t="shared" si="1"/>
        <v>0</v>
      </c>
      <c r="J18" s="4">
        <f t="shared" si="1"/>
        <v>0</v>
      </c>
      <c r="K18" s="6"/>
      <c r="L18" s="6"/>
    </row>
    <row r="19" spans="2:12" ht="17.25" customHeight="1">
      <c r="B19" s="3" t="s">
        <v>13</v>
      </c>
      <c r="C19" s="4">
        <v>104573.82</v>
      </c>
      <c r="D19" s="4">
        <v>0</v>
      </c>
      <c r="E19" s="4">
        <v>0</v>
      </c>
      <c r="F19" s="5"/>
      <c r="G19" s="5"/>
      <c r="H19" s="4">
        <f t="shared" si="2"/>
        <v>1040267.3</v>
      </c>
      <c r="I19" s="4">
        <f t="shared" si="1"/>
        <v>0</v>
      </c>
      <c r="J19" s="4">
        <f t="shared" si="1"/>
        <v>0</v>
      </c>
      <c r="K19" s="6"/>
      <c r="L19" s="6"/>
    </row>
    <row r="20" spans="2:12" ht="17.25" customHeight="1">
      <c r="B20" s="3" t="s">
        <v>14</v>
      </c>
      <c r="C20" s="4">
        <v>106069.58</v>
      </c>
      <c r="D20" s="4">
        <v>0</v>
      </c>
      <c r="E20" s="4">
        <v>0</v>
      </c>
      <c r="F20" s="5"/>
      <c r="G20" s="5"/>
      <c r="H20" s="4">
        <f t="shared" si="2"/>
        <v>1146336.8800000001</v>
      </c>
      <c r="I20" s="4">
        <f t="shared" si="1"/>
        <v>0</v>
      </c>
      <c r="J20" s="4">
        <f t="shared" si="1"/>
        <v>0</v>
      </c>
      <c r="K20" s="6"/>
      <c r="L20" s="6"/>
    </row>
    <row r="21" spans="2:12" ht="17.25" customHeight="1">
      <c r="B21" s="3" t="s">
        <v>15</v>
      </c>
      <c r="C21" s="4">
        <v>77818.990000000005</v>
      </c>
      <c r="D21" s="4">
        <v>0</v>
      </c>
      <c r="E21" s="4">
        <v>0</v>
      </c>
      <c r="F21" s="5"/>
      <c r="G21" s="5"/>
      <c r="H21" s="4">
        <f t="shared" si="2"/>
        <v>1224155.8700000001</v>
      </c>
      <c r="I21" s="4">
        <f t="shared" si="1"/>
        <v>0</v>
      </c>
      <c r="J21" s="4">
        <f t="shared" si="1"/>
        <v>0</v>
      </c>
      <c r="K21" s="6"/>
      <c r="L21" s="6"/>
    </row>
    <row r="22" spans="2:12" ht="17.25" customHeight="1">
      <c r="B22" s="3" t="s">
        <v>16</v>
      </c>
      <c r="C22" s="4">
        <v>81429.08</v>
      </c>
      <c r="D22" s="4">
        <v>0</v>
      </c>
      <c r="E22" s="4">
        <v>0</v>
      </c>
      <c r="F22" s="5"/>
      <c r="G22" s="5"/>
      <c r="H22" s="4">
        <f t="shared" si="2"/>
        <v>1305584.9500000002</v>
      </c>
      <c r="I22" s="4">
        <f t="shared" si="1"/>
        <v>0</v>
      </c>
      <c r="J22" s="4">
        <f t="shared" si="1"/>
        <v>0</v>
      </c>
      <c r="K22" s="6"/>
      <c r="L22" s="6"/>
    </row>
    <row r="23" spans="2:12" ht="17.25" customHeight="1">
      <c r="B23" s="3" t="s">
        <v>17</v>
      </c>
      <c r="C23" s="4">
        <v>162613.67000000001</v>
      </c>
      <c r="D23" s="4">
        <v>0</v>
      </c>
      <c r="E23" s="4">
        <v>0</v>
      </c>
      <c r="F23" s="5"/>
      <c r="G23" s="5"/>
      <c r="H23" s="4">
        <f>H22+C23</f>
        <v>1468198.62</v>
      </c>
      <c r="I23" s="4">
        <f t="shared" si="1"/>
        <v>0</v>
      </c>
      <c r="J23" s="4">
        <f t="shared" si="1"/>
        <v>0</v>
      </c>
      <c r="K23" s="6"/>
      <c r="L23" s="6"/>
    </row>
    <row r="36" spans="2:12" ht="27.75" customHeight="1">
      <c r="B36" s="279" t="s">
        <v>18</v>
      </c>
      <c r="C36" s="279"/>
      <c r="D36" s="279"/>
      <c r="E36" s="279"/>
      <c r="F36" s="279"/>
      <c r="G36" s="279"/>
      <c r="H36" s="279"/>
      <c r="I36" s="279"/>
      <c r="J36" s="279"/>
      <c r="K36" s="280" t="s">
        <v>1</v>
      </c>
      <c r="L36" s="280"/>
    </row>
    <row r="37" spans="2:12" ht="18.75" customHeight="1">
      <c r="B37" s="1"/>
      <c r="C37" s="281" t="s">
        <v>2</v>
      </c>
      <c r="D37" s="282"/>
      <c r="E37" s="283"/>
      <c r="F37" s="284" t="s">
        <v>19</v>
      </c>
      <c r="G37" s="284" t="s">
        <v>20</v>
      </c>
      <c r="H37" s="286" t="s">
        <v>4</v>
      </c>
      <c r="I37" s="287"/>
      <c r="J37" s="288"/>
      <c r="K37" s="284" t="s">
        <v>19</v>
      </c>
      <c r="L37" s="284" t="s">
        <v>21</v>
      </c>
    </row>
    <row r="38" spans="2:12" ht="18.75" customHeight="1">
      <c r="B38" s="1" t="s">
        <v>5</v>
      </c>
      <c r="C38" s="1">
        <v>2017</v>
      </c>
      <c r="D38" s="1">
        <v>2018</v>
      </c>
      <c r="E38" s="1">
        <v>2019</v>
      </c>
      <c r="F38" s="285"/>
      <c r="G38" s="285"/>
      <c r="H38" s="1">
        <v>2017</v>
      </c>
      <c r="I38" s="1">
        <v>2018</v>
      </c>
      <c r="J38" s="1">
        <v>2019</v>
      </c>
      <c r="K38" s="285"/>
      <c r="L38" s="285"/>
    </row>
    <row r="39" spans="2:12" ht="17.25" customHeight="1">
      <c r="B39" s="3" t="s">
        <v>6</v>
      </c>
      <c r="C39" s="7">
        <v>92841.67</v>
      </c>
      <c r="D39" s="7">
        <v>120406.24</v>
      </c>
      <c r="E39" s="7">
        <v>217770.05</v>
      </c>
      <c r="F39" s="8">
        <f>(D39/C39)-100%</f>
        <v>0.29689868784135398</v>
      </c>
      <c r="G39" s="8">
        <f>(E39/D39)-100%</f>
        <v>0.80862760933320388</v>
      </c>
      <c r="H39" s="9">
        <f>C39</f>
        <v>92841.67</v>
      </c>
      <c r="I39" s="9">
        <f t="shared" ref="I39:J39" si="3">D39</f>
        <v>120406.24</v>
      </c>
      <c r="J39" s="9">
        <f t="shared" si="3"/>
        <v>217770.05</v>
      </c>
      <c r="K39" s="8">
        <f>(I39/H39)-100%</f>
        <v>0.29689868784135398</v>
      </c>
      <c r="L39" s="8">
        <f>(J39/I39)-100%</f>
        <v>0.80862760933320388</v>
      </c>
    </row>
    <row r="40" spans="2:12" ht="17.25" customHeight="1">
      <c r="B40" s="3" t="s">
        <v>7</v>
      </c>
      <c r="C40" s="7">
        <v>107511.49</v>
      </c>
      <c r="D40" s="7">
        <v>63936.68</v>
      </c>
      <c r="E40" s="7">
        <v>144168.53</v>
      </c>
      <c r="F40" s="8">
        <f t="shared" ref="F40:G50" si="4">(D40/C40)-100%</f>
        <v>-0.40530374939459957</v>
      </c>
      <c r="G40" s="8">
        <f t="shared" si="4"/>
        <v>1.2548641875055133</v>
      </c>
      <c r="H40" s="7">
        <f>H39+C40</f>
        <v>200353.16</v>
      </c>
      <c r="I40" s="7">
        <f t="shared" ref="I40:J50" si="5">I39+D40</f>
        <v>184342.92</v>
      </c>
      <c r="J40" s="7">
        <f t="shared" si="5"/>
        <v>361938.57999999996</v>
      </c>
      <c r="K40" s="8">
        <f>(I40/H40)-100%</f>
        <v>-7.9910094754682137E-2</v>
      </c>
      <c r="L40" s="8">
        <f t="shared" ref="K40:L50" si="6">(J40/I40)-100%</f>
        <v>0.96339832308178663</v>
      </c>
    </row>
    <row r="41" spans="2:12" ht="17.25" customHeight="1">
      <c r="B41" s="3" t="s">
        <v>8</v>
      </c>
      <c r="C41" s="7">
        <v>75997.440000000002</v>
      </c>
      <c r="D41" s="7">
        <v>140082.71</v>
      </c>
      <c r="E41" s="7">
        <v>149391.51999999999</v>
      </c>
      <c r="F41" s="8">
        <f t="shared" si="4"/>
        <v>0.84325564124265218</v>
      </c>
      <c r="G41" s="8">
        <f t="shared" si="4"/>
        <v>6.6452240965355402E-2</v>
      </c>
      <c r="H41" s="7">
        <f t="shared" ref="H41:H49" si="7">H40+C41</f>
        <v>276350.59999999998</v>
      </c>
      <c r="I41" s="7">
        <f t="shared" si="5"/>
        <v>324425.63</v>
      </c>
      <c r="J41" s="7">
        <f t="shared" si="5"/>
        <v>511330.1</v>
      </c>
      <c r="K41" s="8">
        <f t="shared" si="6"/>
        <v>0.1739639067184946</v>
      </c>
      <c r="L41" s="8">
        <f t="shared" si="6"/>
        <v>0.57610882962606857</v>
      </c>
    </row>
    <row r="42" spans="2:12" ht="17.25" customHeight="1">
      <c r="B42" s="3" t="s">
        <v>9</v>
      </c>
      <c r="C42" s="7">
        <v>86616.41</v>
      </c>
      <c r="D42" s="7">
        <v>111471.34</v>
      </c>
      <c r="E42" s="7">
        <v>124900.05</v>
      </c>
      <c r="F42" s="8">
        <f t="shared" si="4"/>
        <v>0.28695405408744135</v>
      </c>
      <c r="G42" s="8">
        <f t="shared" si="4"/>
        <v>0.12046782607977979</v>
      </c>
      <c r="H42" s="7">
        <f t="shared" si="7"/>
        <v>362967.01</v>
      </c>
      <c r="I42" s="7">
        <f t="shared" si="5"/>
        <v>435896.97</v>
      </c>
      <c r="J42" s="7">
        <f t="shared" si="5"/>
        <v>636230.15</v>
      </c>
      <c r="K42" s="8">
        <f t="shared" si="6"/>
        <v>0.20092724129391248</v>
      </c>
      <c r="L42" s="8">
        <f t="shared" si="6"/>
        <v>0.45958837474828074</v>
      </c>
    </row>
    <row r="43" spans="2:12" ht="17.25" customHeight="1">
      <c r="B43" s="3" t="s">
        <v>10</v>
      </c>
      <c r="C43" s="7">
        <v>125475.69</v>
      </c>
      <c r="D43" s="7">
        <v>71719.7</v>
      </c>
      <c r="E43" s="7">
        <v>135305.85</v>
      </c>
      <c r="F43" s="8">
        <f t="shared" si="4"/>
        <v>-0.42841756837519684</v>
      </c>
      <c r="G43" s="8">
        <f t="shared" si="4"/>
        <v>0.88659252618178841</v>
      </c>
      <c r="H43" s="7">
        <f t="shared" si="7"/>
        <v>488442.7</v>
      </c>
      <c r="I43" s="7">
        <f t="shared" si="5"/>
        <v>507616.67</v>
      </c>
      <c r="J43" s="7">
        <f t="shared" si="5"/>
        <v>771536</v>
      </c>
      <c r="K43" s="8">
        <f t="shared" si="6"/>
        <v>3.9255310807183585E-2</v>
      </c>
      <c r="L43" s="8">
        <f t="shared" si="6"/>
        <v>0.51991856374614343</v>
      </c>
    </row>
    <row r="44" spans="2:12" ht="17.25" customHeight="1">
      <c r="B44" s="3" t="s">
        <v>11</v>
      </c>
      <c r="C44" s="7">
        <v>45158.25</v>
      </c>
      <c r="D44" s="7">
        <v>79901.14</v>
      </c>
      <c r="E44" s="7">
        <v>91308.31</v>
      </c>
      <c r="F44" s="8">
        <f t="shared" si="4"/>
        <v>0.76935864432301959</v>
      </c>
      <c r="G44" s="8">
        <f t="shared" si="4"/>
        <v>0.14276604814399385</v>
      </c>
      <c r="H44" s="7">
        <f t="shared" si="7"/>
        <v>533600.94999999995</v>
      </c>
      <c r="I44" s="7">
        <f t="shared" si="5"/>
        <v>587517.80999999994</v>
      </c>
      <c r="J44" s="7">
        <f t="shared" si="5"/>
        <v>862844.31</v>
      </c>
      <c r="K44" s="8">
        <f t="shared" si="6"/>
        <v>0.10104341081101897</v>
      </c>
      <c r="L44" s="8">
        <f t="shared" si="6"/>
        <v>0.46862664469695003</v>
      </c>
    </row>
    <row r="45" spans="2:12" ht="17.25" customHeight="1">
      <c r="B45" s="3" t="s">
        <v>12</v>
      </c>
      <c r="C45" s="7">
        <v>109129.26</v>
      </c>
      <c r="D45" s="7">
        <v>74502.3</v>
      </c>
      <c r="E45" s="7">
        <v>72849.17</v>
      </c>
      <c r="F45" s="8">
        <f t="shared" si="4"/>
        <v>-0.31730225239317111</v>
      </c>
      <c r="G45" s="8">
        <f t="shared" si="4"/>
        <v>-2.2188979400636022E-2</v>
      </c>
      <c r="H45" s="7">
        <f t="shared" si="7"/>
        <v>642730.21</v>
      </c>
      <c r="I45" s="7">
        <f t="shared" si="5"/>
        <v>662020.11</v>
      </c>
      <c r="J45" s="7">
        <f t="shared" si="5"/>
        <v>935693.4800000001</v>
      </c>
      <c r="K45" s="8">
        <f t="shared" si="6"/>
        <v>3.0012437100163769E-2</v>
      </c>
      <c r="L45" s="8">
        <f t="shared" si="6"/>
        <v>0.41339132432094861</v>
      </c>
    </row>
    <row r="46" spans="2:12" ht="17.25" customHeight="1">
      <c r="B46" s="3" t="s">
        <v>13</v>
      </c>
      <c r="C46" s="7">
        <v>110176.57</v>
      </c>
      <c r="D46" s="7">
        <v>109231.37</v>
      </c>
      <c r="E46" s="7">
        <v>104573.82</v>
      </c>
      <c r="F46" s="8">
        <f t="shared" si="4"/>
        <v>-8.5789564877543079E-3</v>
      </c>
      <c r="G46" s="8">
        <f t="shared" si="4"/>
        <v>-4.2639307737328491E-2</v>
      </c>
      <c r="H46" s="7">
        <f t="shared" si="7"/>
        <v>752906.78</v>
      </c>
      <c r="I46" s="7">
        <f t="shared" si="5"/>
        <v>771251.48</v>
      </c>
      <c r="J46" s="7">
        <f t="shared" si="5"/>
        <v>1040267.3</v>
      </c>
      <c r="K46" s="8">
        <f t="shared" si="6"/>
        <v>2.4365167756890127E-2</v>
      </c>
      <c r="L46" s="8">
        <f t="shared" si="6"/>
        <v>0.3488042836559615</v>
      </c>
    </row>
    <row r="47" spans="2:12" ht="17.25" customHeight="1">
      <c r="B47" s="3" t="s">
        <v>14</v>
      </c>
      <c r="C47" s="7">
        <v>81161.19</v>
      </c>
      <c r="D47" s="7">
        <v>67007.95</v>
      </c>
      <c r="E47" s="7">
        <v>106069.58</v>
      </c>
      <c r="F47" s="8">
        <f t="shared" si="4"/>
        <v>-0.17438433320162017</v>
      </c>
      <c r="G47" s="8">
        <f t="shared" si="4"/>
        <v>0.58294023321113397</v>
      </c>
      <c r="H47" s="7">
        <f t="shared" si="7"/>
        <v>834067.97</v>
      </c>
      <c r="I47" s="7">
        <f t="shared" si="5"/>
        <v>838259.42999999993</v>
      </c>
      <c r="J47" s="7">
        <f t="shared" si="5"/>
        <v>1146336.8800000001</v>
      </c>
      <c r="K47" s="8">
        <f t="shared" si="6"/>
        <v>5.0253218571623126E-3</v>
      </c>
      <c r="L47" s="8">
        <f t="shared" si="6"/>
        <v>0.36752041071580921</v>
      </c>
    </row>
    <row r="48" spans="2:12" ht="17.25" customHeight="1">
      <c r="B48" s="3" t="s">
        <v>15</v>
      </c>
      <c r="C48" s="7">
        <v>51870.05</v>
      </c>
      <c r="D48" s="7">
        <v>115943.93</v>
      </c>
      <c r="E48" s="7">
        <v>77818.990000000005</v>
      </c>
      <c r="F48" s="8">
        <f t="shared" si="4"/>
        <v>1.2352770047455128</v>
      </c>
      <c r="G48" s="8">
        <f t="shared" si="4"/>
        <v>-0.32882221604874007</v>
      </c>
      <c r="H48" s="7">
        <f t="shared" si="7"/>
        <v>885938.02</v>
      </c>
      <c r="I48" s="7">
        <f t="shared" si="5"/>
        <v>954203.35999999987</v>
      </c>
      <c r="J48" s="7">
        <f t="shared" si="5"/>
        <v>1224155.8700000001</v>
      </c>
      <c r="K48" s="8">
        <f t="shared" si="6"/>
        <v>7.7054306801281447E-2</v>
      </c>
      <c r="L48" s="8">
        <f t="shared" si="6"/>
        <v>0.28290878162491517</v>
      </c>
    </row>
    <row r="49" spans="2:12" ht="17.25" customHeight="1">
      <c r="B49" s="3" t="s">
        <v>16</v>
      </c>
      <c r="C49" s="7">
        <v>117822.13</v>
      </c>
      <c r="D49" s="7">
        <v>106782.71</v>
      </c>
      <c r="E49" s="7">
        <v>81429.08</v>
      </c>
      <c r="F49" s="8">
        <f t="shared" si="4"/>
        <v>-9.3695641048078149E-2</v>
      </c>
      <c r="G49" s="8">
        <f t="shared" si="4"/>
        <v>-0.23743197751770861</v>
      </c>
      <c r="H49" s="7">
        <f t="shared" si="7"/>
        <v>1003760.15</v>
      </c>
      <c r="I49" s="7">
        <f t="shared" si="5"/>
        <v>1060986.0699999998</v>
      </c>
      <c r="J49" s="7">
        <f t="shared" si="5"/>
        <v>1305584.9500000002</v>
      </c>
      <c r="K49" s="8">
        <f t="shared" si="6"/>
        <v>5.7011548027683601E-2</v>
      </c>
      <c r="L49" s="8">
        <f t="shared" si="6"/>
        <v>0.23053920019892482</v>
      </c>
    </row>
    <row r="50" spans="2:12" ht="17.25" customHeight="1">
      <c r="B50" s="3" t="s">
        <v>17</v>
      </c>
      <c r="C50" s="7">
        <v>120051.75</v>
      </c>
      <c r="D50" s="7">
        <v>70293.09</v>
      </c>
      <c r="E50" s="7">
        <v>162613.67000000001</v>
      </c>
      <c r="F50" s="8">
        <f t="shared" si="4"/>
        <v>-0.41447675689858754</v>
      </c>
      <c r="G50" s="8">
        <f t="shared" si="4"/>
        <v>1.3133663636070065</v>
      </c>
      <c r="H50" s="7">
        <f>H49+C50</f>
        <v>1123811.8999999999</v>
      </c>
      <c r="I50" s="7">
        <f t="shared" si="5"/>
        <v>1131279.1599999999</v>
      </c>
      <c r="J50" s="7">
        <f t="shared" si="5"/>
        <v>1468198.62</v>
      </c>
      <c r="K50" s="8">
        <f>(I50/H50)-100%</f>
        <v>6.6445817133633511E-3</v>
      </c>
      <c r="L50" s="8">
        <f t="shared" si="6"/>
        <v>0.29782168001751241</v>
      </c>
    </row>
    <row r="51" spans="2:12" ht="27.75" customHeight="1">
      <c r="H51" s="12"/>
    </row>
    <row r="73" spans="2:12" ht="27.75" customHeight="1">
      <c r="B73" s="279" t="s">
        <v>22</v>
      </c>
      <c r="C73" s="279"/>
      <c r="D73" s="279"/>
      <c r="E73" s="279"/>
      <c r="F73" s="279"/>
      <c r="G73" s="279"/>
      <c r="H73" s="279"/>
      <c r="I73" s="279"/>
      <c r="J73" s="279"/>
      <c r="K73" s="280" t="s">
        <v>1</v>
      </c>
      <c r="L73" s="280"/>
    </row>
    <row r="74" spans="2:12" ht="18.75" customHeight="1">
      <c r="B74" s="1"/>
      <c r="C74" s="281" t="s">
        <v>2</v>
      </c>
      <c r="D74" s="282"/>
      <c r="E74" s="283"/>
      <c r="F74" s="284" t="s">
        <v>23</v>
      </c>
      <c r="G74" s="284" t="s">
        <v>24</v>
      </c>
      <c r="H74" s="286" t="s">
        <v>4</v>
      </c>
      <c r="I74" s="287"/>
      <c r="J74" s="288"/>
      <c r="K74" s="284" t="s">
        <v>23</v>
      </c>
      <c r="L74" s="284" t="s">
        <v>19</v>
      </c>
    </row>
    <row r="75" spans="2:12" ht="18.75" customHeight="1">
      <c r="B75" s="1" t="s">
        <v>5</v>
      </c>
      <c r="C75" s="1">
        <v>2016</v>
      </c>
      <c r="D75" s="1">
        <v>2017</v>
      </c>
      <c r="E75" s="1">
        <v>2018</v>
      </c>
      <c r="F75" s="285"/>
      <c r="G75" s="285"/>
      <c r="H75" s="1">
        <v>2016</v>
      </c>
      <c r="I75" s="1">
        <v>2017</v>
      </c>
      <c r="J75" s="1">
        <v>2018</v>
      </c>
      <c r="K75" s="285"/>
      <c r="L75" s="285"/>
    </row>
    <row r="76" spans="2:12" ht="17.25" customHeight="1">
      <c r="B76" s="3" t="s">
        <v>6</v>
      </c>
      <c r="C76" s="4">
        <v>0</v>
      </c>
      <c r="D76" s="10">
        <v>92841.67</v>
      </c>
      <c r="E76" s="10">
        <v>120406.24</v>
      </c>
      <c r="F76" s="11">
        <v>0</v>
      </c>
      <c r="G76" s="11">
        <f>(E76/D76)-100%</f>
        <v>0.29689868784135398</v>
      </c>
      <c r="H76" s="4">
        <f>C76</f>
        <v>0</v>
      </c>
      <c r="I76" s="4">
        <f t="shared" ref="I76:J76" si="8">D76</f>
        <v>92841.67</v>
      </c>
      <c r="J76" s="4">
        <f t="shared" si="8"/>
        <v>120406.24</v>
      </c>
      <c r="K76" s="8">
        <v>0</v>
      </c>
      <c r="L76" s="8">
        <f>(J76/I76)-100%</f>
        <v>0.29689868784135398</v>
      </c>
    </row>
    <row r="77" spans="2:12" ht="17.25" customHeight="1">
      <c r="B77" s="3" t="s">
        <v>7</v>
      </c>
      <c r="C77" s="4">
        <v>0</v>
      </c>
      <c r="D77" s="10">
        <v>107511.49</v>
      </c>
      <c r="E77" s="10">
        <v>63936.68</v>
      </c>
      <c r="F77" s="11">
        <v>0</v>
      </c>
      <c r="G77" s="11">
        <f t="shared" ref="G77:G87" si="9">(E77/D77)-100%</f>
        <v>-0.40530374939459957</v>
      </c>
      <c r="H77" s="4">
        <f>H76+C77</f>
        <v>0</v>
      </c>
      <c r="I77" s="4">
        <f t="shared" ref="I77:J87" si="10">I76+D77</f>
        <v>200353.16</v>
      </c>
      <c r="J77" s="4">
        <f t="shared" si="10"/>
        <v>184342.92</v>
      </c>
      <c r="K77" s="8">
        <v>0</v>
      </c>
      <c r="L77" s="8">
        <f t="shared" ref="L77:L85" si="11">(J77/I77)-100%</f>
        <v>-7.9910094754682137E-2</v>
      </c>
    </row>
    <row r="78" spans="2:12" ht="17.25" customHeight="1">
      <c r="B78" s="3" t="s">
        <v>8</v>
      </c>
      <c r="C78" s="4">
        <v>0</v>
      </c>
      <c r="D78" s="10">
        <v>75997.440000000002</v>
      </c>
      <c r="E78" s="10">
        <v>140082.71</v>
      </c>
      <c r="F78" s="11">
        <v>0</v>
      </c>
      <c r="G78" s="11">
        <f t="shared" si="9"/>
        <v>0.84325564124265218</v>
      </c>
      <c r="H78" s="4">
        <f t="shared" ref="H78:H87" si="12">H77+C78</f>
        <v>0</v>
      </c>
      <c r="I78" s="4">
        <f t="shared" si="10"/>
        <v>276350.59999999998</v>
      </c>
      <c r="J78" s="4">
        <f t="shared" si="10"/>
        <v>324425.63</v>
      </c>
      <c r="K78" s="8">
        <v>0</v>
      </c>
      <c r="L78" s="8">
        <f t="shared" si="11"/>
        <v>0.1739639067184946</v>
      </c>
    </row>
    <row r="79" spans="2:12" ht="17.25" customHeight="1">
      <c r="B79" s="3" t="s">
        <v>9</v>
      </c>
      <c r="C79" s="4">
        <v>0</v>
      </c>
      <c r="D79" s="10">
        <v>86616.41</v>
      </c>
      <c r="E79" s="10">
        <v>111471.34</v>
      </c>
      <c r="F79" s="11">
        <v>0</v>
      </c>
      <c r="G79" s="11">
        <f t="shared" si="9"/>
        <v>0.28695405408744135</v>
      </c>
      <c r="H79" s="4">
        <f t="shared" si="12"/>
        <v>0</v>
      </c>
      <c r="I79" s="4">
        <f>I78+D79</f>
        <v>362967.01</v>
      </c>
      <c r="J79" s="4">
        <f t="shared" si="10"/>
        <v>435896.97</v>
      </c>
      <c r="K79" s="8">
        <v>0</v>
      </c>
      <c r="L79" s="8">
        <f t="shared" si="11"/>
        <v>0.20092724129391248</v>
      </c>
    </row>
    <row r="80" spans="2:12" ht="17.25" customHeight="1">
      <c r="B80" s="3" t="s">
        <v>10</v>
      </c>
      <c r="C80" s="4">
        <v>0</v>
      </c>
      <c r="D80" s="10">
        <v>125475.69</v>
      </c>
      <c r="E80" s="10">
        <v>71719.7</v>
      </c>
      <c r="F80" s="11">
        <v>0</v>
      </c>
      <c r="G80" s="11">
        <f t="shared" si="9"/>
        <v>-0.42841756837519684</v>
      </c>
      <c r="H80" s="4">
        <f t="shared" si="12"/>
        <v>0</v>
      </c>
      <c r="I80" s="4">
        <f t="shared" si="10"/>
        <v>488442.7</v>
      </c>
      <c r="J80" s="4">
        <f t="shared" si="10"/>
        <v>507616.67</v>
      </c>
      <c r="K80" s="8">
        <v>0</v>
      </c>
      <c r="L80" s="8">
        <f t="shared" si="11"/>
        <v>3.9255310807183585E-2</v>
      </c>
    </row>
    <row r="81" spans="2:12" ht="17.25" customHeight="1">
      <c r="B81" s="3" t="s">
        <v>11</v>
      </c>
      <c r="C81" s="4">
        <v>0</v>
      </c>
      <c r="D81" s="10">
        <v>45158.25</v>
      </c>
      <c r="E81" s="10">
        <v>79901.14</v>
      </c>
      <c r="F81" s="11">
        <v>0</v>
      </c>
      <c r="G81" s="11">
        <f t="shared" si="9"/>
        <v>0.76935864432301959</v>
      </c>
      <c r="H81" s="4">
        <f t="shared" si="12"/>
        <v>0</v>
      </c>
      <c r="I81" s="4">
        <f t="shared" si="10"/>
        <v>533600.94999999995</v>
      </c>
      <c r="J81" s="4">
        <f t="shared" si="10"/>
        <v>587517.80999999994</v>
      </c>
      <c r="K81" s="8">
        <v>0</v>
      </c>
      <c r="L81" s="8">
        <f t="shared" si="11"/>
        <v>0.10104341081101897</v>
      </c>
    </row>
    <row r="82" spans="2:12" ht="17.25" customHeight="1">
      <c r="B82" s="3" t="s">
        <v>12</v>
      </c>
      <c r="C82" s="4">
        <v>0</v>
      </c>
      <c r="D82" s="10">
        <v>109129.26</v>
      </c>
      <c r="E82" s="10">
        <v>74502.3</v>
      </c>
      <c r="F82" s="11">
        <v>0</v>
      </c>
      <c r="G82" s="11">
        <f t="shared" si="9"/>
        <v>-0.31730225239317111</v>
      </c>
      <c r="H82" s="4">
        <f t="shared" si="12"/>
        <v>0</v>
      </c>
      <c r="I82" s="4">
        <f t="shared" si="10"/>
        <v>642730.21</v>
      </c>
      <c r="J82" s="4">
        <f t="shared" si="10"/>
        <v>662020.11</v>
      </c>
      <c r="K82" s="8">
        <v>0</v>
      </c>
      <c r="L82" s="8">
        <f t="shared" si="11"/>
        <v>3.0012437100163769E-2</v>
      </c>
    </row>
    <row r="83" spans="2:12" ht="17.25" customHeight="1">
      <c r="B83" s="3" t="s">
        <v>13</v>
      </c>
      <c r="C83" s="4">
        <v>0</v>
      </c>
      <c r="D83" s="10">
        <v>110176.57</v>
      </c>
      <c r="E83" s="10">
        <v>109231.37</v>
      </c>
      <c r="F83" s="11">
        <v>0</v>
      </c>
      <c r="G83" s="11">
        <f t="shared" si="9"/>
        <v>-8.5789564877543079E-3</v>
      </c>
      <c r="H83" s="4">
        <f t="shared" si="12"/>
        <v>0</v>
      </c>
      <c r="I83" s="4">
        <f t="shared" si="10"/>
        <v>752906.78</v>
      </c>
      <c r="J83" s="4">
        <f t="shared" si="10"/>
        <v>771251.48</v>
      </c>
      <c r="K83" s="8">
        <v>0</v>
      </c>
      <c r="L83" s="8">
        <f t="shared" si="11"/>
        <v>2.4365167756890127E-2</v>
      </c>
    </row>
    <row r="84" spans="2:12" ht="17.25" customHeight="1">
      <c r="B84" s="3" t="s">
        <v>14</v>
      </c>
      <c r="C84" s="4">
        <v>0</v>
      </c>
      <c r="D84" s="10">
        <v>81161.19</v>
      </c>
      <c r="E84" s="10">
        <v>67007.95</v>
      </c>
      <c r="F84" s="11">
        <v>0</v>
      </c>
      <c r="G84" s="11">
        <f t="shared" si="9"/>
        <v>-0.17438433320162017</v>
      </c>
      <c r="H84" s="4">
        <f t="shared" si="12"/>
        <v>0</v>
      </c>
      <c r="I84" s="4">
        <f t="shared" si="10"/>
        <v>834067.97</v>
      </c>
      <c r="J84" s="4">
        <f t="shared" si="10"/>
        <v>838259.42999999993</v>
      </c>
      <c r="K84" s="8">
        <v>0</v>
      </c>
      <c r="L84" s="8">
        <f t="shared" si="11"/>
        <v>5.0253218571623126E-3</v>
      </c>
    </row>
    <row r="85" spans="2:12" ht="17.25" customHeight="1">
      <c r="B85" s="3" t="s">
        <v>15</v>
      </c>
      <c r="C85" s="4">
        <v>0</v>
      </c>
      <c r="D85" s="10">
        <v>51870.05</v>
      </c>
      <c r="E85" s="10">
        <v>115943.93</v>
      </c>
      <c r="F85" s="11">
        <v>0</v>
      </c>
      <c r="G85" s="11">
        <f t="shared" si="9"/>
        <v>1.2352770047455128</v>
      </c>
      <c r="H85" s="4">
        <f t="shared" si="12"/>
        <v>0</v>
      </c>
      <c r="I85" s="4">
        <f t="shared" si="10"/>
        <v>885938.02</v>
      </c>
      <c r="J85" s="4">
        <f t="shared" si="10"/>
        <v>954203.35999999987</v>
      </c>
      <c r="K85" s="8">
        <v>0</v>
      </c>
      <c r="L85" s="8">
        <f t="shared" si="11"/>
        <v>7.7054306801281447E-2</v>
      </c>
    </row>
    <row r="86" spans="2:12" ht="17.25" customHeight="1">
      <c r="B86" s="3" t="s">
        <v>16</v>
      </c>
      <c r="C86" s="4">
        <v>0</v>
      </c>
      <c r="D86" s="10">
        <v>117822.13</v>
      </c>
      <c r="E86" s="10">
        <v>106782.71</v>
      </c>
      <c r="F86" s="11">
        <v>0</v>
      </c>
      <c r="G86" s="11">
        <f t="shared" si="9"/>
        <v>-9.3695641048078149E-2</v>
      </c>
      <c r="H86" s="4">
        <f t="shared" si="12"/>
        <v>0</v>
      </c>
      <c r="I86" s="4">
        <f t="shared" si="10"/>
        <v>1003760.15</v>
      </c>
      <c r="J86" s="4">
        <f t="shared" si="10"/>
        <v>1060986.0699999998</v>
      </c>
      <c r="K86" s="8">
        <v>0</v>
      </c>
      <c r="L86" s="8">
        <f>(J86/I86)-100%</f>
        <v>5.7011548027683601E-2</v>
      </c>
    </row>
    <row r="87" spans="2:12" ht="17.25" customHeight="1">
      <c r="B87" s="3" t="s">
        <v>17</v>
      </c>
      <c r="C87" s="4">
        <v>30169</v>
      </c>
      <c r="D87" s="10">
        <v>120051.75</v>
      </c>
      <c r="E87" s="10">
        <v>70293.09</v>
      </c>
      <c r="F87" s="11">
        <f>(D87/C87)-100%</f>
        <v>2.9793082303026286</v>
      </c>
      <c r="G87" s="11">
        <f t="shared" si="9"/>
        <v>-0.41447675689858754</v>
      </c>
      <c r="H87" s="4">
        <f t="shared" si="12"/>
        <v>30169</v>
      </c>
      <c r="I87" s="4">
        <f t="shared" si="10"/>
        <v>1123811.8999999999</v>
      </c>
      <c r="J87" s="4">
        <f t="shared" si="10"/>
        <v>1131279.1599999999</v>
      </c>
      <c r="K87" s="8">
        <f>(I87/H87)-100%</f>
        <v>36.250551891013949</v>
      </c>
      <c r="L87" s="8">
        <f>(J87/I87)-100%</f>
        <v>6.6445817133633511E-3</v>
      </c>
    </row>
  </sheetData>
  <mergeCells count="24">
    <mergeCell ref="L37:L38"/>
    <mergeCell ref="B9:J9"/>
    <mergeCell ref="K9:L9"/>
    <mergeCell ref="C10:E10"/>
    <mergeCell ref="H10:J10"/>
    <mergeCell ref="B36:J36"/>
    <mergeCell ref="K36:L36"/>
    <mergeCell ref="C37:E37"/>
    <mergeCell ref="F37:F38"/>
    <mergeCell ref="G37:G38"/>
    <mergeCell ref="H37:J37"/>
    <mergeCell ref="K37:K38"/>
    <mergeCell ref="F10:F11"/>
    <mergeCell ref="G10:G11"/>
    <mergeCell ref="K10:K11"/>
    <mergeCell ref="L10:L11"/>
    <mergeCell ref="B73:J73"/>
    <mergeCell ref="K73:L73"/>
    <mergeCell ref="C74:E74"/>
    <mergeCell ref="F74:F75"/>
    <mergeCell ref="G74:G75"/>
    <mergeCell ref="H74:J74"/>
    <mergeCell ref="K74:K75"/>
    <mergeCell ref="L74:L7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lha8"/>
  <dimension ref="B9:L12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10.6640625" customWidth="1"/>
    <col min="3" max="12" width="15.83203125" customWidth="1"/>
  </cols>
  <sheetData>
    <row r="9" spans="2:12" ht="27.75" customHeight="1">
      <c r="B9" s="279" t="s">
        <v>25</v>
      </c>
      <c r="C9" s="279"/>
      <c r="D9" s="279"/>
      <c r="E9" s="279"/>
      <c r="F9" s="279"/>
      <c r="G9" s="279"/>
      <c r="H9" s="279"/>
      <c r="I9" s="279"/>
      <c r="J9" s="279"/>
      <c r="K9" s="280" t="s">
        <v>1</v>
      </c>
      <c r="L9" s="280"/>
    </row>
    <row r="10" spans="2:12" ht="20.25" customHeight="1">
      <c r="B10" s="13" t="s">
        <v>26</v>
      </c>
      <c r="C10" s="1">
        <v>2016</v>
      </c>
      <c r="D10" s="1">
        <v>2017</v>
      </c>
      <c r="E10" s="1">
        <v>2018</v>
      </c>
      <c r="F10" s="2">
        <v>2019</v>
      </c>
      <c r="G10" s="2">
        <v>2020</v>
      </c>
      <c r="H10" s="1">
        <v>2021</v>
      </c>
      <c r="I10" s="1"/>
      <c r="J10" s="1"/>
      <c r="K10" s="2"/>
      <c r="L10" s="2"/>
    </row>
    <row r="11" spans="2:12" ht="25.5" customHeight="1">
      <c r="B11" s="14" t="s">
        <v>27</v>
      </c>
      <c r="C11" s="4">
        <f>'OF-IP(MÊS)'!H87</f>
        <v>30169</v>
      </c>
      <c r="D11" s="4">
        <f>'OF-IP(MÊS)'!I87</f>
        <v>1123811.8999999999</v>
      </c>
      <c r="E11" s="4">
        <f>'OF-IP(MÊS)'!J87</f>
        <v>1131279.1599999999</v>
      </c>
      <c r="F11" s="5">
        <f>'OF-IP(MÊS)'!J50</f>
        <v>1468198.62</v>
      </c>
      <c r="G11" s="5">
        <f>'[1]IP-R (MÊS)'!I22</f>
        <v>0</v>
      </c>
      <c r="H11" s="5">
        <f>'[1]IP-R (MÊS)'!J22</f>
        <v>0</v>
      </c>
      <c r="I11" s="4"/>
      <c r="J11" s="4"/>
      <c r="K11" s="6"/>
      <c r="L11" s="6"/>
    </row>
    <row r="12" spans="2:12" ht="24" customHeight="1">
      <c r="B12" s="15" t="s">
        <v>3</v>
      </c>
      <c r="C12" s="16"/>
      <c r="D12" s="11">
        <f>(D11/C11)-100%</f>
        <v>36.250551891013949</v>
      </c>
      <c r="E12" s="11">
        <f>(E11/D11)-100%</f>
        <v>6.6445817133633511E-3</v>
      </c>
      <c r="F12" s="11">
        <f>(F11/E11)-100%</f>
        <v>0.29782168001751241</v>
      </c>
      <c r="G12" s="11">
        <f>(G11/F11)-100%</f>
        <v>-1</v>
      </c>
      <c r="H12" s="11" t="e">
        <f>(H11/G11)-100%</f>
        <v>#DIV/0!</v>
      </c>
      <c r="I12" s="4"/>
      <c r="J12" s="4"/>
      <c r="K12" s="6"/>
      <c r="L12" s="6"/>
    </row>
  </sheetData>
  <mergeCells count="2">
    <mergeCell ref="B9:J9"/>
    <mergeCell ref="K9:L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lha1"/>
  <dimension ref="C7:K12"/>
  <sheetViews>
    <sheetView showGridLines="0" showRowColHeaders="0" workbookViewId="0">
      <selection activeCell="L11" sqref="L11"/>
    </sheetView>
  </sheetViews>
  <sheetFormatPr baseColWidth="10" defaultColWidth="16" defaultRowHeight="27.75" customHeight="1"/>
  <cols>
    <col min="1" max="1" width="1" customWidth="1"/>
    <col min="7" max="7" width="16.5" bestFit="1" customWidth="1"/>
  </cols>
  <sheetData>
    <row r="7" spans="3:11" ht="27.75" customHeight="1" thickBot="1">
      <c r="C7" s="289" t="s">
        <v>325</v>
      </c>
      <c r="D7" s="291" t="s">
        <v>326</v>
      </c>
      <c r="E7" s="292"/>
      <c r="F7" s="292"/>
      <c r="G7" s="292"/>
      <c r="H7" s="292"/>
      <c r="I7" s="292"/>
      <c r="J7" s="292"/>
      <c r="K7" s="293"/>
    </row>
    <row r="8" spans="3:11" ht="27.75" customHeight="1" thickTop="1" thickBot="1">
      <c r="C8" s="290"/>
      <c r="D8" s="188">
        <v>2014</v>
      </c>
      <c r="E8" s="189">
        <v>2015</v>
      </c>
      <c r="F8" s="189">
        <v>2016</v>
      </c>
      <c r="G8" s="189">
        <v>2017</v>
      </c>
      <c r="H8" s="189">
        <v>2018</v>
      </c>
      <c r="I8" s="189">
        <v>2019</v>
      </c>
      <c r="J8" s="189">
        <v>2020</v>
      </c>
      <c r="K8" s="190">
        <v>2021</v>
      </c>
    </row>
    <row r="9" spans="3:11" ht="27.75" customHeight="1" thickBot="1">
      <c r="C9" s="179" t="s">
        <v>327</v>
      </c>
      <c r="D9" s="180"/>
      <c r="E9" s="180"/>
      <c r="F9" s="180"/>
      <c r="G9" s="180"/>
      <c r="H9" s="180"/>
      <c r="I9" s="180"/>
      <c r="J9" s="180"/>
      <c r="K9" s="181"/>
    </row>
    <row r="10" spans="3:11" ht="27.75" customHeight="1" thickBot="1">
      <c r="C10" s="182" t="s">
        <v>328</v>
      </c>
      <c r="D10" s="183"/>
      <c r="E10" s="183"/>
      <c r="F10" s="183"/>
      <c r="G10" s="183"/>
      <c r="H10" s="183"/>
      <c r="I10" s="183"/>
      <c r="J10" s="183"/>
      <c r="K10" s="183"/>
    </row>
    <row r="11" spans="3:11" ht="27.75" customHeight="1" thickBot="1">
      <c r="C11" s="184" t="s">
        <v>329</v>
      </c>
      <c r="D11" s="183"/>
      <c r="E11" s="183"/>
      <c r="F11" s="183"/>
      <c r="G11" s="183"/>
      <c r="H11" s="183"/>
      <c r="I11" s="183"/>
      <c r="J11" s="183"/>
      <c r="K11" s="183"/>
    </row>
    <row r="12" spans="3:11" ht="27.75" customHeight="1" thickBot="1">
      <c r="C12" s="185" t="s">
        <v>323</v>
      </c>
      <c r="D12" s="186"/>
      <c r="E12" s="186"/>
      <c r="F12" s="186"/>
      <c r="G12" s="187">
        <f>SUM(G9:G10)</f>
        <v>0</v>
      </c>
      <c r="H12" s="187">
        <f>SUM(H9:H11)</f>
        <v>0</v>
      </c>
      <c r="I12" s="187">
        <f>SUM(I9:I11)</f>
        <v>0</v>
      </c>
      <c r="J12" s="187">
        <f t="shared" ref="J12:K12" si="0">SUM(J9:J11)</f>
        <v>0</v>
      </c>
      <c r="K12" s="187">
        <f t="shared" si="0"/>
        <v>0</v>
      </c>
    </row>
  </sheetData>
  <mergeCells count="2">
    <mergeCell ref="C7:C8"/>
    <mergeCell ref="D7:K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lha3"/>
  <dimension ref="B6:K15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14.5" customWidth="1"/>
    <col min="4" max="6" width="16.33203125" bestFit="1" customWidth="1"/>
    <col min="7" max="10" width="16.5" bestFit="1" customWidth="1"/>
    <col min="11" max="11" width="16" customWidth="1"/>
  </cols>
  <sheetData>
    <row r="6" spans="2:11" ht="19.5" customHeight="1"/>
    <row r="7" spans="2:11" ht="27.75" customHeight="1">
      <c r="C7" s="294" t="s">
        <v>324</v>
      </c>
      <c r="D7" s="294"/>
      <c r="E7" s="294"/>
      <c r="F7" s="294"/>
      <c r="G7" s="294"/>
      <c r="H7" s="294"/>
      <c r="I7" s="294"/>
      <c r="J7" s="294"/>
      <c r="K7" s="294"/>
    </row>
    <row r="8" spans="2:11" ht="12" customHeight="1">
      <c r="C8" s="175"/>
      <c r="D8" s="174"/>
      <c r="E8" s="174"/>
      <c r="F8" s="174"/>
      <c r="G8" s="174"/>
      <c r="H8" s="174"/>
      <c r="I8" s="174"/>
      <c r="J8" s="174"/>
      <c r="K8" s="174"/>
    </row>
    <row r="9" spans="2:11" ht="27.75" customHeight="1" thickBot="1">
      <c r="B9" s="176"/>
      <c r="C9" s="289" t="s">
        <v>325</v>
      </c>
      <c r="D9" s="291" t="s">
        <v>326</v>
      </c>
      <c r="E9" s="292"/>
      <c r="F9" s="292"/>
      <c r="G9" s="292"/>
      <c r="H9" s="292"/>
      <c r="I9" s="292"/>
      <c r="J9" s="292"/>
      <c r="K9" s="293"/>
    </row>
    <row r="10" spans="2:11" ht="27.75" customHeight="1" thickTop="1" thickBot="1">
      <c r="B10" s="176"/>
      <c r="C10" s="290"/>
      <c r="D10" s="188">
        <v>2014</v>
      </c>
      <c r="E10" s="189">
        <v>2015</v>
      </c>
      <c r="F10" s="189">
        <v>2016</v>
      </c>
      <c r="G10" s="189">
        <v>2017</v>
      </c>
      <c r="H10" s="189">
        <v>2018</v>
      </c>
      <c r="I10" s="189">
        <v>2019</v>
      </c>
      <c r="J10" s="189">
        <v>2020</v>
      </c>
      <c r="K10" s="190">
        <v>2021</v>
      </c>
    </row>
    <row r="11" spans="2:11" ht="27.75" customHeight="1" thickBot="1">
      <c r="B11" s="177"/>
      <c r="C11" s="179" t="s">
        <v>327</v>
      </c>
      <c r="D11" s="180">
        <v>1650000</v>
      </c>
      <c r="E11" s="180">
        <v>6600000</v>
      </c>
      <c r="F11" s="180">
        <v>6600000</v>
      </c>
      <c r="G11" s="180">
        <v>6607920</v>
      </c>
      <c r="H11" s="180">
        <v>9900000</v>
      </c>
      <c r="I11" s="180">
        <v>13200000</v>
      </c>
      <c r="J11" s="180">
        <v>13200000</v>
      </c>
      <c r="K11" s="181">
        <v>13200000</v>
      </c>
    </row>
    <row r="12" spans="2:11" ht="27.75" customHeight="1" thickBot="1">
      <c r="B12" s="177"/>
      <c r="C12" s="182" t="s">
        <v>328</v>
      </c>
      <c r="D12" s="183"/>
      <c r="E12" s="183"/>
      <c r="F12" s="183"/>
      <c r="G12" s="183">
        <v>5219210</v>
      </c>
      <c r="H12" s="183">
        <v>15932410</v>
      </c>
      <c r="I12" s="183">
        <v>15932410</v>
      </c>
      <c r="J12" s="183">
        <v>15932410</v>
      </c>
      <c r="K12" s="183">
        <v>15932410</v>
      </c>
    </row>
    <row r="13" spans="2:11" ht="33.75" customHeight="1" thickBot="1">
      <c r="B13" s="177"/>
      <c r="C13" s="184" t="s">
        <v>329</v>
      </c>
      <c r="D13" s="183"/>
      <c r="E13" s="183"/>
      <c r="F13" s="183"/>
      <c r="G13" s="183"/>
      <c r="H13" s="183">
        <v>3000000</v>
      </c>
      <c r="I13" s="183">
        <v>4150000</v>
      </c>
      <c r="J13" s="183">
        <v>5357500</v>
      </c>
      <c r="K13" s="183">
        <v>7775375</v>
      </c>
    </row>
    <row r="14" spans="2:11" ht="27.75" customHeight="1" thickBot="1">
      <c r="B14" s="177"/>
      <c r="C14" s="185" t="s">
        <v>323</v>
      </c>
      <c r="D14" s="186"/>
      <c r="E14" s="186"/>
      <c r="F14" s="186"/>
      <c r="G14" s="187">
        <f>SUM(G11:G12)</f>
        <v>11827130</v>
      </c>
      <c r="H14" s="187">
        <f>SUM(H11:H13)</f>
        <v>28832410</v>
      </c>
      <c r="I14" s="187">
        <f>SUM(I11:I13)</f>
        <v>33282410</v>
      </c>
      <c r="J14" s="187">
        <f t="shared" ref="J14:K14" si="0">SUM(J11:J13)</f>
        <v>34489910</v>
      </c>
      <c r="K14" s="187">
        <f t="shared" si="0"/>
        <v>36907785</v>
      </c>
    </row>
    <row r="15" spans="2:11" ht="27.75" customHeight="1">
      <c r="I15" s="178"/>
    </row>
  </sheetData>
  <mergeCells count="3">
    <mergeCell ref="C7:K7"/>
    <mergeCell ref="D9:K9"/>
    <mergeCell ref="C9:C10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lha13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lha12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lha11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lha18"/>
  <dimension ref="E7:I19"/>
  <sheetViews>
    <sheetView showGridLines="0" showRowColHeaders="0" workbookViewId="0"/>
  </sheetViews>
  <sheetFormatPr baseColWidth="10" defaultColWidth="16" defaultRowHeight="27.75" customHeight="1"/>
  <cols>
    <col min="1" max="1" width="0.83203125" customWidth="1"/>
    <col min="3" max="3" width="9" customWidth="1"/>
    <col min="4" max="4" width="14.6640625" customWidth="1"/>
    <col min="5" max="5" width="5.33203125" customWidth="1"/>
    <col min="6" max="6" width="23" customWidth="1"/>
    <col min="7" max="7" width="20.5" customWidth="1"/>
    <col min="8" max="8" width="28.1640625" customWidth="1"/>
    <col min="9" max="9" width="26.5" customWidth="1"/>
  </cols>
  <sheetData>
    <row r="7" spans="5:9" ht="27.75" customHeight="1" thickBot="1"/>
    <row r="8" spans="5:9" ht="27.75" customHeight="1" thickBot="1">
      <c r="E8" s="233" t="s">
        <v>351</v>
      </c>
      <c r="F8" s="233" t="s">
        <v>430</v>
      </c>
      <c r="G8" s="234" t="s">
        <v>349</v>
      </c>
      <c r="H8" s="233" t="s">
        <v>449</v>
      </c>
      <c r="I8" s="235" t="s">
        <v>350</v>
      </c>
    </row>
    <row r="9" spans="5:9" ht="27.75" customHeight="1" thickBot="1">
      <c r="E9" s="225">
        <v>1</v>
      </c>
      <c r="F9" s="229" t="s">
        <v>438</v>
      </c>
      <c r="G9" s="237" t="s">
        <v>432</v>
      </c>
      <c r="H9" s="227" t="s">
        <v>436</v>
      </c>
      <c r="I9" s="226" t="s">
        <v>352</v>
      </c>
    </row>
    <row r="10" spans="5:9" ht="27.75" customHeight="1" thickBot="1">
      <c r="E10" s="225">
        <v>2</v>
      </c>
      <c r="F10" s="229" t="s">
        <v>439</v>
      </c>
      <c r="G10" s="237" t="s">
        <v>433</v>
      </c>
      <c r="H10" s="227" t="s">
        <v>436</v>
      </c>
      <c r="I10" s="226" t="s">
        <v>352</v>
      </c>
    </row>
    <row r="11" spans="5:9" ht="27.75" customHeight="1" thickBot="1">
      <c r="E11" s="225">
        <v>3</v>
      </c>
      <c r="F11" s="229" t="s">
        <v>440</v>
      </c>
      <c r="G11" s="237" t="s">
        <v>434</v>
      </c>
      <c r="H11" s="227" t="s">
        <v>436</v>
      </c>
      <c r="I11" s="226" t="s">
        <v>446</v>
      </c>
    </row>
    <row r="12" spans="5:9" ht="27.75" customHeight="1" thickBot="1">
      <c r="E12" s="225">
        <v>4</v>
      </c>
      <c r="F12" s="230" t="s">
        <v>447</v>
      </c>
      <c r="G12" s="237" t="s">
        <v>435</v>
      </c>
      <c r="H12" s="227" t="s">
        <v>436</v>
      </c>
      <c r="I12" s="226" t="s">
        <v>446</v>
      </c>
    </row>
    <row r="13" spans="5:9" ht="27.75" customHeight="1" thickBot="1">
      <c r="E13" s="225">
        <v>5</v>
      </c>
      <c r="F13" s="229" t="s">
        <v>441</v>
      </c>
      <c r="G13" s="237" t="s">
        <v>432</v>
      </c>
      <c r="H13" s="227" t="s">
        <v>431</v>
      </c>
      <c r="I13" s="226" t="s">
        <v>352</v>
      </c>
    </row>
    <row r="14" spans="5:9" ht="27.75" customHeight="1" thickBot="1">
      <c r="E14" s="225">
        <v>6</v>
      </c>
      <c r="F14" s="230" t="s">
        <v>442</v>
      </c>
      <c r="G14" s="237" t="s">
        <v>433</v>
      </c>
      <c r="H14" s="227" t="s">
        <v>431</v>
      </c>
      <c r="I14" s="226" t="s">
        <v>352</v>
      </c>
    </row>
    <row r="15" spans="5:9" ht="27.75" customHeight="1" thickBot="1">
      <c r="E15" s="225">
        <v>7</v>
      </c>
      <c r="F15" s="229" t="s">
        <v>443</v>
      </c>
      <c r="G15" s="237" t="s">
        <v>434</v>
      </c>
      <c r="H15" s="227" t="s">
        <v>431</v>
      </c>
      <c r="I15" s="226" t="s">
        <v>446</v>
      </c>
    </row>
    <row r="16" spans="5:9" ht="27.75" customHeight="1" thickBot="1">
      <c r="E16" s="225">
        <v>8</v>
      </c>
      <c r="F16" s="231" t="s">
        <v>448</v>
      </c>
      <c r="G16" s="237" t="s">
        <v>435</v>
      </c>
      <c r="H16" s="227" t="s">
        <v>431</v>
      </c>
      <c r="I16" s="226" t="s">
        <v>446</v>
      </c>
    </row>
    <row r="17" spans="5:9" ht="27.75" customHeight="1" thickBot="1">
      <c r="E17" s="225">
        <v>9</v>
      </c>
      <c r="F17" s="231" t="s">
        <v>444</v>
      </c>
      <c r="G17" s="237" t="s">
        <v>432</v>
      </c>
      <c r="H17" s="228" t="s">
        <v>437</v>
      </c>
      <c r="I17" s="226" t="s">
        <v>446</v>
      </c>
    </row>
    <row r="18" spans="5:9" ht="27.75" customHeight="1" thickBot="1">
      <c r="E18" s="225">
        <v>10</v>
      </c>
      <c r="F18" s="231" t="s">
        <v>445</v>
      </c>
      <c r="G18" s="237" t="s">
        <v>433</v>
      </c>
      <c r="H18" s="228" t="s">
        <v>437</v>
      </c>
      <c r="I18" s="226" t="s">
        <v>446</v>
      </c>
    </row>
    <row r="19" spans="5:9" ht="27.75" customHeight="1" thickBot="1">
      <c r="E19" s="225">
        <v>11</v>
      </c>
      <c r="F19" s="231"/>
      <c r="G19" s="232"/>
      <c r="H19" s="228"/>
      <c r="I19" s="226"/>
    </row>
  </sheetData>
  <autoFilter ref="E8:I19" xr:uid="{00000000-0009-0000-0000-00000C000000}"/>
  <conditionalFormatting sqref="I9:I18">
    <cfRule type="cellIs" dxfId="84" priority="2" operator="equal">
      <formula>"Ativo"</formula>
    </cfRule>
  </conditionalFormatting>
  <conditionalFormatting sqref="I9:I18">
    <cfRule type="cellIs" dxfId="83" priority="1" operator="equal">
      <formula>"Inativo"</formula>
    </cfRule>
  </conditionalFormatting>
  <dataValidations count="1">
    <dataValidation type="list" allowBlank="1" showInputMessage="1" showErrorMessage="1" sqref="I9:I19" xr:uid="{00000000-0002-0000-0C00-000000000000}">
      <formula1>"Ativo,Inativo"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lha19"/>
  <dimension ref="B6:H83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9.5" customWidth="1"/>
    <col min="3" max="3" width="7.83203125" customWidth="1"/>
    <col min="4" max="4" width="55.5" bestFit="1" customWidth="1"/>
    <col min="5" max="5" width="11.5" style="38" bestFit="1" customWidth="1"/>
    <col min="6" max="6" width="40.5" bestFit="1" customWidth="1"/>
    <col min="7" max="7" width="24.33203125" style="157" bestFit="1" customWidth="1"/>
    <col min="8" max="8" width="16.83203125" bestFit="1" customWidth="1"/>
  </cols>
  <sheetData>
    <row r="6" spans="3:8" ht="21.75" customHeight="1"/>
    <row r="7" spans="3:8" ht="27.75" customHeight="1">
      <c r="C7" s="295" t="s">
        <v>182</v>
      </c>
      <c r="D7" s="295"/>
      <c r="E7" s="295"/>
      <c r="F7" s="295"/>
      <c r="G7" s="295"/>
      <c r="H7" s="295"/>
    </row>
    <row r="8" spans="3:8" ht="27.75" customHeight="1" thickBot="1"/>
    <row r="9" spans="3:8" ht="27.75" customHeight="1" thickBot="1">
      <c r="C9" s="147"/>
      <c r="D9" s="154" t="s">
        <v>183</v>
      </c>
      <c r="E9" s="155" t="s">
        <v>184</v>
      </c>
      <c r="F9" s="154" t="s">
        <v>185</v>
      </c>
      <c r="G9" s="162" t="s">
        <v>186</v>
      </c>
      <c r="H9" s="158" t="s">
        <v>187</v>
      </c>
    </row>
    <row r="10" spans="3:8" ht="21.75" customHeight="1" thickTop="1" thickBot="1">
      <c r="C10" s="148">
        <v>1</v>
      </c>
      <c r="D10" s="149" t="s">
        <v>188</v>
      </c>
      <c r="E10" s="152">
        <v>9</v>
      </c>
      <c r="F10" s="149" t="s">
        <v>189</v>
      </c>
      <c r="G10" s="163" t="s">
        <v>190</v>
      </c>
      <c r="H10" s="264">
        <v>626380</v>
      </c>
    </row>
    <row r="11" spans="3:8" ht="21.75" customHeight="1" thickTop="1" thickBot="1">
      <c r="C11" s="148">
        <v>2</v>
      </c>
      <c r="D11" s="149" t="s">
        <v>188</v>
      </c>
      <c r="E11" s="152">
        <v>1</v>
      </c>
      <c r="F11" s="149" t="s">
        <v>191</v>
      </c>
      <c r="G11" s="163" t="s">
        <v>192</v>
      </c>
      <c r="H11" s="264">
        <v>51856</v>
      </c>
    </row>
    <row r="12" spans="3:8" ht="21.75" customHeight="1" thickTop="1" thickBot="1">
      <c r="C12" s="148">
        <v>3</v>
      </c>
      <c r="D12" s="149" t="s">
        <v>193</v>
      </c>
      <c r="E12" s="152">
        <v>1</v>
      </c>
      <c r="F12" s="149" t="s">
        <v>194</v>
      </c>
      <c r="G12" s="163" t="s">
        <v>195</v>
      </c>
      <c r="H12" s="264">
        <v>24500</v>
      </c>
    </row>
    <row r="13" spans="3:8" ht="21.75" customHeight="1" thickTop="1" thickBot="1">
      <c r="C13" s="148">
        <v>4</v>
      </c>
      <c r="D13" s="149" t="s">
        <v>196</v>
      </c>
      <c r="E13" s="152">
        <v>24</v>
      </c>
      <c r="F13" s="149" t="s">
        <v>197</v>
      </c>
      <c r="G13" s="163" t="s">
        <v>67</v>
      </c>
      <c r="H13" s="165" t="s">
        <v>67</v>
      </c>
    </row>
    <row r="14" spans="3:8" ht="21.75" customHeight="1" thickTop="1" thickBot="1">
      <c r="C14" s="148">
        <v>5</v>
      </c>
      <c r="D14" s="149" t="s">
        <v>198</v>
      </c>
      <c r="E14" s="152">
        <v>2</v>
      </c>
      <c r="F14" s="149" t="s">
        <v>199</v>
      </c>
      <c r="G14" s="163" t="s">
        <v>200</v>
      </c>
      <c r="H14" s="264">
        <v>78000</v>
      </c>
    </row>
    <row r="15" spans="3:8" ht="21.75" customHeight="1" thickTop="1" thickBot="1">
      <c r="C15" s="148">
        <v>6</v>
      </c>
      <c r="D15" s="149" t="s">
        <v>201</v>
      </c>
      <c r="E15" s="152">
        <v>5</v>
      </c>
      <c r="F15" s="149" t="s">
        <v>203</v>
      </c>
      <c r="G15" s="163" t="s">
        <v>202</v>
      </c>
      <c r="H15" s="264">
        <v>200000</v>
      </c>
    </row>
    <row r="16" spans="3:8" ht="21.75" customHeight="1" thickTop="1" thickBot="1">
      <c r="C16" s="148">
        <v>7</v>
      </c>
      <c r="D16" s="149" t="s">
        <v>204</v>
      </c>
      <c r="E16" s="152">
        <v>5</v>
      </c>
      <c r="F16" s="149" t="s">
        <v>205</v>
      </c>
      <c r="G16" s="163" t="s">
        <v>73</v>
      </c>
      <c r="H16" s="264">
        <v>183940</v>
      </c>
    </row>
    <row r="17" spans="2:8" ht="21.75" customHeight="1" thickTop="1" thickBot="1">
      <c r="C17" s="148">
        <v>8</v>
      </c>
      <c r="D17" s="149" t="s">
        <v>206</v>
      </c>
      <c r="E17" s="152">
        <v>1</v>
      </c>
      <c r="F17" s="149" t="s">
        <v>207</v>
      </c>
      <c r="G17" s="163" t="s">
        <v>208</v>
      </c>
      <c r="H17" s="264">
        <v>158000</v>
      </c>
    </row>
    <row r="18" spans="2:8" ht="21.75" customHeight="1" thickTop="1" thickBot="1">
      <c r="C18" s="148">
        <v>9</v>
      </c>
      <c r="D18" s="149" t="s">
        <v>209</v>
      </c>
      <c r="E18" s="152">
        <v>2</v>
      </c>
      <c r="F18" s="149" t="s">
        <v>210</v>
      </c>
      <c r="G18" s="163" t="s">
        <v>211</v>
      </c>
      <c r="H18" s="264">
        <v>131580</v>
      </c>
    </row>
    <row r="19" spans="2:8" ht="21.75" customHeight="1" thickTop="1" thickBot="1">
      <c r="C19" s="148">
        <v>10</v>
      </c>
      <c r="D19" s="149" t="s">
        <v>212</v>
      </c>
      <c r="E19" s="152">
        <v>3</v>
      </c>
      <c r="F19" s="149" t="s">
        <v>213</v>
      </c>
      <c r="G19" s="163" t="s">
        <v>67</v>
      </c>
      <c r="H19" s="264">
        <v>98000</v>
      </c>
    </row>
    <row r="20" spans="2:8" ht="21.75" customHeight="1" thickTop="1" thickBot="1">
      <c r="C20" s="148">
        <v>11</v>
      </c>
      <c r="D20" s="149" t="s">
        <v>214</v>
      </c>
      <c r="E20" s="152">
        <v>1</v>
      </c>
      <c r="F20" s="149" t="s">
        <v>215</v>
      </c>
      <c r="G20" s="163" t="s">
        <v>216</v>
      </c>
      <c r="H20" s="264">
        <v>55975</v>
      </c>
    </row>
    <row r="21" spans="2:8" ht="21.75" customHeight="1" thickTop="1" thickBot="1">
      <c r="C21" s="148">
        <v>12</v>
      </c>
      <c r="D21" s="149" t="s">
        <v>217</v>
      </c>
      <c r="E21" s="152">
        <v>1</v>
      </c>
      <c r="F21" s="149" t="s">
        <v>218</v>
      </c>
      <c r="G21" s="163" t="s">
        <v>219</v>
      </c>
      <c r="H21" s="264">
        <v>10900</v>
      </c>
    </row>
    <row r="22" spans="2:8" ht="21.75" customHeight="1" thickTop="1" thickBot="1">
      <c r="C22" s="148">
        <v>13</v>
      </c>
      <c r="D22" s="149" t="s">
        <v>220</v>
      </c>
      <c r="E22" s="152">
        <v>1</v>
      </c>
      <c r="F22" s="149" t="s">
        <v>221</v>
      </c>
      <c r="G22" s="163" t="s">
        <v>222</v>
      </c>
      <c r="H22" s="264">
        <v>85050</v>
      </c>
    </row>
    <row r="23" spans="2:8" ht="21.75" customHeight="1" thickTop="1" thickBot="1">
      <c r="C23" s="148">
        <v>14</v>
      </c>
      <c r="D23" s="149" t="s">
        <v>223</v>
      </c>
      <c r="E23" s="152">
        <v>1</v>
      </c>
      <c r="F23" s="149" t="s">
        <v>224</v>
      </c>
      <c r="G23" s="163" t="s">
        <v>225</v>
      </c>
      <c r="H23" s="264">
        <v>33745.68</v>
      </c>
    </row>
    <row r="24" spans="2:8" ht="21.75" customHeight="1" thickTop="1" thickBot="1">
      <c r="C24" s="148">
        <v>15</v>
      </c>
      <c r="D24" s="149" t="s">
        <v>226</v>
      </c>
      <c r="E24" s="152">
        <v>1</v>
      </c>
      <c r="F24" s="149" t="s">
        <v>227</v>
      </c>
      <c r="G24" s="163" t="s">
        <v>73</v>
      </c>
      <c r="H24" s="264">
        <v>22719</v>
      </c>
    </row>
    <row r="25" spans="2:8" ht="21.75" customHeight="1" thickTop="1" thickBot="1">
      <c r="C25" s="148">
        <v>16</v>
      </c>
      <c r="D25" s="149" t="s">
        <v>228</v>
      </c>
      <c r="E25" s="152">
        <v>1</v>
      </c>
      <c r="F25" s="149" t="s">
        <v>229</v>
      </c>
      <c r="G25" s="163" t="s">
        <v>230</v>
      </c>
      <c r="H25" s="264">
        <v>13400</v>
      </c>
    </row>
    <row r="26" spans="2:8" ht="21.75" customHeight="1" thickTop="1" thickBot="1">
      <c r="C26" s="148">
        <v>17</v>
      </c>
      <c r="D26" s="149" t="s">
        <v>231</v>
      </c>
      <c r="E26" s="152">
        <v>1</v>
      </c>
      <c r="F26" s="149" t="s">
        <v>232</v>
      </c>
      <c r="G26" s="163" t="s">
        <v>73</v>
      </c>
      <c r="H26" s="264">
        <v>32000</v>
      </c>
    </row>
    <row r="27" spans="2:8" ht="21.75" customHeight="1" thickTop="1" thickBot="1">
      <c r="C27" s="150">
        <v>18</v>
      </c>
      <c r="D27" s="151" t="s">
        <v>233</v>
      </c>
      <c r="E27" s="153">
        <v>1</v>
      </c>
      <c r="F27" s="151" t="s">
        <v>234</v>
      </c>
      <c r="G27" s="164" t="s">
        <v>235</v>
      </c>
      <c r="H27" s="265">
        <v>65360</v>
      </c>
    </row>
    <row r="28" spans="2:8" ht="27.75" customHeight="1" thickTop="1" thickBot="1">
      <c r="C28" s="296" t="s">
        <v>491</v>
      </c>
      <c r="D28" s="297"/>
      <c r="E28" s="297"/>
      <c r="F28" s="297"/>
      <c r="G28" s="298"/>
      <c r="H28" s="266">
        <f>SUM(H14:H27,H10:H12)</f>
        <v>1871405.6800000002</v>
      </c>
    </row>
    <row r="29" spans="2:8" ht="27.75" customHeight="1">
      <c r="E29"/>
      <c r="G29"/>
    </row>
    <row r="30" spans="2:8" ht="27.75" customHeight="1">
      <c r="B30" s="161"/>
      <c r="E30"/>
      <c r="G30"/>
    </row>
    <row r="31" spans="2:8" ht="14.25" customHeight="1">
      <c r="E31"/>
      <c r="G31"/>
    </row>
    <row r="32" spans="2:8" ht="27.75" customHeight="1">
      <c r="E32"/>
      <c r="G32"/>
    </row>
    <row r="33" spans="5:7" ht="19.5" customHeight="1">
      <c r="E33"/>
      <c r="G33"/>
    </row>
    <row r="34" spans="5:7" ht="19.5" customHeight="1">
      <c r="E34"/>
      <c r="G34"/>
    </row>
    <row r="35" spans="5:7" ht="19.5" customHeight="1">
      <c r="E35"/>
      <c r="G35"/>
    </row>
    <row r="36" spans="5:7" ht="15">
      <c r="E36"/>
      <c r="G36"/>
    </row>
    <row r="37" spans="5:7" ht="19.5" customHeight="1">
      <c r="E37"/>
      <c r="G37"/>
    </row>
    <row r="38" spans="5:7" ht="19.5" customHeight="1">
      <c r="E38"/>
      <c r="G38"/>
    </row>
    <row r="39" spans="5:7" ht="19.5" customHeight="1">
      <c r="E39"/>
      <c r="G39"/>
    </row>
    <row r="40" spans="5:7" ht="19.5" customHeight="1">
      <c r="E40"/>
      <c r="G40"/>
    </row>
    <row r="41" spans="5:7" ht="19.5" customHeight="1">
      <c r="E41"/>
      <c r="G41"/>
    </row>
    <row r="42" spans="5:7" ht="19.5" customHeight="1">
      <c r="E42"/>
      <c r="G42"/>
    </row>
    <row r="43" spans="5:7" ht="19.5" customHeight="1">
      <c r="E43"/>
      <c r="G43"/>
    </row>
    <row r="44" spans="5:7" ht="19.5" customHeight="1">
      <c r="E44"/>
      <c r="G44"/>
    </row>
    <row r="45" spans="5:7" ht="19.5" customHeight="1">
      <c r="E45"/>
      <c r="G45"/>
    </row>
    <row r="46" spans="5:7" ht="19.5" customHeight="1">
      <c r="E46"/>
      <c r="G46"/>
    </row>
    <row r="47" spans="5:7" ht="19.5" customHeight="1">
      <c r="E47"/>
      <c r="G47"/>
    </row>
    <row r="48" spans="5:7" ht="19.5" customHeight="1">
      <c r="E48"/>
      <c r="G48"/>
    </row>
    <row r="49" spans="5:7" ht="19.5" customHeight="1">
      <c r="E49"/>
      <c r="G49"/>
    </row>
    <row r="50" spans="5:7" ht="19.5" customHeight="1">
      <c r="E50"/>
      <c r="G50"/>
    </row>
    <row r="51" spans="5:7" ht="19.5" customHeight="1">
      <c r="E51"/>
      <c r="G51"/>
    </row>
    <row r="52" spans="5:7" ht="19.5" customHeight="1">
      <c r="E52"/>
      <c r="G52"/>
    </row>
    <row r="53" spans="5:7" ht="19.5" customHeight="1">
      <c r="E53"/>
      <c r="G53"/>
    </row>
    <row r="54" spans="5:7" ht="19.5" customHeight="1">
      <c r="E54"/>
      <c r="G54"/>
    </row>
    <row r="55" spans="5:7" ht="19.5" customHeight="1">
      <c r="E55"/>
      <c r="G55"/>
    </row>
    <row r="56" spans="5:7" ht="19.5" customHeight="1">
      <c r="E56"/>
      <c r="G56"/>
    </row>
    <row r="57" spans="5:7" ht="19.5" customHeight="1">
      <c r="E57"/>
      <c r="G57"/>
    </row>
    <row r="58" spans="5:7" ht="19.5" customHeight="1">
      <c r="E58"/>
      <c r="G58"/>
    </row>
    <row r="59" spans="5:7" ht="19.5" customHeight="1">
      <c r="E59"/>
      <c r="G59"/>
    </row>
    <row r="60" spans="5:7" ht="19.5" customHeight="1">
      <c r="E60"/>
      <c r="G60"/>
    </row>
    <row r="61" spans="5:7" ht="19.5" customHeight="1">
      <c r="E61"/>
      <c r="G61"/>
    </row>
    <row r="62" spans="5:7" ht="19.5" customHeight="1">
      <c r="E62"/>
      <c r="G62"/>
    </row>
    <row r="63" spans="5:7" ht="19.5" customHeight="1">
      <c r="E63"/>
      <c r="G63"/>
    </row>
    <row r="64" spans="5:7" ht="19.5" customHeight="1">
      <c r="E64"/>
      <c r="G64"/>
    </row>
    <row r="65" spans="5:7" ht="19.5" customHeight="1">
      <c r="E65"/>
      <c r="G65"/>
    </row>
    <row r="66" spans="5:7" ht="19.5" customHeight="1">
      <c r="E66"/>
      <c r="G66"/>
    </row>
    <row r="67" spans="5:7" ht="19.5" customHeight="1">
      <c r="E67"/>
      <c r="G67"/>
    </row>
    <row r="68" spans="5:7" ht="19.5" customHeight="1">
      <c r="E68"/>
      <c r="G68"/>
    </row>
    <row r="69" spans="5:7" ht="19.5" customHeight="1">
      <c r="E69"/>
      <c r="G69"/>
    </row>
    <row r="70" spans="5:7" ht="19.5" customHeight="1">
      <c r="E70"/>
      <c r="G70"/>
    </row>
    <row r="71" spans="5:7" ht="19.5" customHeight="1">
      <c r="E71"/>
      <c r="G71"/>
    </row>
    <row r="72" spans="5:7" ht="19.5" customHeight="1">
      <c r="E72"/>
      <c r="G72"/>
    </row>
    <row r="73" spans="5:7" ht="19.5" customHeight="1">
      <c r="E73"/>
      <c r="G73"/>
    </row>
    <row r="74" spans="5:7" ht="19.5" customHeight="1">
      <c r="E74"/>
      <c r="G74"/>
    </row>
    <row r="75" spans="5:7" ht="19.5" customHeight="1">
      <c r="E75"/>
      <c r="G75"/>
    </row>
    <row r="76" spans="5:7" ht="19.5" customHeight="1">
      <c r="E76"/>
      <c r="G76"/>
    </row>
    <row r="77" spans="5:7" ht="19.5" customHeight="1">
      <c r="E77"/>
      <c r="G77"/>
    </row>
    <row r="78" spans="5:7" ht="19.5" customHeight="1">
      <c r="E78"/>
      <c r="G78"/>
    </row>
    <row r="79" spans="5:7" ht="19.5" customHeight="1">
      <c r="E79"/>
      <c r="G79"/>
    </row>
    <row r="80" spans="5:7" ht="19.5" customHeight="1">
      <c r="E80"/>
      <c r="G80"/>
    </row>
    <row r="81" spans="5:7" ht="19.5" customHeight="1">
      <c r="E81"/>
      <c r="G81"/>
    </row>
    <row r="82" spans="5:7" ht="19.5" customHeight="1">
      <c r="E82"/>
      <c r="G82"/>
    </row>
    <row r="83" spans="5:7" ht="27.75" customHeight="1">
      <c r="E83"/>
      <c r="G83"/>
    </row>
  </sheetData>
  <mergeCells count="2">
    <mergeCell ref="C7:H7"/>
    <mergeCell ref="C28:G28"/>
  </mergeCells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lha14"/>
  <dimension ref="C6:H82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9.5" customWidth="1"/>
    <col min="3" max="3" width="7.83203125" customWidth="1"/>
    <col min="4" max="4" width="55.5" bestFit="1" customWidth="1"/>
    <col min="5" max="5" width="11.5" style="38" bestFit="1" customWidth="1"/>
    <col min="6" max="6" width="40.5" bestFit="1" customWidth="1"/>
    <col min="7" max="7" width="24.33203125" style="157" bestFit="1" customWidth="1"/>
  </cols>
  <sheetData>
    <row r="6" spans="3:8" ht="21.75" customHeight="1"/>
    <row r="7" spans="3:8" ht="27.75" customHeight="1">
      <c r="C7" s="299" t="s">
        <v>236</v>
      </c>
      <c r="D7" s="299"/>
      <c r="E7" s="299"/>
      <c r="F7" s="299"/>
      <c r="G7" s="299"/>
      <c r="H7" s="161"/>
    </row>
    <row r="8" spans="3:8" ht="27.75" customHeight="1" thickBot="1"/>
    <row r="9" spans="3:8" ht="27.75" customHeight="1" thickBot="1">
      <c r="C9" s="159" t="s">
        <v>237</v>
      </c>
      <c r="D9" s="154" t="s">
        <v>183</v>
      </c>
      <c r="E9" s="156" t="s">
        <v>184</v>
      </c>
      <c r="F9" s="154" t="s">
        <v>185</v>
      </c>
      <c r="G9" s="158" t="s">
        <v>187</v>
      </c>
    </row>
    <row r="10" spans="3:8" ht="21.75" customHeight="1" thickTop="1" thickBot="1">
      <c r="C10" s="160">
        <v>1</v>
      </c>
      <c r="D10" s="149" t="s">
        <v>238</v>
      </c>
      <c r="E10" s="152">
        <v>1</v>
      </c>
      <c r="F10" s="149" t="s">
        <v>239</v>
      </c>
      <c r="G10" s="167">
        <v>167713</v>
      </c>
    </row>
    <row r="11" spans="3:8" ht="21.75" customHeight="1" thickTop="1" thickBot="1">
      <c r="C11" s="160">
        <v>2</v>
      </c>
      <c r="D11" s="149" t="s">
        <v>240</v>
      </c>
      <c r="E11" s="152">
        <v>4</v>
      </c>
      <c r="F11" s="149" t="s">
        <v>241</v>
      </c>
      <c r="G11" s="167">
        <v>40688</v>
      </c>
    </row>
    <row r="12" spans="3:8" ht="21.75" customHeight="1" thickTop="1" thickBot="1">
      <c r="C12" s="160">
        <v>3</v>
      </c>
      <c r="D12" s="149" t="s">
        <v>243</v>
      </c>
      <c r="E12" s="152">
        <v>1</v>
      </c>
      <c r="F12" s="149" t="s">
        <v>242</v>
      </c>
      <c r="G12" s="167">
        <v>21502</v>
      </c>
    </row>
    <row r="13" spans="3:8" ht="21.75" customHeight="1" thickTop="1" thickBot="1">
      <c r="C13" s="160">
        <v>4</v>
      </c>
      <c r="D13" s="149" t="s">
        <v>244</v>
      </c>
      <c r="E13" s="152">
        <v>1</v>
      </c>
      <c r="F13" s="149" t="s">
        <v>245</v>
      </c>
      <c r="G13" s="167">
        <v>15053</v>
      </c>
    </row>
    <row r="14" spans="3:8" ht="21.75" customHeight="1" thickTop="1" thickBot="1">
      <c r="C14" s="160">
        <v>5</v>
      </c>
      <c r="D14" s="149" t="s">
        <v>244</v>
      </c>
      <c r="E14" s="152">
        <v>1</v>
      </c>
      <c r="F14" s="149" t="s">
        <v>246</v>
      </c>
      <c r="G14" s="167">
        <v>15053.01</v>
      </c>
    </row>
    <row r="15" spans="3:8" ht="21.75" customHeight="1" thickTop="1" thickBot="1">
      <c r="C15" s="160">
        <v>6</v>
      </c>
      <c r="D15" s="149" t="s">
        <v>247</v>
      </c>
      <c r="E15" s="152">
        <v>1</v>
      </c>
      <c r="F15" s="149" t="s">
        <v>248</v>
      </c>
      <c r="G15" s="167">
        <v>95000</v>
      </c>
    </row>
    <row r="16" spans="3:8" ht="21.75" customHeight="1" thickTop="1" thickBot="1">
      <c r="C16" s="160">
        <v>7</v>
      </c>
      <c r="D16" s="149" t="s">
        <v>249</v>
      </c>
      <c r="E16" s="152">
        <v>1</v>
      </c>
      <c r="F16" s="149" t="s">
        <v>250</v>
      </c>
      <c r="G16" s="167">
        <v>61000</v>
      </c>
    </row>
    <row r="17" spans="3:7" ht="21.75" customHeight="1" thickTop="1" thickBot="1">
      <c r="C17" s="160">
        <v>8</v>
      </c>
      <c r="D17" s="149" t="s">
        <v>251</v>
      </c>
      <c r="E17" s="152">
        <v>1</v>
      </c>
      <c r="F17" s="149" t="s">
        <v>252</v>
      </c>
      <c r="G17" s="167">
        <v>27000</v>
      </c>
    </row>
    <row r="18" spans="3:7" ht="21.75" customHeight="1" thickTop="1" thickBot="1">
      <c r="C18" s="160">
        <v>9</v>
      </c>
      <c r="D18" s="149" t="s">
        <v>253</v>
      </c>
      <c r="E18" s="152">
        <v>1</v>
      </c>
      <c r="F18" s="149" t="s">
        <v>254</v>
      </c>
      <c r="G18" s="167">
        <v>143896</v>
      </c>
    </row>
    <row r="19" spans="3:7" ht="21.75" customHeight="1" thickTop="1" thickBot="1">
      <c r="C19" s="160">
        <v>10</v>
      </c>
      <c r="D19" s="149" t="s">
        <v>255</v>
      </c>
      <c r="E19" s="152">
        <v>1</v>
      </c>
      <c r="F19" s="149" t="s">
        <v>256</v>
      </c>
      <c r="G19" s="167">
        <v>81000</v>
      </c>
    </row>
    <row r="20" spans="3:7" ht="21.75" customHeight="1" thickTop="1" thickBot="1">
      <c r="C20" s="160">
        <v>11</v>
      </c>
      <c r="D20" s="149" t="s">
        <v>257</v>
      </c>
      <c r="E20" s="152">
        <v>10</v>
      </c>
      <c r="F20" s="149" t="s">
        <v>258</v>
      </c>
      <c r="G20" s="167">
        <v>607670</v>
      </c>
    </row>
    <row r="21" spans="3:7" ht="21.75" customHeight="1" thickTop="1" thickBot="1">
      <c r="C21" s="160">
        <v>12</v>
      </c>
      <c r="D21" s="149" t="s">
        <v>259</v>
      </c>
      <c r="E21" s="152">
        <v>2</v>
      </c>
      <c r="F21" s="149" t="s">
        <v>260</v>
      </c>
      <c r="G21" s="167">
        <v>120116</v>
      </c>
    </row>
    <row r="22" spans="3:7" ht="21.75" customHeight="1" thickTop="1" thickBot="1">
      <c r="C22" s="160">
        <v>13</v>
      </c>
      <c r="D22" s="149" t="s">
        <v>261</v>
      </c>
      <c r="E22" s="152">
        <v>2</v>
      </c>
      <c r="F22" s="149" t="s">
        <v>262</v>
      </c>
      <c r="G22" s="167">
        <v>209000</v>
      </c>
    </row>
    <row r="23" spans="3:7" ht="21.75" customHeight="1" thickTop="1" thickBot="1">
      <c r="C23" s="160">
        <v>14</v>
      </c>
      <c r="D23" s="149" t="s">
        <v>261</v>
      </c>
      <c r="E23" s="152">
        <v>2</v>
      </c>
      <c r="F23" s="149" t="s">
        <v>263</v>
      </c>
      <c r="G23" s="167">
        <v>209000</v>
      </c>
    </row>
    <row r="24" spans="3:7" ht="21.75" customHeight="1" thickTop="1" thickBot="1">
      <c r="C24" s="160">
        <v>16</v>
      </c>
      <c r="D24" s="149" t="s">
        <v>264</v>
      </c>
      <c r="E24" s="152"/>
      <c r="F24" s="149"/>
      <c r="G24" s="167"/>
    </row>
    <row r="25" spans="3:7" ht="21.75" customHeight="1" thickTop="1" thickBot="1">
      <c r="C25" s="160">
        <v>17</v>
      </c>
      <c r="D25" s="149" t="s">
        <v>265</v>
      </c>
      <c r="E25" s="152">
        <v>1</v>
      </c>
      <c r="F25" s="149" t="s">
        <v>266</v>
      </c>
      <c r="G25" s="167">
        <v>97000</v>
      </c>
    </row>
    <row r="26" spans="3:7" ht="21.75" customHeight="1" thickTop="1" thickBot="1">
      <c r="C26" s="160">
        <v>18</v>
      </c>
      <c r="D26" s="149" t="s">
        <v>267</v>
      </c>
      <c r="E26" s="152"/>
      <c r="F26" s="149" t="s">
        <v>268</v>
      </c>
      <c r="G26" s="167">
        <v>466662</v>
      </c>
    </row>
    <row r="27" spans="3:7" ht="21.75" customHeight="1" thickTop="1" thickBot="1">
      <c r="C27" s="160">
        <v>19</v>
      </c>
      <c r="D27" s="149" t="s">
        <v>269</v>
      </c>
      <c r="E27" s="152">
        <v>4</v>
      </c>
      <c r="F27" s="149" t="s">
        <v>270</v>
      </c>
      <c r="G27" s="167">
        <v>49638</v>
      </c>
    </row>
    <row r="28" spans="3:7" ht="27.75" customHeight="1" thickTop="1" thickBot="1">
      <c r="C28" s="160">
        <v>20</v>
      </c>
      <c r="D28" s="149" t="s">
        <v>271</v>
      </c>
      <c r="E28" s="152">
        <v>1</v>
      </c>
      <c r="F28" s="149" t="s">
        <v>272</v>
      </c>
      <c r="G28" s="167">
        <v>12500</v>
      </c>
    </row>
    <row r="29" spans="3:7" ht="27.75" customHeight="1" thickTop="1" thickBot="1">
      <c r="C29" s="160">
        <v>21</v>
      </c>
      <c r="D29" s="149" t="s">
        <v>273</v>
      </c>
      <c r="E29" s="152">
        <v>1</v>
      </c>
      <c r="F29" s="149" t="s">
        <v>274</v>
      </c>
      <c r="G29" s="167">
        <v>280520</v>
      </c>
    </row>
    <row r="30" spans="3:7" ht="27.75" customHeight="1" thickTop="1" thickBot="1">
      <c r="C30" s="160">
        <v>22</v>
      </c>
      <c r="D30" s="149" t="s">
        <v>275</v>
      </c>
      <c r="E30" s="152">
        <v>1</v>
      </c>
      <c r="F30" s="149" t="s">
        <v>276</v>
      </c>
      <c r="G30" s="167">
        <v>461193</v>
      </c>
    </row>
    <row r="31" spans="3:7" ht="14.25" customHeight="1" thickTop="1" thickBot="1">
      <c r="C31" s="160">
        <v>23</v>
      </c>
      <c r="D31" s="149" t="s">
        <v>277</v>
      </c>
      <c r="E31" s="152">
        <v>5</v>
      </c>
      <c r="F31" s="149" t="s">
        <v>278</v>
      </c>
      <c r="G31" s="167">
        <v>1417460</v>
      </c>
    </row>
    <row r="32" spans="3:7" ht="27.75" customHeight="1" thickTop="1" thickBot="1">
      <c r="C32" s="160">
        <v>24</v>
      </c>
      <c r="D32" s="149" t="s">
        <v>279</v>
      </c>
      <c r="E32" s="152">
        <v>1</v>
      </c>
      <c r="F32" s="149" t="s">
        <v>280</v>
      </c>
      <c r="G32" s="167">
        <v>7994212.5</v>
      </c>
    </row>
    <row r="33" spans="3:7" ht="19.5" customHeight="1" thickTop="1" thickBot="1">
      <c r="C33" s="160">
        <v>25</v>
      </c>
      <c r="D33" s="149" t="s">
        <v>281</v>
      </c>
      <c r="E33" s="152">
        <v>1</v>
      </c>
      <c r="F33" s="149" t="s">
        <v>282</v>
      </c>
      <c r="G33" s="167">
        <v>6484794.9199999999</v>
      </c>
    </row>
    <row r="34" spans="3:7" ht="19.5" customHeight="1" thickTop="1" thickBot="1">
      <c r="C34" s="160">
        <v>26</v>
      </c>
      <c r="D34" s="149" t="s">
        <v>283</v>
      </c>
      <c r="E34" s="152">
        <v>1</v>
      </c>
      <c r="F34" s="149"/>
      <c r="G34" s="167">
        <v>709335</v>
      </c>
    </row>
    <row r="35" spans="3:7" ht="19.5" customHeight="1" thickTop="1" thickBot="1">
      <c r="C35" s="160">
        <v>27</v>
      </c>
      <c r="D35" s="149" t="s">
        <v>284</v>
      </c>
      <c r="E35" s="152">
        <v>2</v>
      </c>
      <c r="F35" s="149" t="s">
        <v>285</v>
      </c>
      <c r="G35" s="167">
        <v>396844</v>
      </c>
    </row>
    <row r="36" spans="3:7" ht="17" thickTop="1" thickBot="1">
      <c r="C36" s="160">
        <v>28</v>
      </c>
      <c r="D36" s="149" t="s">
        <v>286</v>
      </c>
      <c r="E36" s="152">
        <v>2</v>
      </c>
      <c r="F36" s="149" t="s">
        <v>287</v>
      </c>
      <c r="G36" s="167">
        <v>618697</v>
      </c>
    </row>
    <row r="37" spans="3:7" ht="19.5" customHeight="1" thickTop="1" thickBot="1">
      <c r="C37" s="160">
        <v>29</v>
      </c>
      <c r="D37" s="149" t="s">
        <v>288</v>
      </c>
      <c r="E37" s="152"/>
      <c r="F37" s="149" t="s">
        <v>289</v>
      </c>
      <c r="G37" s="167">
        <v>288233</v>
      </c>
    </row>
    <row r="38" spans="3:7" ht="19.5" customHeight="1" thickTop="1" thickBot="1">
      <c r="C38" s="160">
        <v>30</v>
      </c>
      <c r="D38" s="149" t="s">
        <v>290</v>
      </c>
      <c r="E38" s="152">
        <v>1</v>
      </c>
      <c r="F38" s="149" t="s">
        <v>291</v>
      </c>
      <c r="G38" s="167">
        <v>12410</v>
      </c>
    </row>
    <row r="39" spans="3:7" ht="19.5" customHeight="1" thickTop="1" thickBot="1">
      <c r="C39" s="160">
        <v>31</v>
      </c>
      <c r="D39" s="149" t="s">
        <v>292</v>
      </c>
      <c r="E39" s="152">
        <v>3</v>
      </c>
      <c r="F39" s="149"/>
      <c r="G39" s="167">
        <v>157325</v>
      </c>
    </row>
    <row r="40" spans="3:7" ht="19.5" customHeight="1" thickTop="1" thickBot="1">
      <c r="C40" s="160">
        <v>32</v>
      </c>
      <c r="D40" s="149" t="s">
        <v>293</v>
      </c>
      <c r="E40" s="152"/>
      <c r="F40" s="149"/>
      <c r="G40" s="167">
        <v>127486</v>
      </c>
    </row>
    <row r="41" spans="3:7" ht="19.5" customHeight="1" thickTop="1" thickBot="1">
      <c r="C41" s="160">
        <v>33</v>
      </c>
      <c r="D41" s="149" t="s">
        <v>294</v>
      </c>
      <c r="E41" s="152"/>
      <c r="F41" s="149"/>
      <c r="G41" s="167">
        <v>25912</v>
      </c>
    </row>
    <row r="42" spans="3:7" ht="19.5" customHeight="1" thickTop="1" thickBot="1">
      <c r="C42" s="160">
        <v>34</v>
      </c>
      <c r="D42" s="149" t="s">
        <v>295</v>
      </c>
      <c r="E42" s="152"/>
      <c r="F42" s="149"/>
      <c r="G42" s="167">
        <v>50397</v>
      </c>
    </row>
    <row r="43" spans="3:7" ht="19.5" customHeight="1" thickTop="1" thickBot="1">
      <c r="C43" s="160">
        <v>35</v>
      </c>
      <c r="D43" s="149" t="s">
        <v>296</v>
      </c>
      <c r="E43" s="152"/>
      <c r="F43" s="149"/>
      <c r="G43" s="167">
        <v>6349</v>
      </c>
    </row>
    <row r="44" spans="3:7" ht="19.5" customHeight="1" thickTop="1" thickBot="1">
      <c r="C44" s="160">
        <v>36</v>
      </c>
      <c r="D44" s="149" t="s">
        <v>297</v>
      </c>
      <c r="E44" s="152"/>
      <c r="F44" s="149"/>
      <c r="G44" s="167">
        <v>8619</v>
      </c>
    </row>
    <row r="45" spans="3:7" ht="19.5" customHeight="1" thickTop="1" thickBot="1">
      <c r="C45" s="160">
        <v>37</v>
      </c>
      <c r="D45" s="149" t="s">
        <v>298</v>
      </c>
      <c r="E45" s="152">
        <v>1</v>
      </c>
      <c r="F45" s="149" t="s">
        <v>299</v>
      </c>
      <c r="G45" s="167">
        <v>56062</v>
      </c>
    </row>
    <row r="46" spans="3:7" ht="19.5" customHeight="1" thickTop="1" thickBot="1">
      <c r="C46" s="160">
        <v>38</v>
      </c>
      <c r="D46" s="149" t="s">
        <v>300</v>
      </c>
      <c r="E46" s="152">
        <v>1</v>
      </c>
      <c r="F46" s="149" t="s">
        <v>301</v>
      </c>
      <c r="G46" s="167">
        <v>85455</v>
      </c>
    </row>
    <row r="47" spans="3:7" ht="19.5" customHeight="1" thickTop="1" thickBot="1">
      <c r="C47" s="160">
        <v>39</v>
      </c>
      <c r="D47" s="149" t="s">
        <v>302</v>
      </c>
      <c r="E47" s="152">
        <v>2</v>
      </c>
      <c r="F47" s="149"/>
      <c r="G47" s="167">
        <v>102696</v>
      </c>
    </row>
    <row r="48" spans="3:7" ht="19.5" customHeight="1" thickTop="1" thickBot="1">
      <c r="C48" s="160">
        <v>40</v>
      </c>
      <c r="D48" s="149" t="s">
        <v>303</v>
      </c>
      <c r="E48" s="152">
        <v>1</v>
      </c>
      <c r="F48" s="149"/>
      <c r="G48" s="167">
        <v>110265</v>
      </c>
    </row>
    <row r="49" spans="3:7" ht="19.5" customHeight="1" thickTop="1" thickBot="1">
      <c r="C49" s="160">
        <v>41</v>
      </c>
      <c r="D49" s="149" t="s">
        <v>304</v>
      </c>
      <c r="E49" s="152">
        <v>2</v>
      </c>
      <c r="F49" s="149"/>
      <c r="G49" s="167">
        <v>92243</v>
      </c>
    </row>
    <row r="50" spans="3:7" ht="19.5" customHeight="1" thickTop="1" thickBot="1">
      <c r="C50" s="160">
        <v>42</v>
      </c>
      <c r="D50" s="149" t="s">
        <v>305</v>
      </c>
      <c r="E50" s="152">
        <v>1</v>
      </c>
      <c r="F50" s="166"/>
      <c r="G50" s="167">
        <v>43480</v>
      </c>
    </row>
    <row r="51" spans="3:7" ht="19.5" customHeight="1" thickTop="1" thickBot="1">
      <c r="C51" s="160">
        <v>43</v>
      </c>
      <c r="D51" s="149" t="s">
        <v>307</v>
      </c>
      <c r="E51" s="152">
        <v>8</v>
      </c>
      <c r="F51" s="152" t="s">
        <v>306</v>
      </c>
      <c r="G51" s="167">
        <v>20790</v>
      </c>
    </row>
    <row r="52" spans="3:7" ht="19.5" customHeight="1" thickTop="1" thickBot="1">
      <c r="C52" s="160">
        <v>44</v>
      </c>
      <c r="D52" s="149" t="s">
        <v>308</v>
      </c>
      <c r="E52" s="152">
        <v>2</v>
      </c>
      <c r="F52" s="149" t="s">
        <v>309</v>
      </c>
      <c r="G52" s="167">
        <v>37000</v>
      </c>
    </row>
    <row r="53" spans="3:7" ht="19.5" customHeight="1" thickTop="1" thickBot="1">
      <c r="C53" s="160">
        <v>45</v>
      </c>
      <c r="D53" s="149" t="s">
        <v>310</v>
      </c>
      <c r="E53" s="152">
        <v>3</v>
      </c>
      <c r="F53" s="149" t="s">
        <v>311</v>
      </c>
      <c r="G53" s="167">
        <v>7500</v>
      </c>
    </row>
    <row r="54" spans="3:7" ht="19.5" customHeight="1" thickTop="1" thickBot="1">
      <c r="C54" s="160">
        <v>46</v>
      </c>
      <c r="D54" s="149" t="s">
        <v>312</v>
      </c>
      <c r="E54" s="152">
        <v>5</v>
      </c>
      <c r="F54" s="149" t="s">
        <v>313</v>
      </c>
      <c r="G54" s="167">
        <v>17500</v>
      </c>
    </row>
    <row r="55" spans="3:7" ht="19.5" customHeight="1" thickTop="1" thickBot="1">
      <c r="C55" s="160">
        <v>47</v>
      </c>
      <c r="D55" s="149" t="s">
        <v>314</v>
      </c>
      <c r="E55" s="152">
        <v>3</v>
      </c>
      <c r="F55" s="149" t="s">
        <v>315</v>
      </c>
      <c r="G55" s="167">
        <v>108155</v>
      </c>
    </row>
    <row r="56" spans="3:7" ht="19.5" customHeight="1" thickTop="1" thickBot="1">
      <c r="C56" s="160">
        <v>48</v>
      </c>
      <c r="D56" s="149" t="s">
        <v>316</v>
      </c>
      <c r="E56" s="152">
        <v>3</v>
      </c>
      <c r="F56" s="149" t="s">
        <v>317</v>
      </c>
      <c r="G56" s="167">
        <v>134080</v>
      </c>
    </row>
    <row r="57" spans="3:7" ht="19.5" customHeight="1" thickTop="1" thickBot="1">
      <c r="C57" s="160">
        <v>49</v>
      </c>
      <c r="D57" s="149" t="s">
        <v>318</v>
      </c>
      <c r="E57" s="152">
        <v>1</v>
      </c>
      <c r="F57" s="149" t="s">
        <v>319</v>
      </c>
      <c r="G57" s="167">
        <v>9000</v>
      </c>
    </row>
    <row r="58" spans="3:7" ht="19.5" customHeight="1" thickTop="1" thickBot="1">
      <c r="C58" s="160">
        <v>50</v>
      </c>
      <c r="D58" s="149" t="s">
        <v>320</v>
      </c>
      <c r="E58" s="152">
        <v>1</v>
      </c>
      <c r="F58" s="149"/>
      <c r="G58" s="168">
        <v>19458</v>
      </c>
    </row>
    <row r="59" spans="3:7" ht="19.5" customHeight="1" thickTop="1" thickBot="1">
      <c r="C59" s="169">
        <v>51</v>
      </c>
      <c r="D59" s="170" t="s">
        <v>322</v>
      </c>
      <c r="E59" s="171"/>
      <c r="F59" s="170" t="s">
        <v>321</v>
      </c>
      <c r="G59" s="172">
        <v>81270</v>
      </c>
    </row>
    <row r="60" spans="3:7" ht="19.5" customHeight="1" thickBot="1">
      <c r="C60" s="300" t="s">
        <v>323</v>
      </c>
      <c r="D60" s="301"/>
      <c r="E60" s="301"/>
      <c r="F60" s="302"/>
      <c r="G60" s="173">
        <f>SUM(G10:G59)</f>
        <v>22404232.43</v>
      </c>
    </row>
    <row r="61" spans="3:7" ht="19.5" customHeight="1"/>
    <row r="62" spans="3:7" ht="19.5" customHeight="1"/>
    <row r="63" spans="3:7" ht="19.5" customHeight="1"/>
    <row r="64" spans="3:7" ht="19.5" customHeight="1"/>
    <row r="65" ht="19.5" customHeight="1"/>
    <row r="66" ht="19.5" customHeight="1"/>
    <row r="67" ht="19.5" customHeight="1"/>
    <row r="68" ht="19.5" customHeight="1"/>
    <row r="69" ht="19.5" customHeight="1"/>
    <row r="70" ht="19.5" customHeight="1"/>
    <row r="71" ht="19.5" customHeight="1"/>
    <row r="72" ht="19.5" customHeight="1"/>
    <row r="73" ht="19.5" customHeight="1"/>
    <row r="74" ht="19.5" customHeight="1"/>
    <row r="75" ht="19.5" customHeight="1"/>
    <row r="76" ht="19.5" customHeight="1"/>
    <row r="77" ht="19.5" customHeight="1"/>
    <row r="78" ht="19.5" customHeight="1"/>
    <row r="79" ht="19.5" customHeight="1"/>
    <row r="80" ht="19.5" customHeight="1"/>
    <row r="81" ht="19.5" customHeight="1"/>
    <row r="82" ht="19.5" customHeight="1"/>
  </sheetData>
  <mergeCells count="2">
    <mergeCell ref="C7:G7"/>
    <mergeCell ref="C60:F60"/>
  </mergeCells>
  <pageMargins left="0.7" right="0.7" top="0.75" bottom="0.75" header="0.3" footer="0.3"/>
  <pageSetup paperSize="9" orientation="portrait" horizontalDpi="200" verticalDpi="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lha17"/>
  <dimension ref="B7:G45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5.33203125" customWidth="1"/>
    <col min="3" max="3" width="50.83203125" customWidth="1"/>
    <col min="4" max="5" width="27.6640625" customWidth="1"/>
    <col min="6" max="6" width="22.5" customWidth="1"/>
  </cols>
  <sheetData>
    <row r="7" spans="2:7" ht="27.75" customHeight="1" thickBot="1"/>
    <row r="8" spans="2:7" ht="27.75" customHeight="1" thickBot="1">
      <c r="B8" s="233" t="s">
        <v>351</v>
      </c>
      <c r="C8" s="233" t="s">
        <v>348</v>
      </c>
      <c r="D8" s="234" t="s">
        <v>349</v>
      </c>
      <c r="E8" s="233" t="s">
        <v>428</v>
      </c>
      <c r="F8" s="235" t="s">
        <v>350</v>
      </c>
      <c r="G8" s="236"/>
    </row>
    <row r="9" spans="2:7" ht="27.75" customHeight="1" thickBot="1">
      <c r="B9" s="225">
        <v>1</v>
      </c>
      <c r="C9" s="229" t="s">
        <v>353</v>
      </c>
      <c r="D9" s="232" t="s">
        <v>419</v>
      </c>
      <c r="E9" s="227" t="s">
        <v>420</v>
      </c>
      <c r="F9" s="226" t="s">
        <v>446</v>
      </c>
      <c r="G9" s="222"/>
    </row>
    <row r="10" spans="2:7" ht="27.75" customHeight="1" thickBot="1">
      <c r="B10" s="225">
        <v>2</v>
      </c>
      <c r="C10" s="229" t="s">
        <v>354</v>
      </c>
      <c r="D10" s="232" t="s">
        <v>418</v>
      </c>
      <c r="E10" s="227" t="s">
        <v>420</v>
      </c>
      <c r="F10" s="226" t="s">
        <v>352</v>
      </c>
      <c r="G10" s="221"/>
    </row>
    <row r="11" spans="2:7" ht="27.75" customHeight="1" thickBot="1">
      <c r="B11" s="225">
        <v>3</v>
      </c>
      <c r="C11" s="229" t="s">
        <v>429</v>
      </c>
      <c r="D11" s="232" t="s">
        <v>427</v>
      </c>
      <c r="E11" s="227" t="s">
        <v>420</v>
      </c>
      <c r="F11" s="226" t="s">
        <v>352</v>
      </c>
      <c r="G11" s="221"/>
    </row>
    <row r="12" spans="2:7" ht="27.75" customHeight="1" thickBot="1">
      <c r="B12" s="225">
        <v>4</v>
      </c>
      <c r="C12" s="230" t="s">
        <v>426</v>
      </c>
      <c r="D12" s="232" t="s">
        <v>417</v>
      </c>
      <c r="E12" s="227" t="s">
        <v>425</v>
      </c>
      <c r="F12" s="226" t="s">
        <v>352</v>
      </c>
      <c r="G12" s="224"/>
    </row>
    <row r="13" spans="2:7" ht="27.75" customHeight="1" thickBot="1">
      <c r="B13" s="225">
        <v>5</v>
      </c>
      <c r="C13" s="229" t="s">
        <v>355</v>
      </c>
      <c r="D13" s="232" t="s">
        <v>416</v>
      </c>
      <c r="E13" s="227" t="s">
        <v>420</v>
      </c>
      <c r="F13" s="226" t="s">
        <v>352</v>
      </c>
      <c r="G13" s="221"/>
    </row>
    <row r="14" spans="2:7" ht="27.75" customHeight="1" thickBot="1">
      <c r="B14" s="225">
        <v>6</v>
      </c>
      <c r="C14" s="230" t="s">
        <v>356</v>
      </c>
      <c r="D14" s="232" t="s">
        <v>415</v>
      </c>
      <c r="E14" s="227" t="s">
        <v>420</v>
      </c>
      <c r="F14" s="226" t="s">
        <v>352</v>
      </c>
      <c r="G14" s="223"/>
    </row>
    <row r="15" spans="2:7" ht="27.75" customHeight="1" thickBot="1">
      <c r="B15" s="225">
        <v>7</v>
      </c>
      <c r="C15" s="229" t="s">
        <v>357</v>
      </c>
      <c r="D15" s="232" t="s">
        <v>414</v>
      </c>
      <c r="E15" s="227" t="s">
        <v>420</v>
      </c>
      <c r="F15" s="226" t="s">
        <v>352</v>
      </c>
      <c r="G15" s="221"/>
    </row>
    <row r="16" spans="2:7" ht="27.75" customHeight="1" thickBot="1">
      <c r="B16" s="225">
        <v>8</v>
      </c>
      <c r="C16" s="231" t="s">
        <v>358</v>
      </c>
      <c r="D16" s="232" t="s">
        <v>413</v>
      </c>
      <c r="E16" s="228" t="s">
        <v>421</v>
      </c>
      <c r="F16" s="226" t="s">
        <v>352</v>
      </c>
      <c r="G16" s="223"/>
    </row>
    <row r="17" spans="2:7" ht="27.75" customHeight="1" thickBot="1">
      <c r="B17" s="225">
        <v>9</v>
      </c>
      <c r="C17" s="231" t="s">
        <v>359</v>
      </c>
      <c r="D17" s="232" t="s">
        <v>412</v>
      </c>
      <c r="E17" s="228" t="s">
        <v>422</v>
      </c>
      <c r="F17" s="226" t="s">
        <v>352</v>
      </c>
      <c r="G17" s="223"/>
    </row>
    <row r="18" spans="2:7" ht="27.75" customHeight="1" thickBot="1">
      <c r="B18" s="225">
        <v>10</v>
      </c>
      <c r="C18" s="231" t="s">
        <v>360</v>
      </c>
      <c r="D18" s="232" t="s">
        <v>411</v>
      </c>
      <c r="E18" s="228" t="s">
        <v>422</v>
      </c>
      <c r="F18" s="226" t="s">
        <v>352</v>
      </c>
      <c r="G18" s="223"/>
    </row>
    <row r="19" spans="2:7" ht="27.75" customHeight="1" thickBot="1">
      <c r="B19" s="225">
        <v>11</v>
      </c>
      <c r="C19" s="231" t="s">
        <v>361</v>
      </c>
      <c r="D19" s="232" t="s">
        <v>410</v>
      </c>
      <c r="E19" s="228" t="s">
        <v>422</v>
      </c>
      <c r="F19" s="226" t="s">
        <v>352</v>
      </c>
      <c r="G19" s="223"/>
    </row>
    <row r="20" spans="2:7" ht="27.75" customHeight="1" thickBot="1">
      <c r="B20" s="225">
        <v>12</v>
      </c>
      <c r="C20" s="231" t="s">
        <v>362</v>
      </c>
      <c r="D20" s="232" t="s">
        <v>409</v>
      </c>
      <c r="E20" s="228" t="s">
        <v>422</v>
      </c>
      <c r="F20" s="226" t="s">
        <v>352</v>
      </c>
      <c r="G20" s="223"/>
    </row>
    <row r="21" spans="2:7" ht="27.75" customHeight="1" thickBot="1">
      <c r="B21" s="225">
        <v>13</v>
      </c>
      <c r="C21" s="231" t="s">
        <v>363</v>
      </c>
      <c r="D21" s="232" t="s">
        <v>408</v>
      </c>
      <c r="E21" s="228" t="s">
        <v>422</v>
      </c>
      <c r="F21" s="226" t="s">
        <v>352</v>
      </c>
      <c r="G21" s="223"/>
    </row>
    <row r="22" spans="2:7" ht="27.75" customHeight="1" thickBot="1">
      <c r="B22" s="225">
        <v>14</v>
      </c>
      <c r="C22" s="231" t="s">
        <v>364</v>
      </c>
      <c r="D22" s="232" t="s">
        <v>407</v>
      </c>
      <c r="E22" s="228" t="s">
        <v>422</v>
      </c>
      <c r="F22" s="226" t="s">
        <v>352</v>
      </c>
      <c r="G22" s="223"/>
    </row>
    <row r="23" spans="2:7" ht="27.75" customHeight="1" thickBot="1">
      <c r="B23" s="225">
        <v>15</v>
      </c>
      <c r="C23" s="231" t="s">
        <v>365</v>
      </c>
      <c r="D23" s="232" t="s">
        <v>406</v>
      </c>
      <c r="E23" s="228" t="s">
        <v>423</v>
      </c>
      <c r="F23" s="226" t="s">
        <v>352</v>
      </c>
      <c r="G23" s="223"/>
    </row>
    <row r="24" spans="2:7" ht="27.75" customHeight="1" thickBot="1">
      <c r="B24" s="225">
        <v>16</v>
      </c>
      <c r="C24" s="231" t="s">
        <v>366</v>
      </c>
      <c r="D24" s="232" t="s">
        <v>405</v>
      </c>
      <c r="E24" s="228" t="s">
        <v>423</v>
      </c>
      <c r="F24" s="226" t="s">
        <v>352</v>
      </c>
      <c r="G24" s="223"/>
    </row>
    <row r="25" spans="2:7" ht="27.75" customHeight="1" thickBot="1">
      <c r="B25" s="225">
        <v>17</v>
      </c>
      <c r="C25" s="231" t="s">
        <v>367</v>
      </c>
      <c r="D25" s="232" t="s">
        <v>404</v>
      </c>
      <c r="E25" s="228" t="s">
        <v>423</v>
      </c>
      <c r="F25" s="226" t="s">
        <v>352</v>
      </c>
      <c r="G25" s="223"/>
    </row>
    <row r="26" spans="2:7" ht="27.75" customHeight="1" thickBot="1">
      <c r="B26" s="225">
        <v>18</v>
      </c>
      <c r="C26" s="231" t="s">
        <v>368</v>
      </c>
      <c r="D26" s="232" t="s">
        <v>403</v>
      </c>
      <c r="E26" s="228" t="s">
        <v>423</v>
      </c>
      <c r="F26" s="226" t="s">
        <v>352</v>
      </c>
      <c r="G26" s="223"/>
    </row>
    <row r="27" spans="2:7" ht="27.75" customHeight="1" thickBot="1">
      <c r="B27" s="225">
        <v>19</v>
      </c>
      <c r="C27" s="231" t="s">
        <v>369</v>
      </c>
      <c r="D27" s="232" t="s">
        <v>402</v>
      </c>
      <c r="E27" s="228" t="s">
        <v>423</v>
      </c>
      <c r="F27" s="226" t="s">
        <v>352</v>
      </c>
      <c r="G27" s="223"/>
    </row>
    <row r="28" spans="2:7" ht="27.75" customHeight="1" thickBot="1">
      <c r="B28" s="225">
        <v>20</v>
      </c>
      <c r="C28" s="231" t="s">
        <v>370</v>
      </c>
      <c r="D28" s="232" t="s">
        <v>401</v>
      </c>
      <c r="E28" s="228" t="s">
        <v>423</v>
      </c>
      <c r="F28" s="226" t="s">
        <v>352</v>
      </c>
      <c r="G28" s="223"/>
    </row>
    <row r="29" spans="2:7" ht="27.75" customHeight="1" thickBot="1">
      <c r="B29" s="225">
        <v>21</v>
      </c>
      <c r="C29" s="231" t="s">
        <v>371</v>
      </c>
      <c r="D29" s="232" t="s">
        <v>400</v>
      </c>
      <c r="E29" s="228" t="s">
        <v>423</v>
      </c>
      <c r="F29" s="226" t="s">
        <v>352</v>
      </c>
      <c r="G29" s="223"/>
    </row>
    <row r="30" spans="2:7" ht="27.75" customHeight="1" thickBot="1">
      <c r="B30" s="225">
        <v>22</v>
      </c>
      <c r="C30" s="231" t="s">
        <v>372</v>
      </c>
      <c r="D30" s="232" t="s">
        <v>399</v>
      </c>
      <c r="E30" s="228" t="s">
        <v>423</v>
      </c>
      <c r="F30" s="226" t="s">
        <v>352</v>
      </c>
      <c r="G30" s="223"/>
    </row>
    <row r="31" spans="2:7" ht="27.75" customHeight="1" thickBot="1">
      <c r="B31" s="225">
        <v>23</v>
      </c>
      <c r="C31" s="231" t="s">
        <v>373</v>
      </c>
      <c r="D31" s="232" t="s">
        <v>398</v>
      </c>
      <c r="E31" s="228" t="s">
        <v>423</v>
      </c>
      <c r="F31" s="226" t="s">
        <v>352</v>
      </c>
      <c r="G31" s="223"/>
    </row>
    <row r="32" spans="2:7" ht="27.75" customHeight="1" thickBot="1">
      <c r="B32" s="225">
        <v>24</v>
      </c>
      <c r="C32" s="231" t="s">
        <v>374</v>
      </c>
      <c r="D32" s="232" t="s">
        <v>397</v>
      </c>
      <c r="E32" s="228" t="s">
        <v>423</v>
      </c>
      <c r="F32" s="226" t="s">
        <v>352</v>
      </c>
      <c r="G32" s="223"/>
    </row>
    <row r="33" spans="2:7" ht="27.75" customHeight="1" thickBot="1">
      <c r="B33" s="225">
        <v>25</v>
      </c>
      <c r="C33" s="231" t="s">
        <v>375</v>
      </c>
      <c r="D33" s="232" t="s">
        <v>396</v>
      </c>
      <c r="E33" s="228" t="s">
        <v>423</v>
      </c>
      <c r="F33" s="226" t="s">
        <v>352</v>
      </c>
      <c r="G33" s="223"/>
    </row>
    <row r="34" spans="2:7" ht="27.75" customHeight="1" thickBot="1">
      <c r="B34" s="225">
        <v>26</v>
      </c>
      <c r="C34" s="231" t="s">
        <v>376</v>
      </c>
      <c r="D34" s="232" t="s">
        <v>395</v>
      </c>
      <c r="E34" s="228" t="s">
        <v>423</v>
      </c>
      <c r="F34" s="226" t="s">
        <v>352</v>
      </c>
      <c r="G34" s="223"/>
    </row>
    <row r="35" spans="2:7" ht="27.75" customHeight="1" thickBot="1">
      <c r="B35" s="225">
        <v>27</v>
      </c>
      <c r="C35" s="231" t="s">
        <v>377</v>
      </c>
      <c r="D35" s="232" t="s">
        <v>394</v>
      </c>
      <c r="E35" s="228" t="s">
        <v>423</v>
      </c>
      <c r="F35" s="226" t="s">
        <v>352</v>
      </c>
      <c r="G35" s="223"/>
    </row>
    <row r="36" spans="2:7" ht="27.75" customHeight="1" thickBot="1">
      <c r="B36" s="225">
        <v>28</v>
      </c>
      <c r="C36" s="231" t="s">
        <v>378</v>
      </c>
      <c r="D36" s="232" t="s">
        <v>393</v>
      </c>
      <c r="E36" s="228" t="s">
        <v>423</v>
      </c>
      <c r="F36" s="226" t="s">
        <v>352</v>
      </c>
      <c r="G36" s="223"/>
    </row>
    <row r="37" spans="2:7" ht="27.75" customHeight="1" thickBot="1">
      <c r="B37" s="225">
        <v>29</v>
      </c>
      <c r="C37" s="231" t="s">
        <v>379</v>
      </c>
      <c r="D37" s="232" t="s">
        <v>392</v>
      </c>
      <c r="E37" s="228" t="s">
        <v>423</v>
      </c>
      <c r="F37" s="226" t="s">
        <v>352</v>
      </c>
      <c r="G37" s="223"/>
    </row>
    <row r="38" spans="2:7" ht="27.75" customHeight="1" thickBot="1">
      <c r="B38" s="225">
        <v>30</v>
      </c>
      <c r="C38" s="231" t="s">
        <v>380</v>
      </c>
      <c r="D38" s="232" t="s">
        <v>391</v>
      </c>
      <c r="E38" s="228" t="s">
        <v>423</v>
      </c>
      <c r="F38" s="226" t="s">
        <v>352</v>
      </c>
      <c r="G38" s="223"/>
    </row>
    <row r="39" spans="2:7" ht="27.75" customHeight="1" thickBot="1">
      <c r="B39" s="225">
        <v>31</v>
      </c>
      <c r="C39" s="231" t="s">
        <v>381</v>
      </c>
      <c r="D39" s="232" t="s">
        <v>390</v>
      </c>
      <c r="E39" s="228" t="s">
        <v>423</v>
      </c>
      <c r="F39" s="226" t="s">
        <v>352</v>
      </c>
      <c r="G39" s="223"/>
    </row>
    <row r="40" spans="2:7" ht="27.75" customHeight="1" thickBot="1">
      <c r="B40" s="225">
        <v>32</v>
      </c>
      <c r="C40" s="231" t="s">
        <v>382</v>
      </c>
      <c r="D40" s="232" t="s">
        <v>389</v>
      </c>
      <c r="E40" s="228" t="s">
        <v>424</v>
      </c>
      <c r="F40" s="226" t="s">
        <v>352</v>
      </c>
      <c r="G40" s="223"/>
    </row>
    <row r="41" spans="2:7" ht="27.75" customHeight="1" thickBot="1">
      <c r="B41" s="225">
        <v>33</v>
      </c>
      <c r="C41" s="231" t="s">
        <v>383</v>
      </c>
      <c r="D41" s="232" t="s">
        <v>388</v>
      </c>
      <c r="E41" s="228" t="s">
        <v>424</v>
      </c>
      <c r="F41" s="226" t="s">
        <v>352</v>
      </c>
      <c r="G41" s="223"/>
    </row>
    <row r="42" spans="2:7" ht="27.75" customHeight="1" thickBot="1">
      <c r="B42" s="225">
        <v>34</v>
      </c>
      <c r="C42" s="231" t="s">
        <v>384</v>
      </c>
      <c r="D42" s="232" t="s">
        <v>387</v>
      </c>
      <c r="E42" s="228" t="s">
        <v>424</v>
      </c>
      <c r="F42" s="226" t="s">
        <v>352</v>
      </c>
      <c r="G42" s="223"/>
    </row>
    <row r="43" spans="2:7" ht="27.75" customHeight="1" thickBot="1">
      <c r="B43" s="225">
        <v>35</v>
      </c>
      <c r="C43" s="231" t="s">
        <v>385</v>
      </c>
      <c r="D43" s="232" t="s">
        <v>386</v>
      </c>
      <c r="E43" s="228" t="s">
        <v>424</v>
      </c>
      <c r="F43" s="226" t="s">
        <v>352</v>
      </c>
      <c r="G43" s="223"/>
    </row>
    <row r="44" spans="2:7" ht="27.75" customHeight="1" thickBot="1">
      <c r="B44" s="225">
        <v>36</v>
      </c>
      <c r="C44" s="231"/>
      <c r="D44" s="232"/>
      <c r="E44" s="228"/>
      <c r="F44" s="226"/>
      <c r="G44" s="223"/>
    </row>
    <row r="45" spans="2:7" ht="27.75" customHeight="1" thickBot="1">
      <c r="B45" s="225">
        <v>37</v>
      </c>
      <c r="C45" s="231"/>
      <c r="D45" s="232"/>
      <c r="E45" s="228"/>
      <c r="F45" s="226"/>
      <c r="G45" s="223"/>
    </row>
  </sheetData>
  <autoFilter ref="C8:F45" xr:uid="{00000000-0009-0000-0000-00000F000000}"/>
  <conditionalFormatting sqref="F9:F45">
    <cfRule type="cellIs" dxfId="82" priority="2" operator="equal">
      <formula>"Ativo"</formula>
    </cfRule>
  </conditionalFormatting>
  <conditionalFormatting sqref="F9:F45">
    <cfRule type="cellIs" dxfId="81" priority="1" operator="equal">
      <formula>"Inativo"</formula>
    </cfRule>
  </conditionalFormatting>
  <dataValidations count="1">
    <dataValidation type="list" allowBlank="1" showInputMessage="1" showErrorMessage="1" sqref="F9:F45" xr:uid="{00000000-0002-0000-0F00-000000000000}">
      <formula1>"Ativo,Inativo"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lha10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lha15"/>
  <dimension ref="B7:S18"/>
  <sheetViews>
    <sheetView showGridLines="0" showRowColHeaders="0" tabSelected="1" workbookViewId="0"/>
  </sheetViews>
  <sheetFormatPr baseColWidth="10" defaultColWidth="16" defaultRowHeight="27.75" customHeight="1"/>
  <cols>
    <col min="1" max="1" width="1" customWidth="1"/>
    <col min="2" max="2" width="10" customWidth="1"/>
    <col min="3" max="4" width="12.5" customWidth="1"/>
    <col min="5" max="5" width="10.5" customWidth="1"/>
    <col min="6" max="6" width="9.33203125" customWidth="1"/>
    <col min="7" max="7" width="10.5" customWidth="1"/>
    <col min="8" max="8" width="9.83203125" customWidth="1"/>
    <col min="9" max="9" width="11.33203125" customWidth="1"/>
    <col min="10" max="10" width="10.6640625" customWidth="1"/>
    <col min="11" max="11" width="8.6640625" customWidth="1"/>
    <col min="12" max="12" width="10" customWidth="1"/>
    <col min="13" max="14" width="10.5" customWidth="1"/>
    <col min="15" max="15" width="7.33203125" customWidth="1"/>
    <col min="16" max="16" width="9.83203125" customWidth="1"/>
    <col min="17" max="17" width="9.1640625" customWidth="1"/>
    <col min="18" max="19" width="13.6640625" customWidth="1"/>
  </cols>
  <sheetData>
    <row r="7" spans="2:19" ht="27.75" customHeight="1" thickBot="1"/>
    <row r="8" spans="2:19" ht="37.5" customHeight="1" thickBot="1">
      <c r="B8" s="191" t="s">
        <v>330</v>
      </c>
      <c r="C8" s="304" t="s">
        <v>331</v>
      </c>
      <c r="D8" s="305"/>
      <c r="E8" s="192" t="s">
        <v>332</v>
      </c>
      <c r="F8" s="193" t="s">
        <v>333</v>
      </c>
      <c r="G8" s="194" t="s">
        <v>334</v>
      </c>
      <c r="H8" s="195" t="s">
        <v>335</v>
      </c>
      <c r="I8" s="269" t="s">
        <v>336</v>
      </c>
      <c r="J8" s="197" t="s">
        <v>337</v>
      </c>
      <c r="K8" s="198" t="s">
        <v>338</v>
      </c>
      <c r="L8" s="199" t="s">
        <v>339</v>
      </c>
      <c r="M8" s="200" t="s">
        <v>340</v>
      </c>
      <c r="N8" s="201" t="s">
        <v>341</v>
      </c>
      <c r="O8" s="202" t="s">
        <v>342</v>
      </c>
      <c r="P8" s="195" t="s">
        <v>343</v>
      </c>
      <c r="Q8" s="194" t="s">
        <v>344</v>
      </c>
      <c r="R8" s="203" t="s">
        <v>345</v>
      </c>
      <c r="S8" s="194" t="s">
        <v>346</v>
      </c>
    </row>
    <row r="9" spans="2:19" ht="37.5" customHeight="1" thickBot="1">
      <c r="B9" s="267" t="s">
        <v>456</v>
      </c>
      <c r="C9" s="306" t="s">
        <v>454</v>
      </c>
      <c r="D9" s="307"/>
      <c r="E9" s="206">
        <v>44263</v>
      </c>
      <c r="F9" s="207" t="str">
        <f t="shared" ref="F9" si="0">IF(E9="","","Recebido")</f>
        <v>Recebido</v>
      </c>
      <c r="G9" s="205" t="s">
        <v>451</v>
      </c>
      <c r="H9" s="208" t="s">
        <v>458</v>
      </c>
      <c r="I9" s="205" t="str">
        <f>IF(G9="","","Inspetor Geral")</f>
        <v>Inspetor Geral</v>
      </c>
      <c r="J9" s="209">
        <v>44264</v>
      </c>
      <c r="K9" s="210" t="str">
        <f t="shared" ref="K9" si="1">IF(L9="","","Deferido")</f>
        <v>Deferido</v>
      </c>
      <c r="L9" s="211" t="s">
        <v>459</v>
      </c>
      <c r="M9" s="209">
        <v>44263</v>
      </c>
      <c r="N9" s="209">
        <v>44993</v>
      </c>
      <c r="O9" s="212">
        <f t="shared" ref="O9" ca="1" si="2">IF(N9="","",N9-TODAY())</f>
        <v>-15</v>
      </c>
      <c r="P9" s="213" t="str">
        <f t="shared" ref="P9" ca="1" si="3">IF(M9="","",IF(M9=M9,IF(N9&gt;TODAY(),"No Prazo","Venceu")))</f>
        <v>Venceu</v>
      </c>
      <c r="Q9" s="214" t="str">
        <f t="shared" ref="Q9" si="4">IF(J9="","","Resolvido")</f>
        <v>Resolvido</v>
      </c>
      <c r="R9" s="215" t="s">
        <v>455</v>
      </c>
      <c r="S9" s="217"/>
    </row>
    <row r="10" spans="2:19" ht="27.75" customHeight="1" thickBot="1">
      <c r="B10" s="204" t="s">
        <v>450</v>
      </c>
      <c r="C10" s="306" t="s">
        <v>454</v>
      </c>
      <c r="D10" s="307"/>
      <c r="E10" s="206">
        <v>43851</v>
      </c>
      <c r="F10" s="207" t="str">
        <f>IF(E10="","","Recebido")</f>
        <v>Recebido</v>
      </c>
      <c r="G10" s="205" t="s">
        <v>451</v>
      </c>
      <c r="H10" s="208" t="s">
        <v>458</v>
      </c>
      <c r="I10" s="205" t="str">
        <f t="shared" ref="I10:I11" si="5">IF(G10="","","Inspetor Geral")</f>
        <v>Inspetor Geral</v>
      </c>
      <c r="J10" s="209">
        <v>43857</v>
      </c>
      <c r="K10" s="210" t="str">
        <f>IF(L10="","","Deferido")</f>
        <v>Deferido</v>
      </c>
      <c r="L10" s="211" t="s">
        <v>453</v>
      </c>
      <c r="M10" s="209">
        <v>43855</v>
      </c>
      <c r="N10" s="209">
        <v>44217</v>
      </c>
      <c r="O10" s="212">
        <f ca="1">IF(N10="","",N10-TODAY())</f>
        <v>-791</v>
      </c>
      <c r="P10" s="213" t="str">
        <f ca="1">IF(M10="","",IF(M10=M10,IF(N10&gt;TODAY(),"No Prazo","Venceu")))</f>
        <v>Venceu</v>
      </c>
      <c r="Q10" s="214" t="str">
        <f>IF(J10="","","Resolvido")</f>
        <v>Resolvido</v>
      </c>
      <c r="R10" s="215" t="s">
        <v>455</v>
      </c>
      <c r="S10" s="216"/>
    </row>
    <row r="11" spans="2:19" ht="27.75" customHeight="1" thickBot="1">
      <c r="B11" s="204" t="s">
        <v>457</v>
      </c>
      <c r="C11" s="306" t="s">
        <v>454</v>
      </c>
      <c r="D11" s="307"/>
      <c r="E11" s="206">
        <v>43885</v>
      </c>
      <c r="F11" s="207" t="str">
        <f>IF(E11="","","Recebido")</f>
        <v>Recebido</v>
      </c>
      <c r="G11" s="205"/>
      <c r="H11" s="208" t="s">
        <v>458</v>
      </c>
      <c r="I11" s="205" t="str">
        <f t="shared" si="5"/>
        <v/>
      </c>
      <c r="J11" s="209">
        <v>43885</v>
      </c>
      <c r="K11" s="210" t="str">
        <f t="shared" ref="K11:K18" si="6">IF(L11="","","Deferido")</f>
        <v>Deferido</v>
      </c>
      <c r="L11" s="211" t="s">
        <v>460</v>
      </c>
      <c r="M11" s="209">
        <v>43885</v>
      </c>
      <c r="N11" s="209">
        <v>44981</v>
      </c>
      <c r="O11" s="212">
        <f t="shared" ref="O11:O18" ca="1" si="7">IF(N11="","",N11-TODAY())</f>
        <v>-27</v>
      </c>
      <c r="P11" s="213" t="str">
        <f t="shared" ref="P11:P18" ca="1" si="8">IF(M11="","",IF(M11=M11,IF(N11&gt;TODAY(),"No Prazo","Venceu")))</f>
        <v>Venceu</v>
      </c>
      <c r="Q11" s="214" t="str">
        <f t="shared" ref="Q11:Q18" si="9">IF(J11="","","Resolvido")</f>
        <v>Resolvido</v>
      </c>
      <c r="R11" s="215" t="s">
        <v>455</v>
      </c>
      <c r="S11" s="217"/>
    </row>
    <row r="12" spans="2:19" ht="27.75" customHeight="1" thickBot="1">
      <c r="B12" s="204"/>
      <c r="C12" s="306"/>
      <c r="D12" s="307"/>
      <c r="E12" s="206"/>
      <c r="F12" s="207" t="str">
        <f t="shared" ref="F12:F18" si="10">IF(E12="","","Recebido")</f>
        <v/>
      </c>
      <c r="G12" s="205"/>
      <c r="H12" s="208"/>
      <c r="I12" s="205"/>
      <c r="J12" s="209"/>
      <c r="K12" s="210" t="str">
        <f t="shared" si="6"/>
        <v/>
      </c>
      <c r="L12" s="211"/>
      <c r="M12" s="209"/>
      <c r="N12" s="209"/>
      <c r="O12" s="212" t="str">
        <f t="shared" ca="1" si="7"/>
        <v/>
      </c>
      <c r="P12" s="213" t="str">
        <f t="shared" ca="1" si="8"/>
        <v/>
      </c>
      <c r="Q12" s="214" t="str">
        <f t="shared" si="9"/>
        <v/>
      </c>
      <c r="R12" s="215"/>
      <c r="S12" s="217"/>
    </row>
    <row r="13" spans="2:19" ht="27.75" customHeight="1" thickBot="1">
      <c r="B13" s="204"/>
      <c r="C13" s="303"/>
      <c r="D13" s="303"/>
      <c r="E13" s="206"/>
      <c r="F13" s="207" t="str">
        <f t="shared" si="10"/>
        <v/>
      </c>
      <c r="G13" s="205"/>
      <c r="H13" s="208"/>
      <c r="I13" s="205"/>
      <c r="J13" s="209"/>
      <c r="K13" s="210" t="str">
        <f t="shared" si="6"/>
        <v/>
      </c>
      <c r="L13" s="211"/>
      <c r="M13" s="209"/>
      <c r="N13" s="209"/>
      <c r="O13" s="212" t="str">
        <f t="shared" ca="1" si="7"/>
        <v/>
      </c>
      <c r="P13" s="213" t="str">
        <f t="shared" ca="1" si="8"/>
        <v/>
      </c>
      <c r="Q13" s="214" t="str">
        <f t="shared" si="9"/>
        <v/>
      </c>
      <c r="R13" s="215"/>
      <c r="S13" s="217"/>
    </row>
    <row r="14" spans="2:19" ht="27.75" customHeight="1" thickBot="1">
      <c r="B14" s="204"/>
      <c r="C14" s="303"/>
      <c r="D14" s="303"/>
      <c r="E14" s="206"/>
      <c r="F14" s="207" t="str">
        <f t="shared" si="10"/>
        <v/>
      </c>
      <c r="G14" s="205"/>
      <c r="H14" s="208"/>
      <c r="I14" s="205"/>
      <c r="J14" s="209"/>
      <c r="K14" s="210" t="str">
        <f t="shared" si="6"/>
        <v/>
      </c>
      <c r="L14" s="211"/>
      <c r="M14" s="209"/>
      <c r="N14" s="209"/>
      <c r="O14" s="212" t="str">
        <f t="shared" ca="1" si="7"/>
        <v/>
      </c>
      <c r="P14" s="213" t="str">
        <f t="shared" ca="1" si="8"/>
        <v/>
      </c>
      <c r="Q14" s="214" t="str">
        <f t="shared" si="9"/>
        <v/>
      </c>
      <c r="R14" s="215"/>
      <c r="S14" s="217"/>
    </row>
    <row r="15" spans="2:19" ht="27.75" customHeight="1" thickBot="1">
      <c r="B15" s="204"/>
      <c r="C15" s="303"/>
      <c r="D15" s="303"/>
      <c r="E15" s="206"/>
      <c r="F15" s="207" t="str">
        <f t="shared" si="10"/>
        <v/>
      </c>
      <c r="G15" s="205"/>
      <c r="H15" s="208"/>
      <c r="I15" s="205"/>
      <c r="J15" s="209"/>
      <c r="K15" s="210" t="str">
        <f t="shared" si="6"/>
        <v/>
      </c>
      <c r="L15" s="211"/>
      <c r="M15" s="209"/>
      <c r="N15" s="209"/>
      <c r="O15" s="212" t="str">
        <f t="shared" ca="1" si="7"/>
        <v/>
      </c>
      <c r="P15" s="213" t="str">
        <f t="shared" ca="1" si="8"/>
        <v/>
      </c>
      <c r="Q15" s="214" t="str">
        <f t="shared" si="9"/>
        <v/>
      </c>
      <c r="R15" s="215"/>
      <c r="S15" s="217"/>
    </row>
    <row r="16" spans="2:19" ht="27.75" customHeight="1" thickBot="1">
      <c r="B16" s="204"/>
      <c r="C16" s="303"/>
      <c r="D16" s="303"/>
      <c r="E16" s="206"/>
      <c r="F16" s="207" t="str">
        <f t="shared" si="10"/>
        <v/>
      </c>
      <c r="G16" s="205"/>
      <c r="H16" s="208"/>
      <c r="I16" s="205"/>
      <c r="J16" s="209"/>
      <c r="K16" s="210" t="str">
        <f t="shared" si="6"/>
        <v/>
      </c>
      <c r="L16" s="211"/>
      <c r="M16" s="209"/>
      <c r="N16" s="209"/>
      <c r="O16" s="212" t="str">
        <f t="shared" ca="1" si="7"/>
        <v/>
      </c>
      <c r="P16" s="213" t="str">
        <f t="shared" ca="1" si="8"/>
        <v/>
      </c>
      <c r="Q16" s="214" t="str">
        <f t="shared" si="9"/>
        <v/>
      </c>
      <c r="R16" s="215"/>
      <c r="S16" s="217"/>
    </row>
    <row r="17" spans="2:19" ht="27.75" customHeight="1" thickBot="1">
      <c r="B17" s="204"/>
      <c r="C17" s="303"/>
      <c r="D17" s="303"/>
      <c r="E17" s="206"/>
      <c r="F17" s="207" t="str">
        <f t="shared" si="10"/>
        <v/>
      </c>
      <c r="G17" s="205"/>
      <c r="H17" s="208"/>
      <c r="I17" s="205"/>
      <c r="J17" s="209"/>
      <c r="K17" s="210" t="str">
        <f t="shared" si="6"/>
        <v/>
      </c>
      <c r="L17" s="211"/>
      <c r="M17" s="209"/>
      <c r="N17" s="209"/>
      <c r="O17" s="212" t="str">
        <f t="shared" ca="1" si="7"/>
        <v/>
      </c>
      <c r="P17" s="213" t="str">
        <f t="shared" ca="1" si="8"/>
        <v/>
      </c>
      <c r="Q17" s="214" t="str">
        <f t="shared" si="9"/>
        <v/>
      </c>
      <c r="R17" s="215"/>
      <c r="S17" s="217"/>
    </row>
    <row r="18" spans="2:19" ht="27.75" customHeight="1" thickBot="1">
      <c r="B18" s="204"/>
      <c r="C18" s="303"/>
      <c r="D18" s="303"/>
      <c r="E18" s="206"/>
      <c r="F18" s="207" t="str">
        <f t="shared" si="10"/>
        <v/>
      </c>
      <c r="G18" s="205"/>
      <c r="H18" s="208"/>
      <c r="I18" s="205"/>
      <c r="J18" s="209"/>
      <c r="K18" s="210" t="str">
        <f t="shared" si="6"/>
        <v/>
      </c>
      <c r="L18" s="211"/>
      <c r="M18" s="209"/>
      <c r="N18" s="209"/>
      <c r="O18" s="212" t="str">
        <f t="shared" ca="1" si="7"/>
        <v/>
      </c>
      <c r="P18" s="213" t="str">
        <f t="shared" ca="1" si="8"/>
        <v/>
      </c>
      <c r="Q18" s="214" t="str">
        <f t="shared" si="9"/>
        <v/>
      </c>
      <c r="R18" s="215"/>
      <c r="S18" s="217"/>
    </row>
  </sheetData>
  <mergeCells count="11">
    <mergeCell ref="C15:D15"/>
    <mergeCell ref="C16:D16"/>
    <mergeCell ref="C17:D17"/>
    <mergeCell ref="C18:D18"/>
    <mergeCell ref="C8:D8"/>
    <mergeCell ref="C10:D10"/>
    <mergeCell ref="C11:D11"/>
    <mergeCell ref="C12:D12"/>
    <mergeCell ref="C13:D13"/>
    <mergeCell ref="C14:D14"/>
    <mergeCell ref="C9:D9"/>
  </mergeCells>
  <conditionalFormatting sqref="E10:E18">
    <cfRule type="cellIs" dxfId="80" priority="22" operator="equal">
      <formula>"Recebido"</formula>
    </cfRule>
    <cfRule type="cellIs" dxfId="79" priority="23" operator="equal">
      <formula>"Atrasado"</formula>
    </cfRule>
    <cfRule type="cellIs" dxfId="78" priority="24" operator="equal">
      <formula>"No Prazo"</formula>
    </cfRule>
  </conditionalFormatting>
  <conditionalFormatting sqref="G10:G18">
    <cfRule type="expression" priority="21" stopIfTrue="1">
      <formula>"Ailton Benchimol; Antónia Lima;José Cardoso"</formula>
    </cfRule>
  </conditionalFormatting>
  <conditionalFormatting sqref="I12:I18">
    <cfRule type="expression" priority="20" stopIfTrue="1">
      <formula>"Ailton Benchimol; Antónia Lima;José Cardoso"</formula>
    </cfRule>
  </conditionalFormatting>
  <conditionalFormatting sqref="P10:P18">
    <cfRule type="cellIs" dxfId="77" priority="17" operator="equal">
      <formula>""</formula>
    </cfRule>
    <cfRule type="cellIs" dxfId="76" priority="18" operator="equal">
      <formula>"Venceu"</formula>
    </cfRule>
    <cfRule type="cellIs" dxfId="75" priority="19" operator="equal">
      <formula>"No Prazo"</formula>
    </cfRule>
  </conditionalFormatting>
  <conditionalFormatting sqref="Q10:Q18">
    <cfRule type="cellIs" dxfId="74" priority="15" operator="equal">
      <formula>""</formula>
    </cfRule>
    <cfRule type="cellIs" dxfId="73" priority="16" operator="equal">
      <formula>"Resolvido"</formula>
    </cfRule>
  </conditionalFormatting>
  <conditionalFormatting sqref="F10:F18">
    <cfRule type="cellIs" dxfId="72" priority="13" operator="equal">
      <formula>""""""</formula>
    </cfRule>
    <cfRule type="cellIs" dxfId="71" priority="14" operator="equal">
      <formula>"Recebido"</formula>
    </cfRule>
  </conditionalFormatting>
  <conditionalFormatting sqref="E9">
    <cfRule type="cellIs" dxfId="70" priority="10" operator="equal">
      <formula>"Recebido"</formula>
    </cfRule>
    <cfRule type="cellIs" dxfId="69" priority="11" operator="equal">
      <formula>"Atrasado"</formula>
    </cfRule>
    <cfRule type="cellIs" dxfId="68" priority="12" operator="equal">
      <formula>"No Prazo"</formula>
    </cfRule>
  </conditionalFormatting>
  <conditionalFormatting sqref="G9">
    <cfRule type="expression" priority="9" stopIfTrue="1">
      <formula>"Ailton Benchimol; Antónia Lima;José Cardoso"</formula>
    </cfRule>
  </conditionalFormatting>
  <conditionalFormatting sqref="I9:I11">
    <cfRule type="expression" priority="8" stopIfTrue="1">
      <formula>"Ailton Benchimol; Antónia Lima;José Cardoso"</formula>
    </cfRule>
  </conditionalFormatting>
  <conditionalFormatting sqref="P9">
    <cfRule type="cellIs" dxfId="67" priority="5" operator="equal">
      <formula>""</formula>
    </cfRule>
    <cfRule type="cellIs" dxfId="66" priority="6" operator="equal">
      <formula>"Venceu"</formula>
    </cfRule>
    <cfRule type="cellIs" dxfId="65" priority="7" operator="equal">
      <formula>"No Prazo"</formula>
    </cfRule>
  </conditionalFormatting>
  <conditionalFormatting sqref="Q9">
    <cfRule type="cellIs" dxfId="64" priority="3" operator="equal">
      <formula>""</formula>
    </cfRule>
    <cfRule type="cellIs" dxfId="63" priority="4" operator="equal">
      <formula>"Resolvido"</formula>
    </cfRule>
  </conditionalFormatting>
  <conditionalFormatting sqref="F9">
    <cfRule type="cellIs" dxfId="62" priority="1" operator="equal">
      <formula>""""""</formula>
    </cfRule>
    <cfRule type="cellIs" dxfId="61" priority="2" operator="equal">
      <formula>"Recebido"</formula>
    </cfRule>
  </conditionalFormatting>
  <dataValidations count="5">
    <dataValidation type="list" allowBlank="1" showInputMessage="1" showErrorMessage="1" sqref="R9:R18" xr:uid="{00000000-0002-0000-1100-000000000000}">
      <formula1>"Sala da Reunião,Sala da Receção,Sala dos Técnicos,Sala do Inspetor Geral"</formula1>
    </dataValidation>
    <dataValidation type="list" allowBlank="1" showInputMessage="1" showErrorMessage="1" sqref="G9:G18" xr:uid="{00000000-0002-0000-1100-000001000000}">
      <formula1>"Ailton Benchimol,Antónia Lima,José Cardoso, Pessoal do Casino,Jogador"</formula1>
    </dataValidation>
    <dataValidation type="list" allowBlank="1" showInputMessage="1" showErrorMessage="1" sqref="I12:I18" xr:uid="{00000000-0002-0000-1100-000002000000}">
      <formula1>"Inspetor Geral,Inspetor Adjunto"</formula1>
    </dataValidation>
    <dataValidation type="list" allowBlank="1" showInputMessage="1" showErrorMessage="1" sqref="L9:L18" xr:uid="{00000000-0002-0000-1100-000003000000}">
      <formula1>" 6 Meses,1 Ano,2 Anos,3 Anos,4 Anos,5 Anos"</formula1>
    </dataValidation>
    <dataValidation type="list" allowBlank="1" showInputMessage="1" showErrorMessage="1" sqref="H9:H18" xr:uid="{00000000-0002-0000-1100-000004000000}">
      <formula1>"Gabinete do IGJ, Casino,Sede da IGJ"</formula1>
    </dataValidation>
  </dataValidations>
  <hyperlinks>
    <hyperlink ref="B9" location="'SP-S'!A1" display="Despacho nº 01/2021" xr:uid="{00000000-0004-0000-1100-000000000000}"/>
  </hyperlinks>
  <pageMargins left="0.7" right="0.7" top="0.75" bottom="0.75" header="0.3" footer="0.3"/>
  <pageSetup paperSize="9" orientation="portrait" horizontalDpi="200" verticalDpi="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lha16"/>
  <dimension ref="B7:S17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11" customWidth="1"/>
    <col min="3" max="4" width="11.5" customWidth="1"/>
    <col min="5" max="5" width="10.5" customWidth="1"/>
    <col min="6" max="6" width="9.33203125" customWidth="1"/>
    <col min="7" max="7" width="10.5" customWidth="1"/>
    <col min="8" max="8" width="9.83203125" customWidth="1"/>
    <col min="9" max="9" width="11.33203125" customWidth="1"/>
    <col min="10" max="10" width="10.6640625" customWidth="1"/>
    <col min="11" max="11" width="10.5" customWidth="1"/>
    <col min="12" max="12" width="10" customWidth="1"/>
    <col min="13" max="14" width="10.5" customWidth="1"/>
    <col min="15" max="15" width="7.33203125" customWidth="1"/>
    <col min="16" max="16" width="9.83203125" customWidth="1"/>
    <col min="17" max="17" width="9.1640625" customWidth="1"/>
    <col min="18" max="18" width="14" customWidth="1"/>
    <col min="19" max="19" width="13.1640625" customWidth="1"/>
  </cols>
  <sheetData>
    <row r="7" spans="2:19" ht="27.75" customHeight="1" thickBot="1"/>
    <row r="8" spans="2:19" ht="37.5" customHeight="1" thickBot="1">
      <c r="B8" s="191" t="s">
        <v>330</v>
      </c>
      <c r="C8" s="304" t="s">
        <v>331</v>
      </c>
      <c r="D8" s="305"/>
      <c r="E8" s="192" t="s">
        <v>332</v>
      </c>
      <c r="F8" s="193" t="s">
        <v>333</v>
      </c>
      <c r="G8" s="194" t="s">
        <v>334</v>
      </c>
      <c r="H8" s="195" t="s">
        <v>335</v>
      </c>
      <c r="I8" s="196" t="s">
        <v>336</v>
      </c>
      <c r="J8" s="197" t="s">
        <v>337</v>
      </c>
      <c r="K8" s="198" t="s">
        <v>338</v>
      </c>
      <c r="L8" s="199" t="s">
        <v>339</v>
      </c>
      <c r="M8" s="200" t="s">
        <v>340</v>
      </c>
      <c r="N8" s="201" t="s">
        <v>341</v>
      </c>
      <c r="O8" s="202" t="s">
        <v>342</v>
      </c>
      <c r="P8" s="195" t="s">
        <v>343</v>
      </c>
      <c r="Q8" s="194" t="s">
        <v>344</v>
      </c>
      <c r="R8" s="203" t="s">
        <v>347</v>
      </c>
      <c r="S8" s="194" t="s">
        <v>346</v>
      </c>
    </row>
    <row r="9" spans="2:19" ht="27.75" customHeight="1" thickBot="1">
      <c r="B9" s="205" t="s">
        <v>461</v>
      </c>
      <c r="C9" s="308" t="s">
        <v>462</v>
      </c>
      <c r="D9" s="309"/>
      <c r="E9" s="218">
        <v>43433</v>
      </c>
      <c r="F9" s="207" t="str">
        <f>IF(E9="","","Recebido")</f>
        <v>Recebido</v>
      </c>
      <c r="G9" s="205" t="s">
        <v>463</v>
      </c>
      <c r="H9" s="208" t="s">
        <v>452</v>
      </c>
      <c r="I9" s="205" t="str">
        <f>IF(G9="","","Inspetor Geral")</f>
        <v>Inspetor Geral</v>
      </c>
      <c r="J9" s="219"/>
      <c r="K9" s="210"/>
      <c r="L9" s="211"/>
      <c r="M9" s="219"/>
      <c r="N9" s="219"/>
      <c r="O9" s="212" t="str">
        <f ca="1">IF(N9="","",N9-TODAY())</f>
        <v/>
      </c>
      <c r="P9" s="213" t="str">
        <f ca="1">IF(M9="","",IF(M9=M9,IF(N9&gt;TODAY(),"No Prazo","Venceu")))</f>
        <v/>
      </c>
      <c r="Q9" s="214" t="str">
        <f>IF(J9="","","Resolvido")</f>
        <v/>
      </c>
      <c r="R9" s="205" t="s">
        <v>455</v>
      </c>
      <c r="S9" s="220"/>
    </row>
    <row r="10" spans="2:19" ht="27.75" customHeight="1" thickBot="1">
      <c r="B10" s="204"/>
      <c r="C10" s="310"/>
      <c r="D10" s="310"/>
      <c r="E10" s="218"/>
      <c r="F10" s="207" t="str">
        <f t="shared" ref="F10:F17" si="0">IF(E10="","","Recebido")</f>
        <v/>
      </c>
      <c r="G10" s="205"/>
      <c r="H10" s="208"/>
      <c r="I10" s="205" t="str">
        <f t="shared" ref="I10:I16" si="1">IF(G10="","","Inspetor Geral")</f>
        <v/>
      </c>
      <c r="J10" s="219"/>
      <c r="K10" s="210"/>
      <c r="L10" s="211"/>
      <c r="M10" s="219"/>
      <c r="N10" s="219"/>
      <c r="O10" s="212" t="str">
        <f t="shared" ref="O10:O17" ca="1" si="2">IF(N10="","",N10-TODAY())</f>
        <v/>
      </c>
      <c r="P10" s="213" t="str">
        <f t="shared" ref="P10:P17" ca="1" si="3">IF(M10="","",IF(M10=M10,IF(N10&gt;TODAY(),"No Prazo","Venceu")))</f>
        <v/>
      </c>
      <c r="Q10" s="214" t="str">
        <f t="shared" ref="Q10:Q17" si="4">IF(J10="","","Resolvido")</f>
        <v/>
      </c>
      <c r="R10" s="205"/>
      <c r="S10" s="205"/>
    </row>
    <row r="11" spans="2:19" ht="27.75" customHeight="1" thickBot="1">
      <c r="B11" s="204"/>
      <c r="C11" s="303"/>
      <c r="D11" s="303"/>
      <c r="E11" s="218"/>
      <c r="F11" s="207" t="str">
        <f t="shared" si="0"/>
        <v/>
      </c>
      <c r="G11" s="205"/>
      <c r="H11" s="208"/>
      <c r="I11" s="205" t="str">
        <f t="shared" si="1"/>
        <v/>
      </c>
      <c r="J11" s="219"/>
      <c r="K11" s="210"/>
      <c r="L11" s="211"/>
      <c r="M11" s="219"/>
      <c r="N11" s="219"/>
      <c r="O11" s="212" t="str">
        <f t="shared" ca="1" si="2"/>
        <v/>
      </c>
      <c r="P11" s="213" t="str">
        <f t="shared" ca="1" si="3"/>
        <v/>
      </c>
      <c r="Q11" s="214" t="str">
        <f t="shared" si="4"/>
        <v/>
      </c>
      <c r="R11" s="205"/>
      <c r="S11" s="205"/>
    </row>
    <row r="12" spans="2:19" ht="27.75" customHeight="1" thickBot="1">
      <c r="B12" s="204"/>
      <c r="C12" s="303"/>
      <c r="D12" s="303"/>
      <c r="E12" s="218"/>
      <c r="F12" s="207" t="str">
        <f t="shared" si="0"/>
        <v/>
      </c>
      <c r="G12" s="205"/>
      <c r="H12" s="208"/>
      <c r="I12" s="205" t="str">
        <f t="shared" si="1"/>
        <v/>
      </c>
      <c r="J12" s="219"/>
      <c r="K12" s="210"/>
      <c r="L12" s="211"/>
      <c r="M12" s="219"/>
      <c r="N12" s="219"/>
      <c r="O12" s="212" t="str">
        <f t="shared" ca="1" si="2"/>
        <v/>
      </c>
      <c r="P12" s="213" t="str">
        <f t="shared" ca="1" si="3"/>
        <v/>
      </c>
      <c r="Q12" s="214" t="str">
        <f t="shared" si="4"/>
        <v/>
      </c>
      <c r="R12" s="205"/>
      <c r="S12" s="205"/>
    </row>
    <row r="13" spans="2:19" ht="27.75" customHeight="1" thickBot="1">
      <c r="B13" s="204"/>
      <c r="C13" s="303"/>
      <c r="D13" s="303"/>
      <c r="E13" s="218"/>
      <c r="F13" s="207" t="str">
        <f t="shared" si="0"/>
        <v/>
      </c>
      <c r="G13" s="205"/>
      <c r="H13" s="208"/>
      <c r="I13" s="205" t="str">
        <f t="shared" si="1"/>
        <v/>
      </c>
      <c r="J13" s="219"/>
      <c r="K13" s="210"/>
      <c r="L13" s="211"/>
      <c r="M13" s="219"/>
      <c r="N13" s="219"/>
      <c r="O13" s="212" t="str">
        <f t="shared" ca="1" si="2"/>
        <v/>
      </c>
      <c r="P13" s="213" t="str">
        <f t="shared" ca="1" si="3"/>
        <v/>
      </c>
      <c r="Q13" s="214" t="str">
        <f t="shared" si="4"/>
        <v/>
      </c>
      <c r="R13" s="205"/>
      <c r="S13" s="205"/>
    </row>
    <row r="14" spans="2:19" ht="27.75" customHeight="1" thickBot="1">
      <c r="B14" s="204"/>
      <c r="C14" s="303"/>
      <c r="D14" s="303"/>
      <c r="E14" s="218"/>
      <c r="F14" s="207" t="str">
        <f t="shared" si="0"/>
        <v/>
      </c>
      <c r="G14" s="205"/>
      <c r="H14" s="208"/>
      <c r="I14" s="205" t="str">
        <f t="shared" si="1"/>
        <v/>
      </c>
      <c r="J14" s="219"/>
      <c r="K14" s="210"/>
      <c r="L14" s="211"/>
      <c r="M14" s="219"/>
      <c r="N14" s="219"/>
      <c r="O14" s="212" t="str">
        <f t="shared" ca="1" si="2"/>
        <v/>
      </c>
      <c r="P14" s="213" t="str">
        <f t="shared" ca="1" si="3"/>
        <v/>
      </c>
      <c r="Q14" s="214" t="str">
        <f t="shared" si="4"/>
        <v/>
      </c>
      <c r="R14" s="205"/>
      <c r="S14" s="205"/>
    </row>
    <row r="15" spans="2:19" ht="27.75" customHeight="1" thickBot="1">
      <c r="B15" s="204"/>
      <c r="C15" s="303"/>
      <c r="D15" s="303"/>
      <c r="E15" s="218"/>
      <c r="F15" s="207" t="str">
        <f t="shared" si="0"/>
        <v/>
      </c>
      <c r="G15" s="205"/>
      <c r="H15" s="208"/>
      <c r="I15" s="205" t="str">
        <f t="shared" si="1"/>
        <v/>
      </c>
      <c r="J15" s="219"/>
      <c r="K15" s="210"/>
      <c r="L15" s="211"/>
      <c r="M15" s="219"/>
      <c r="N15" s="219"/>
      <c r="O15" s="212" t="str">
        <f t="shared" ca="1" si="2"/>
        <v/>
      </c>
      <c r="P15" s="213" t="str">
        <f t="shared" ca="1" si="3"/>
        <v/>
      </c>
      <c r="Q15" s="214" t="str">
        <f t="shared" si="4"/>
        <v/>
      </c>
      <c r="R15" s="205"/>
      <c r="S15" s="205"/>
    </row>
    <row r="16" spans="2:19" ht="27.75" customHeight="1" thickBot="1">
      <c r="B16" s="204"/>
      <c r="C16" s="303"/>
      <c r="D16" s="303"/>
      <c r="E16" s="218"/>
      <c r="F16" s="207" t="str">
        <f t="shared" si="0"/>
        <v/>
      </c>
      <c r="G16" s="205"/>
      <c r="H16" s="208"/>
      <c r="I16" s="205" t="str">
        <f t="shared" si="1"/>
        <v/>
      </c>
      <c r="J16" s="219"/>
      <c r="K16" s="210"/>
      <c r="L16" s="211"/>
      <c r="M16" s="219"/>
      <c r="N16" s="219"/>
      <c r="O16" s="212" t="str">
        <f t="shared" ca="1" si="2"/>
        <v/>
      </c>
      <c r="P16" s="213" t="str">
        <f t="shared" ca="1" si="3"/>
        <v/>
      </c>
      <c r="Q16" s="214" t="str">
        <f t="shared" si="4"/>
        <v/>
      </c>
      <c r="R16" s="205"/>
      <c r="S16" s="205"/>
    </row>
    <row r="17" spans="2:19" ht="27.75" customHeight="1" thickBot="1">
      <c r="B17" s="204"/>
      <c r="C17" s="303"/>
      <c r="D17" s="303"/>
      <c r="E17" s="218"/>
      <c r="F17" s="207" t="str">
        <f t="shared" si="0"/>
        <v/>
      </c>
      <c r="G17" s="205"/>
      <c r="H17" s="208"/>
      <c r="I17" s="205"/>
      <c r="J17" s="219"/>
      <c r="K17" s="210"/>
      <c r="L17" s="211"/>
      <c r="M17" s="219"/>
      <c r="N17" s="219"/>
      <c r="O17" s="212" t="str">
        <f t="shared" ca="1" si="2"/>
        <v/>
      </c>
      <c r="P17" s="213" t="str">
        <f t="shared" ca="1" si="3"/>
        <v/>
      </c>
      <c r="Q17" s="214" t="str">
        <f t="shared" si="4"/>
        <v/>
      </c>
      <c r="R17" s="205"/>
      <c r="S17" s="205"/>
    </row>
  </sheetData>
  <mergeCells count="10">
    <mergeCell ref="C14:D14"/>
    <mergeCell ref="C15:D15"/>
    <mergeCell ref="C16:D16"/>
    <mergeCell ref="C17:D17"/>
    <mergeCell ref="C8:D8"/>
    <mergeCell ref="C9:D9"/>
    <mergeCell ref="C10:D10"/>
    <mergeCell ref="C11:D11"/>
    <mergeCell ref="C12:D12"/>
    <mergeCell ref="C13:D13"/>
  </mergeCells>
  <conditionalFormatting sqref="E9:E17">
    <cfRule type="cellIs" dxfId="60" priority="11" operator="equal">
      <formula>"Recebido"</formula>
    </cfRule>
    <cfRule type="cellIs" dxfId="59" priority="12" operator="equal">
      <formula>"Atrasado"</formula>
    </cfRule>
    <cfRule type="cellIs" dxfId="58" priority="13" operator="equal">
      <formula>"No Prazo"</formula>
    </cfRule>
  </conditionalFormatting>
  <conditionalFormatting sqref="G9:G17">
    <cfRule type="expression" priority="10" stopIfTrue="1">
      <formula>"Ailton Benchimol; Antónia Lima;José Cardoso"</formula>
    </cfRule>
  </conditionalFormatting>
  <conditionalFormatting sqref="I17">
    <cfRule type="expression" priority="9" stopIfTrue="1">
      <formula>"Ailton Benchimol; Antónia Lima;José Cardoso"</formula>
    </cfRule>
  </conditionalFormatting>
  <conditionalFormatting sqref="P9:P17">
    <cfRule type="cellIs" dxfId="57" priority="6" operator="equal">
      <formula>""</formula>
    </cfRule>
    <cfRule type="cellIs" dxfId="56" priority="7" operator="equal">
      <formula>"Venceu"</formula>
    </cfRule>
    <cfRule type="cellIs" dxfId="55" priority="8" operator="equal">
      <formula>"No Prazo"</formula>
    </cfRule>
  </conditionalFormatting>
  <conditionalFormatting sqref="Q9:Q17">
    <cfRule type="cellIs" dxfId="54" priority="4" operator="equal">
      <formula>""</formula>
    </cfRule>
    <cfRule type="cellIs" dxfId="53" priority="5" operator="equal">
      <formula>"Resolvido"</formula>
    </cfRule>
  </conditionalFormatting>
  <conditionalFormatting sqref="F9:F17">
    <cfRule type="cellIs" dxfId="52" priority="2" operator="equal">
      <formula>""""""</formula>
    </cfRule>
    <cfRule type="cellIs" dxfId="51" priority="3" operator="equal">
      <formula>"Recebido"</formula>
    </cfRule>
  </conditionalFormatting>
  <conditionalFormatting sqref="I9:I16">
    <cfRule type="expression" priority="1" stopIfTrue="1">
      <formula>"Ailton Benchimol; Antónia Lima;José Cardoso"</formula>
    </cfRule>
  </conditionalFormatting>
  <dataValidations count="6">
    <dataValidation type="list" allowBlank="1" showInputMessage="1" showErrorMessage="1" sqref="L9:L17" xr:uid="{00000000-0002-0000-1200-000000000000}">
      <formula1>" 6 Meses,1 Ano,2 Anos,3 Anos,4 Anos,5 Anos"</formula1>
    </dataValidation>
    <dataValidation type="list" allowBlank="1" showInputMessage="1" showErrorMessage="1" sqref="I17" xr:uid="{00000000-0002-0000-1200-000001000000}">
      <formula1>"Inspetor Geral,Inspetor Adjunto"</formula1>
    </dataValidation>
    <dataValidation type="list" allowBlank="1" showInputMessage="1" showErrorMessage="1" sqref="G9:G17" xr:uid="{00000000-0002-0000-1200-000002000000}">
      <formula1>"Ailton Benchimol,Antónia Lima,José Cardoso, Pessoal do Casino,Jogador"</formula1>
    </dataValidation>
    <dataValidation type="list" allowBlank="1" showInputMessage="1" showErrorMessage="1" sqref="R9:R17" xr:uid="{00000000-0002-0000-1200-000003000000}">
      <formula1>"Sala da Reunião,Sala da Receção,Sala dos Técnicos,Sala do Inspetor Geral"</formula1>
    </dataValidation>
    <dataValidation type="list" allowBlank="1" showInputMessage="1" showErrorMessage="1" sqref="K9:K17" xr:uid="{00000000-0002-0000-1200-000004000000}">
      <formula1>"Deferido,Indeferido"</formula1>
    </dataValidation>
    <dataValidation type="list" allowBlank="1" showInputMessage="1" showErrorMessage="1" sqref="H9:H17" xr:uid="{00000000-0002-0000-1200-000005000000}">
      <formula1>"Gabinete do IGJ, Casino, Sede da IGJ"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lha22"/>
  <dimension ref="B7:S17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11.6640625" customWidth="1"/>
    <col min="3" max="3" width="11.5" customWidth="1"/>
    <col min="4" max="4" width="11.33203125" customWidth="1"/>
    <col min="5" max="5" width="10.5" customWidth="1"/>
    <col min="6" max="6" width="9.33203125" customWidth="1"/>
    <col min="7" max="7" width="10.5" customWidth="1"/>
    <col min="8" max="8" width="9.83203125" customWidth="1"/>
    <col min="9" max="9" width="11.33203125" customWidth="1"/>
    <col min="10" max="10" width="10.6640625" customWidth="1"/>
    <col min="11" max="11" width="10.5" customWidth="1"/>
    <col min="12" max="12" width="10" customWidth="1"/>
    <col min="13" max="14" width="10.5" customWidth="1"/>
    <col min="15" max="15" width="7.33203125" customWidth="1"/>
    <col min="16" max="16" width="9.83203125" customWidth="1"/>
    <col min="17" max="17" width="9.1640625" customWidth="1"/>
    <col min="18" max="18" width="11.6640625" customWidth="1"/>
    <col min="19" max="19" width="13.1640625" customWidth="1"/>
  </cols>
  <sheetData>
    <row r="7" spans="2:19" ht="27.75" customHeight="1" thickBot="1"/>
    <row r="8" spans="2:19" ht="37.5" customHeight="1" thickBot="1">
      <c r="B8" s="191" t="s">
        <v>330</v>
      </c>
      <c r="C8" s="304" t="s">
        <v>331</v>
      </c>
      <c r="D8" s="305"/>
      <c r="E8" s="192" t="s">
        <v>332</v>
      </c>
      <c r="F8" s="193" t="s">
        <v>333</v>
      </c>
      <c r="G8" s="194" t="s">
        <v>334</v>
      </c>
      <c r="H8" s="195" t="s">
        <v>335</v>
      </c>
      <c r="I8" s="196" t="s">
        <v>336</v>
      </c>
      <c r="J8" s="197" t="s">
        <v>337</v>
      </c>
      <c r="K8" s="198" t="s">
        <v>338</v>
      </c>
      <c r="L8" s="199" t="s">
        <v>339</v>
      </c>
      <c r="M8" s="200" t="s">
        <v>340</v>
      </c>
      <c r="N8" s="201" t="s">
        <v>341</v>
      </c>
      <c r="O8" s="202" t="s">
        <v>342</v>
      </c>
      <c r="P8" s="195" t="s">
        <v>343</v>
      </c>
      <c r="Q8" s="194" t="s">
        <v>344</v>
      </c>
      <c r="R8" s="203" t="s">
        <v>347</v>
      </c>
      <c r="S8" s="194" t="s">
        <v>346</v>
      </c>
    </row>
    <row r="9" spans="2:19" ht="27.75" customHeight="1" thickBot="1">
      <c r="B9" s="204"/>
      <c r="C9" s="308"/>
      <c r="D9" s="309"/>
      <c r="E9" s="218"/>
      <c r="F9" s="207" t="str">
        <f>IF(E9="","","Recebido")</f>
        <v/>
      </c>
      <c r="G9" s="205"/>
      <c r="H9" s="208"/>
      <c r="I9" s="205"/>
      <c r="J9" s="219"/>
      <c r="K9" s="210" t="str">
        <f>IF(L9="","","Deferido")</f>
        <v/>
      </c>
      <c r="L9" s="211"/>
      <c r="M9" s="219"/>
      <c r="N9" s="219"/>
      <c r="O9" s="212" t="str">
        <f ca="1">IF(N9="","",N9-TODAY())</f>
        <v/>
      </c>
      <c r="P9" s="213" t="str">
        <f ca="1">IF(M9="","",IF(M9=M9,IF(N9&gt;TODAY(),"No Prazo","Venceu")))</f>
        <v/>
      </c>
      <c r="Q9" s="214" t="str">
        <f>IF(J9="","","Resolvido")</f>
        <v/>
      </c>
      <c r="R9" s="205"/>
      <c r="S9" s="220"/>
    </row>
    <row r="10" spans="2:19" ht="27.75" customHeight="1" thickBot="1">
      <c r="B10" s="204"/>
      <c r="C10" s="310"/>
      <c r="D10" s="310"/>
      <c r="E10" s="218"/>
      <c r="F10" s="207" t="str">
        <f t="shared" ref="F10:F17" si="0">IF(E10="","","Recebido")</f>
        <v/>
      </c>
      <c r="G10" s="205"/>
      <c r="H10" s="208"/>
      <c r="I10" s="205"/>
      <c r="J10" s="219"/>
      <c r="K10" s="210"/>
      <c r="L10" s="211"/>
      <c r="M10" s="219"/>
      <c r="N10" s="219"/>
      <c r="O10" s="212" t="str">
        <f t="shared" ref="O10:O17" ca="1" si="1">IF(N10="","",N10-TODAY())</f>
        <v/>
      </c>
      <c r="P10" s="213" t="str">
        <f t="shared" ref="P10:P17" ca="1" si="2">IF(M10="","",IF(M10=M10,IF(N10&gt;TODAY(),"No Prazo","Venceu")))</f>
        <v/>
      </c>
      <c r="Q10" s="214" t="str">
        <f t="shared" ref="Q10:Q17" si="3">IF(J10="","","Resolvido")</f>
        <v/>
      </c>
      <c r="R10" s="205"/>
      <c r="S10" s="205"/>
    </row>
    <row r="11" spans="2:19" ht="27.75" customHeight="1" thickBot="1">
      <c r="B11" s="204"/>
      <c r="C11" s="303"/>
      <c r="D11" s="303"/>
      <c r="E11" s="218"/>
      <c r="F11" s="207" t="str">
        <f t="shared" si="0"/>
        <v/>
      </c>
      <c r="G11" s="205"/>
      <c r="H11" s="208"/>
      <c r="I11" s="205"/>
      <c r="J11" s="219"/>
      <c r="K11" s="210"/>
      <c r="L11" s="211"/>
      <c r="M11" s="219"/>
      <c r="N11" s="219"/>
      <c r="O11" s="212" t="str">
        <f t="shared" ca="1" si="1"/>
        <v/>
      </c>
      <c r="P11" s="213" t="str">
        <f t="shared" ca="1" si="2"/>
        <v/>
      </c>
      <c r="Q11" s="214" t="str">
        <f t="shared" si="3"/>
        <v/>
      </c>
      <c r="R11" s="205"/>
      <c r="S11" s="205"/>
    </row>
    <row r="12" spans="2:19" ht="27.75" customHeight="1" thickBot="1">
      <c r="B12" s="204"/>
      <c r="C12" s="303"/>
      <c r="D12" s="303"/>
      <c r="E12" s="218"/>
      <c r="F12" s="207" t="str">
        <f t="shared" si="0"/>
        <v/>
      </c>
      <c r="G12" s="205"/>
      <c r="H12" s="208"/>
      <c r="I12" s="205"/>
      <c r="J12" s="219"/>
      <c r="K12" s="210"/>
      <c r="L12" s="211"/>
      <c r="M12" s="219"/>
      <c r="N12" s="219"/>
      <c r="O12" s="212" t="str">
        <f t="shared" ca="1" si="1"/>
        <v/>
      </c>
      <c r="P12" s="213" t="str">
        <f t="shared" ca="1" si="2"/>
        <v/>
      </c>
      <c r="Q12" s="214" t="str">
        <f t="shared" si="3"/>
        <v/>
      </c>
      <c r="R12" s="205"/>
      <c r="S12" s="205"/>
    </row>
    <row r="13" spans="2:19" ht="27.75" customHeight="1" thickBot="1">
      <c r="B13" s="204"/>
      <c r="C13" s="303"/>
      <c r="D13" s="303"/>
      <c r="E13" s="218"/>
      <c r="F13" s="207" t="str">
        <f t="shared" si="0"/>
        <v/>
      </c>
      <c r="G13" s="205"/>
      <c r="H13" s="208"/>
      <c r="I13" s="205"/>
      <c r="J13" s="219"/>
      <c r="K13" s="210"/>
      <c r="L13" s="211"/>
      <c r="M13" s="219"/>
      <c r="N13" s="219"/>
      <c r="O13" s="212" t="str">
        <f t="shared" ca="1" si="1"/>
        <v/>
      </c>
      <c r="P13" s="213" t="str">
        <f t="shared" ca="1" si="2"/>
        <v/>
      </c>
      <c r="Q13" s="214" t="str">
        <f t="shared" si="3"/>
        <v/>
      </c>
      <c r="R13" s="205"/>
      <c r="S13" s="205"/>
    </row>
    <row r="14" spans="2:19" ht="27.75" customHeight="1" thickBot="1">
      <c r="B14" s="204"/>
      <c r="C14" s="303"/>
      <c r="D14" s="303"/>
      <c r="E14" s="218"/>
      <c r="F14" s="207" t="str">
        <f t="shared" si="0"/>
        <v/>
      </c>
      <c r="G14" s="205"/>
      <c r="H14" s="208"/>
      <c r="I14" s="205"/>
      <c r="J14" s="219"/>
      <c r="K14" s="210"/>
      <c r="L14" s="211"/>
      <c r="M14" s="219"/>
      <c r="N14" s="219"/>
      <c r="O14" s="212" t="str">
        <f t="shared" ca="1" si="1"/>
        <v/>
      </c>
      <c r="P14" s="213" t="str">
        <f t="shared" ca="1" si="2"/>
        <v/>
      </c>
      <c r="Q14" s="214" t="str">
        <f t="shared" si="3"/>
        <v/>
      </c>
      <c r="R14" s="205"/>
      <c r="S14" s="205"/>
    </row>
    <row r="15" spans="2:19" ht="27.75" customHeight="1" thickBot="1">
      <c r="B15" s="204"/>
      <c r="C15" s="303"/>
      <c r="D15" s="303"/>
      <c r="E15" s="218"/>
      <c r="F15" s="207" t="str">
        <f t="shared" si="0"/>
        <v/>
      </c>
      <c r="G15" s="205"/>
      <c r="H15" s="208"/>
      <c r="I15" s="205"/>
      <c r="J15" s="219"/>
      <c r="K15" s="210"/>
      <c r="L15" s="211"/>
      <c r="M15" s="219"/>
      <c r="N15" s="219"/>
      <c r="O15" s="212" t="str">
        <f t="shared" ca="1" si="1"/>
        <v/>
      </c>
      <c r="P15" s="213" t="str">
        <f t="shared" ca="1" si="2"/>
        <v/>
      </c>
      <c r="Q15" s="214" t="str">
        <f t="shared" si="3"/>
        <v/>
      </c>
      <c r="R15" s="205"/>
      <c r="S15" s="205"/>
    </row>
    <row r="16" spans="2:19" ht="27.75" customHeight="1" thickBot="1">
      <c r="B16" s="204"/>
      <c r="C16" s="303"/>
      <c r="D16" s="303"/>
      <c r="E16" s="218"/>
      <c r="F16" s="207" t="str">
        <f t="shared" si="0"/>
        <v/>
      </c>
      <c r="G16" s="205"/>
      <c r="H16" s="208"/>
      <c r="I16" s="205"/>
      <c r="J16" s="219"/>
      <c r="K16" s="210"/>
      <c r="L16" s="211"/>
      <c r="M16" s="219"/>
      <c r="N16" s="219"/>
      <c r="O16" s="212" t="str">
        <f t="shared" ca="1" si="1"/>
        <v/>
      </c>
      <c r="P16" s="213" t="str">
        <f t="shared" ca="1" si="2"/>
        <v/>
      </c>
      <c r="Q16" s="214" t="str">
        <f t="shared" si="3"/>
        <v/>
      </c>
      <c r="R16" s="205"/>
      <c r="S16" s="205"/>
    </row>
    <row r="17" spans="2:19" ht="27.75" customHeight="1" thickBot="1">
      <c r="B17" s="204"/>
      <c r="C17" s="303"/>
      <c r="D17" s="303"/>
      <c r="E17" s="218"/>
      <c r="F17" s="207" t="str">
        <f t="shared" si="0"/>
        <v/>
      </c>
      <c r="G17" s="205"/>
      <c r="H17" s="208"/>
      <c r="I17" s="205"/>
      <c r="J17" s="219"/>
      <c r="K17" s="210"/>
      <c r="L17" s="211"/>
      <c r="M17" s="219"/>
      <c r="N17" s="219"/>
      <c r="O17" s="212" t="str">
        <f t="shared" ca="1" si="1"/>
        <v/>
      </c>
      <c r="P17" s="213" t="str">
        <f t="shared" ca="1" si="2"/>
        <v/>
      </c>
      <c r="Q17" s="214" t="str">
        <f t="shared" si="3"/>
        <v/>
      </c>
      <c r="R17" s="205"/>
      <c r="S17" s="205"/>
    </row>
  </sheetData>
  <mergeCells count="10">
    <mergeCell ref="C14:D14"/>
    <mergeCell ref="C15:D15"/>
    <mergeCell ref="C16:D16"/>
    <mergeCell ref="C17:D17"/>
    <mergeCell ref="C8:D8"/>
    <mergeCell ref="C9:D9"/>
    <mergeCell ref="C10:D10"/>
    <mergeCell ref="C11:D11"/>
    <mergeCell ref="C12:D12"/>
    <mergeCell ref="C13:D13"/>
  </mergeCells>
  <conditionalFormatting sqref="E9:E17">
    <cfRule type="cellIs" dxfId="50" priority="10" operator="equal">
      <formula>"Recebido"</formula>
    </cfRule>
    <cfRule type="cellIs" dxfId="49" priority="11" operator="equal">
      <formula>"Atrasado"</formula>
    </cfRule>
    <cfRule type="cellIs" dxfId="48" priority="12" operator="equal">
      <formula>"No Prazo"</formula>
    </cfRule>
  </conditionalFormatting>
  <conditionalFormatting sqref="G9:G17">
    <cfRule type="expression" priority="9" stopIfTrue="1">
      <formula>"Ailton Benchimol; Antónia Lima;José Cardoso"</formula>
    </cfRule>
  </conditionalFormatting>
  <conditionalFormatting sqref="I9:I17">
    <cfRule type="expression" priority="8" stopIfTrue="1">
      <formula>"Ailton Benchimol; Antónia Lima;José Cardoso"</formula>
    </cfRule>
  </conditionalFormatting>
  <conditionalFormatting sqref="P9:P17">
    <cfRule type="cellIs" dxfId="47" priority="5" operator="equal">
      <formula>""</formula>
    </cfRule>
    <cfRule type="cellIs" dxfId="46" priority="6" operator="equal">
      <formula>"Venceu"</formula>
    </cfRule>
    <cfRule type="cellIs" dxfId="45" priority="7" operator="equal">
      <formula>"No Prazo"</formula>
    </cfRule>
  </conditionalFormatting>
  <conditionalFormatting sqref="Q9:Q17">
    <cfRule type="cellIs" dxfId="44" priority="3" operator="equal">
      <formula>""</formula>
    </cfRule>
    <cfRule type="cellIs" dxfId="43" priority="4" operator="equal">
      <formula>"Resolvido"</formula>
    </cfRule>
  </conditionalFormatting>
  <conditionalFormatting sqref="F9:F17">
    <cfRule type="cellIs" dxfId="42" priority="1" operator="equal">
      <formula>""""""</formula>
    </cfRule>
    <cfRule type="cellIs" dxfId="41" priority="2" operator="equal">
      <formula>"Recebido"</formula>
    </cfRule>
  </conditionalFormatting>
  <dataValidations count="7">
    <dataValidation type="list" allowBlank="1" showInputMessage="1" showErrorMessage="1" sqref="L9:L17" xr:uid="{00000000-0002-0000-1300-000000000000}">
      <formula1>" 6 Meses,1 Ano,2 Anos,3 Anos,4 Anos,5 Anos"</formula1>
    </dataValidation>
    <dataValidation type="list" allowBlank="1" showInputMessage="1" showErrorMessage="1" sqref="I10:I17" xr:uid="{00000000-0002-0000-1300-000001000000}">
      <formula1>"Inspetor Geral,Inspetor Adjunto"</formula1>
    </dataValidation>
    <dataValidation type="list" allowBlank="1" showInputMessage="1" showErrorMessage="1" sqref="G9:G17" xr:uid="{00000000-0002-0000-1300-000002000000}">
      <formula1>"Ailton Benchimol,Antónia Lima,José Cardoso, Pessoal do Casino,Jogador"</formula1>
    </dataValidation>
    <dataValidation type="list" allowBlank="1" showInputMessage="1" showErrorMessage="1" sqref="R9:R17" xr:uid="{00000000-0002-0000-1300-000003000000}">
      <formula1>"Sala da Reunião,Sala da Receção,Sala dos Técnicos,Sala do Inspetor Geral"</formula1>
    </dataValidation>
    <dataValidation type="list" allowBlank="1" showInputMessage="1" showErrorMessage="1" sqref="K10:K17" xr:uid="{00000000-0002-0000-1300-000004000000}">
      <formula1>"Deferido,Indeferido"</formula1>
    </dataValidation>
    <dataValidation type="list" allowBlank="1" showInputMessage="1" showErrorMessage="1" sqref="I9" xr:uid="{00000000-0002-0000-1300-000005000000}">
      <formula1>"Inspetor Geral,Inspetor Adjunto,Ailton Benchimol,Antónia Lima"</formula1>
    </dataValidation>
    <dataValidation type="list" allowBlank="1" showInputMessage="1" showErrorMessage="1" sqref="H9:H17" xr:uid="{00000000-0002-0000-1300-000006000000}">
      <formula1>"Gabinete do IGJ, Casino, Sede da IGJ"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lha21"/>
  <dimension ref="B7:S17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11.6640625" customWidth="1"/>
    <col min="3" max="3" width="11.5" customWidth="1"/>
    <col min="4" max="4" width="11.33203125" customWidth="1"/>
    <col min="5" max="5" width="10.5" customWidth="1"/>
    <col min="6" max="6" width="9.33203125" customWidth="1"/>
    <col min="7" max="7" width="10.5" customWidth="1"/>
    <col min="8" max="8" width="9.83203125" customWidth="1"/>
    <col min="9" max="9" width="11.33203125" customWidth="1"/>
    <col min="10" max="10" width="10.6640625" customWidth="1"/>
    <col min="11" max="11" width="10.5" customWidth="1"/>
    <col min="12" max="12" width="10" customWidth="1"/>
    <col min="13" max="14" width="10.5" customWidth="1"/>
    <col min="15" max="15" width="7.33203125" customWidth="1"/>
    <col min="16" max="16" width="9.83203125" customWidth="1"/>
    <col min="17" max="17" width="9.1640625" customWidth="1"/>
    <col min="18" max="18" width="11.6640625" customWidth="1"/>
    <col min="19" max="19" width="13.1640625" customWidth="1"/>
  </cols>
  <sheetData>
    <row r="7" spans="2:19" ht="27.75" customHeight="1" thickBot="1"/>
    <row r="8" spans="2:19" ht="37.5" customHeight="1" thickBot="1">
      <c r="B8" s="191" t="s">
        <v>330</v>
      </c>
      <c r="C8" s="304" t="s">
        <v>331</v>
      </c>
      <c r="D8" s="305"/>
      <c r="E8" s="192" t="s">
        <v>332</v>
      </c>
      <c r="F8" s="193" t="s">
        <v>333</v>
      </c>
      <c r="G8" s="194" t="s">
        <v>334</v>
      </c>
      <c r="H8" s="195" t="s">
        <v>335</v>
      </c>
      <c r="I8" s="196" t="s">
        <v>336</v>
      </c>
      <c r="J8" s="197" t="s">
        <v>337</v>
      </c>
      <c r="K8" s="198" t="s">
        <v>338</v>
      </c>
      <c r="L8" s="199" t="s">
        <v>339</v>
      </c>
      <c r="M8" s="200" t="s">
        <v>340</v>
      </c>
      <c r="N8" s="201" t="s">
        <v>341</v>
      </c>
      <c r="O8" s="202" t="s">
        <v>342</v>
      </c>
      <c r="P8" s="195" t="s">
        <v>343</v>
      </c>
      <c r="Q8" s="194" t="s">
        <v>344</v>
      </c>
      <c r="R8" s="203" t="s">
        <v>347</v>
      </c>
      <c r="S8" s="194" t="s">
        <v>346</v>
      </c>
    </row>
    <row r="9" spans="2:19" ht="27.75" customHeight="1" thickBot="1">
      <c r="B9" s="204"/>
      <c r="C9" s="308"/>
      <c r="D9" s="309"/>
      <c r="E9" s="218"/>
      <c r="F9" s="207" t="str">
        <f>IF(E9="","","Recebido")</f>
        <v/>
      </c>
      <c r="G9" s="205"/>
      <c r="H9" s="208"/>
      <c r="I9" s="205"/>
      <c r="J9" s="219"/>
      <c r="K9" s="210" t="str">
        <f>IF(L9="","","Deferido")</f>
        <v/>
      </c>
      <c r="L9" s="211"/>
      <c r="M9" s="219"/>
      <c r="N9" s="219"/>
      <c r="O9" s="212" t="str">
        <f ca="1">IF(N9="","",N9-TODAY())</f>
        <v/>
      </c>
      <c r="P9" s="213" t="str">
        <f ca="1">IF(M9="","",IF(M9=M9,IF(N9&gt;TODAY(),"No Prazo","Venceu")))</f>
        <v/>
      </c>
      <c r="Q9" s="214" t="str">
        <f>IF(J9="","","Resolvido")</f>
        <v/>
      </c>
      <c r="R9" s="205"/>
      <c r="S9" s="220"/>
    </row>
    <row r="10" spans="2:19" ht="27.75" customHeight="1" thickBot="1">
      <c r="B10" s="204"/>
      <c r="C10" s="310"/>
      <c r="D10" s="310"/>
      <c r="E10" s="218"/>
      <c r="F10" s="207" t="str">
        <f t="shared" ref="F10:F17" si="0">IF(E10="","","Recebido")</f>
        <v/>
      </c>
      <c r="G10" s="205"/>
      <c r="H10" s="208"/>
      <c r="I10" s="205"/>
      <c r="J10" s="219"/>
      <c r="K10" s="210"/>
      <c r="L10" s="211"/>
      <c r="M10" s="219"/>
      <c r="N10" s="219"/>
      <c r="O10" s="212" t="str">
        <f t="shared" ref="O10:O17" ca="1" si="1">IF(N10="","",N10-TODAY())</f>
        <v/>
      </c>
      <c r="P10" s="213" t="str">
        <f t="shared" ref="P10:P17" ca="1" si="2">IF(M10="","",IF(M10=M10,IF(N10&gt;TODAY(),"No Prazo","Venceu")))</f>
        <v/>
      </c>
      <c r="Q10" s="214" t="str">
        <f t="shared" ref="Q10:Q17" si="3">IF(J10="","","Resolvido")</f>
        <v/>
      </c>
      <c r="R10" s="205"/>
      <c r="S10" s="205"/>
    </row>
    <row r="11" spans="2:19" ht="27.75" customHeight="1" thickBot="1">
      <c r="B11" s="204"/>
      <c r="C11" s="303"/>
      <c r="D11" s="303"/>
      <c r="E11" s="218"/>
      <c r="F11" s="207" t="str">
        <f t="shared" si="0"/>
        <v/>
      </c>
      <c r="G11" s="205"/>
      <c r="H11" s="208"/>
      <c r="I11" s="205"/>
      <c r="J11" s="219"/>
      <c r="K11" s="210"/>
      <c r="L11" s="211"/>
      <c r="M11" s="219"/>
      <c r="N11" s="219"/>
      <c r="O11" s="212" t="str">
        <f t="shared" ca="1" si="1"/>
        <v/>
      </c>
      <c r="P11" s="213" t="str">
        <f t="shared" ca="1" si="2"/>
        <v/>
      </c>
      <c r="Q11" s="214" t="str">
        <f t="shared" si="3"/>
        <v/>
      </c>
      <c r="R11" s="205"/>
      <c r="S11" s="205"/>
    </row>
    <row r="12" spans="2:19" ht="27.75" customHeight="1" thickBot="1">
      <c r="B12" s="204"/>
      <c r="C12" s="303"/>
      <c r="D12" s="303"/>
      <c r="E12" s="218"/>
      <c r="F12" s="207" t="str">
        <f t="shared" si="0"/>
        <v/>
      </c>
      <c r="G12" s="205"/>
      <c r="H12" s="208"/>
      <c r="I12" s="205"/>
      <c r="J12" s="219"/>
      <c r="K12" s="210"/>
      <c r="L12" s="211"/>
      <c r="M12" s="219"/>
      <c r="N12" s="219"/>
      <c r="O12" s="212" t="str">
        <f t="shared" ca="1" si="1"/>
        <v/>
      </c>
      <c r="P12" s="213" t="str">
        <f t="shared" ca="1" si="2"/>
        <v/>
      </c>
      <c r="Q12" s="214" t="str">
        <f t="shared" si="3"/>
        <v/>
      </c>
      <c r="R12" s="205"/>
      <c r="S12" s="205"/>
    </row>
    <row r="13" spans="2:19" ht="27.75" customHeight="1" thickBot="1">
      <c r="B13" s="204"/>
      <c r="C13" s="303"/>
      <c r="D13" s="303"/>
      <c r="E13" s="218"/>
      <c r="F13" s="207" t="str">
        <f t="shared" si="0"/>
        <v/>
      </c>
      <c r="G13" s="205"/>
      <c r="H13" s="208"/>
      <c r="I13" s="205"/>
      <c r="J13" s="219"/>
      <c r="K13" s="210"/>
      <c r="L13" s="211"/>
      <c r="M13" s="219"/>
      <c r="N13" s="219"/>
      <c r="O13" s="212" t="str">
        <f t="shared" ca="1" si="1"/>
        <v/>
      </c>
      <c r="P13" s="213" t="str">
        <f t="shared" ca="1" si="2"/>
        <v/>
      </c>
      <c r="Q13" s="214" t="str">
        <f t="shared" si="3"/>
        <v/>
      </c>
      <c r="R13" s="205"/>
      <c r="S13" s="205"/>
    </row>
    <row r="14" spans="2:19" ht="27.75" customHeight="1" thickBot="1">
      <c r="B14" s="204"/>
      <c r="C14" s="303"/>
      <c r="D14" s="303"/>
      <c r="E14" s="218"/>
      <c r="F14" s="207" t="str">
        <f t="shared" si="0"/>
        <v/>
      </c>
      <c r="G14" s="205"/>
      <c r="H14" s="208"/>
      <c r="I14" s="205"/>
      <c r="J14" s="219"/>
      <c r="K14" s="210"/>
      <c r="L14" s="211"/>
      <c r="M14" s="219"/>
      <c r="N14" s="219"/>
      <c r="O14" s="212" t="str">
        <f t="shared" ca="1" si="1"/>
        <v/>
      </c>
      <c r="P14" s="213" t="str">
        <f t="shared" ca="1" si="2"/>
        <v/>
      </c>
      <c r="Q14" s="214" t="str">
        <f t="shared" si="3"/>
        <v/>
      </c>
      <c r="R14" s="205"/>
      <c r="S14" s="205"/>
    </row>
    <row r="15" spans="2:19" ht="27.75" customHeight="1" thickBot="1">
      <c r="B15" s="204"/>
      <c r="C15" s="303"/>
      <c r="D15" s="303"/>
      <c r="E15" s="218"/>
      <c r="F15" s="207" t="str">
        <f t="shared" si="0"/>
        <v/>
      </c>
      <c r="G15" s="205"/>
      <c r="H15" s="208"/>
      <c r="I15" s="205"/>
      <c r="J15" s="219"/>
      <c r="K15" s="210"/>
      <c r="L15" s="211"/>
      <c r="M15" s="219"/>
      <c r="N15" s="219"/>
      <c r="O15" s="212" t="str">
        <f t="shared" ca="1" si="1"/>
        <v/>
      </c>
      <c r="P15" s="213" t="str">
        <f t="shared" ca="1" si="2"/>
        <v/>
      </c>
      <c r="Q15" s="214" t="str">
        <f t="shared" si="3"/>
        <v/>
      </c>
      <c r="R15" s="205"/>
      <c r="S15" s="205"/>
    </row>
    <row r="16" spans="2:19" ht="27.75" customHeight="1" thickBot="1">
      <c r="B16" s="204"/>
      <c r="C16" s="303"/>
      <c r="D16" s="303"/>
      <c r="E16" s="218"/>
      <c r="F16" s="207" t="str">
        <f t="shared" si="0"/>
        <v/>
      </c>
      <c r="G16" s="205"/>
      <c r="H16" s="208"/>
      <c r="I16" s="205"/>
      <c r="J16" s="219"/>
      <c r="K16" s="210"/>
      <c r="L16" s="211"/>
      <c r="M16" s="219"/>
      <c r="N16" s="219"/>
      <c r="O16" s="212" t="str">
        <f t="shared" ca="1" si="1"/>
        <v/>
      </c>
      <c r="P16" s="213" t="str">
        <f t="shared" ca="1" si="2"/>
        <v/>
      </c>
      <c r="Q16" s="214" t="str">
        <f t="shared" si="3"/>
        <v/>
      </c>
      <c r="R16" s="205"/>
      <c r="S16" s="205"/>
    </row>
    <row r="17" spans="2:19" ht="27.75" customHeight="1" thickBot="1">
      <c r="B17" s="204"/>
      <c r="C17" s="303"/>
      <c r="D17" s="303"/>
      <c r="E17" s="218"/>
      <c r="F17" s="207" t="str">
        <f t="shared" si="0"/>
        <v/>
      </c>
      <c r="G17" s="205"/>
      <c r="H17" s="208"/>
      <c r="I17" s="205"/>
      <c r="J17" s="219"/>
      <c r="K17" s="210"/>
      <c r="L17" s="211"/>
      <c r="M17" s="219"/>
      <c r="N17" s="219"/>
      <c r="O17" s="212" t="str">
        <f t="shared" ca="1" si="1"/>
        <v/>
      </c>
      <c r="P17" s="213" t="str">
        <f t="shared" ca="1" si="2"/>
        <v/>
      </c>
      <c r="Q17" s="214" t="str">
        <f t="shared" si="3"/>
        <v/>
      </c>
      <c r="R17" s="205"/>
      <c r="S17" s="205"/>
    </row>
  </sheetData>
  <mergeCells count="10">
    <mergeCell ref="C14:D14"/>
    <mergeCell ref="C15:D15"/>
    <mergeCell ref="C16:D16"/>
    <mergeCell ref="C17:D17"/>
    <mergeCell ref="C8:D8"/>
    <mergeCell ref="C9:D9"/>
    <mergeCell ref="C10:D10"/>
    <mergeCell ref="C11:D11"/>
    <mergeCell ref="C12:D12"/>
    <mergeCell ref="C13:D13"/>
  </mergeCells>
  <conditionalFormatting sqref="E9:E17">
    <cfRule type="cellIs" dxfId="40" priority="10" operator="equal">
      <formula>"Recebido"</formula>
    </cfRule>
    <cfRule type="cellIs" dxfId="39" priority="11" operator="equal">
      <formula>"Atrasado"</formula>
    </cfRule>
    <cfRule type="cellIs" dxfId="38" priority="12" operator="equal">
      <formula>"No Prazo"</formula>
    </cfRule>
  </conditionalFormatting>
  <conditionalFormatting sqref="G9:G17">
    <cfRule type="expression" priority="9" stopIfTrue="1">
      <formula>"Ailton Benchimol; Antónia Lima;José Cardoso"</formula>
    </cfRule>
  </conditionalFormatting>
  <conditionalFormatting sqref="I9:I17">
    <cfRule type="expression" priority="8" stopIfTrue="1">
      <formula>"Ailton Benchimol; Antónia Lima;José Cardoso"</formula>
    </cfRule>
  </conditionalFormatting>
  <conditionalFormatting sqref="P9:P17">
    <cfRule type="cellIs" dxfId="37" priority="5" operator="equal">
      <formula>""</formula>
    </cfRule>
    <cfRule type="cellIs" dxfId="36" priority="6" operator="equal">
      <formula>"Venceu"</formula>
    </cfRule>
    <cfRule type="cellIs" dxfId="35" priority="7" operator="equal">
      <formula>"No Prazo"</formula>
    </cfRule>
  </conditionalFormatting>
  <conditionalFormatting sqref="Q9:Q17">
    <cfRule type="cellIs" dxfId="34" priority="3" operator="equal">
      <formula>""</formula>
    </cfRule>
    <cfRule type="cellIs" dxfId="33" priority="4" operator="equal">
      <formula>"Resolvido"</formula>
    </cfRule>
  </conditionalFormatting>
  <conditionalFormatting sqref="F9:F17">
    <cfRule type="cellIs" dxfId="32" priority="1" operator="equal">
      <formula>""""""</formula>
    </cfRule>
    <cfRule type="cellIs" dxfId="31" priority="2" operator="equal">
      <formula>"Recebido"</formula>
    </cfRule>
  </conditionalFormatting>
  <dataValidations count="7">
    <dataValidation type="list" allowBlank="1" showInputMessage="1" showErrorMessage="1" sqref="H9:H17" xr:uid="{00000000-0002-0000-1400-000000000000}">
      <formula1>"Gabinete do IGJ, Casino, Sede da IGJ"</formula1>
    </dataValidation>
    <dataValidation type="list" allowBlank="1" showInputMessage="1" showErrorMessage="1" sqref="I9" xr:uid="{00000000-0002-0000-1400-000001000000}">
      <formula1>"Inspetor Geral,Inspetor Adjunto,Ailton Benchimol,Antónia Lima"</formula1>
    </dataValidation>
    <dataValidation type="list" allowBlank="1" showInputMessage="1" showErrorMessage="1" sqref="K10:K17" xr:uid="{00000000-0002-0000-1400-000002000000}">
      <formula1>"Deferido,Indeferido"</formula1>
    </dataValidation>
    <dataValidation type="list" allowBlank="1" showInputMessage="1" showErrorMessage="1" sqref="R9:R17" xr:uid="{00000000-0002-0000-1400-000003000000}">
      <formula1>"Sala da Reunião,Sala da Receção,Sala dos Técnicos,Sala do Inspetor Geral"</formula1>
    </dataValidation>
    <dataValidation type="list" allowBlank="1" showInputMessage="1" showErrorMessage="1" sqref="G9:G17" xr:uid="{00000000-0002-0000-1400-000004000000}">
      <formula1>"Ailton Benchimol,Antónia Lima,José Cardoso, Pessoal do Casino,Jogador"</formula1>
    </dataValidation>
    <dataValidation type="list" allowBlank="1" showInputMessage="1" showErrorMessage="1" sqref="I10:I17" xr:uid="{00000000-0002-0000-1400-000005000000}">
      <formula1>"Inspetor Geral,Inspetor Adjunto"</formula1>
    </dataValidation>
    <dataValidation type="list" allowBlank="1" showInputMessage="1" showErrorMessage="1" sqref="L9:L17" xr:uid="{00000000-0002-0000-1400-000006000000}">
      <formula1>" 6 Meses,1 Ano,2 Anos,3 Anos,4 Anos,5 Anos"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olha9"/>
  <dimension ref="A6:R22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22.33203125" customWidth="1"/>
    <col min="3" max="3" width="9" customWidth="1"/>
    <col min="4" max="4" width="8" customWidth="1"/>
    <col min="5" max="5" width="7.5" customWidth="1"/>
    <col min="6" max="17" width="10.6640625" customWidth="1"/>
  </cols>
  <sheetData>
    <row r="6" spans="1:18" ht="27.75" customHeight="1" thickBot="1"/>
    <row r="7" spans="1:18" ht="27.75" customHeight="1" thickBot="1">
      <c r="B7" s="77"/>
      <c r="F7" s="316" t="s">
        <v>44</v>
      </c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8"/>
    </row>
    <row r="8" spans="1:18" ht="27.75" customHeight="1" thickBot="1">
      <c r="A8" s="76"/>
      <c r="B8" s="311" t="s">
        <v>28</v>
      </c>
      <c r="C8" s="313" t="s">
        <v>29</v>
      </c>
      <c r="D8" s="314"/>
      <c r="E8" s="79"/>
      <c r="F8" s="331">
        <v>2016</v>
      </c>
      <c r="G8" s="331"/>
      <c r="H8" s="332">
        <v>2017</v>
      </c>
      <c r="I8" s="333"/>
      <c r="J8" s="325">
        <v>2018</v>
      </c>
      <c r="K8" s="326"/>
      <c r="L8" s="327">
        <v>2019</v>
      </c>
      <c r="M8" s="328"/>
      <c r="N8" s="329">
        <v>2020</v>
      </c>
      <c r="O8" s="330"/>
      <c r="P8" s="315">
        <v>2021</v>
      </c>
      <c r="Q8" s="315"/>
      <c r="R8" s="82"/>
    </row>
    <row r="9" spans="1:18" ht="18.75" customHeight="1" thickBot="1">
      <c r="A9" s="76"/>
      <c r="B9" s="312"/>
      <c r="C9" s="80" t="s">
        <v>30</v>
      </c>
      <c r="D9" s="81" t="s">
        <v>31</v>
      </c>
      <c r="E9" s="76"/>
      <c r="F9" s="319" t="s">
        <v>45</v>
      </c>
      <c r="G9" s="320"/>
      <c r="H9" s="321" t="s">
        <v>45</v>
      </c>
      <c r="I9" s="320"/>
      <c r="J9" s="322" t="s">
        <v>45</v>
      </c>
      <c r="K9" s="323"/>
      <c r="L9" s="321" t="s">
        <v>45</v>
      </c>
      <c r="M9" s="320"/>
      <c r="N9" s="321" t="s">
        <v>45</v>
      </c>
      <c r="O9" s="324"/>
      <c r="P9" s="321" t="s">
        <v>45</v>
      </c>
      <c r="Q9" s="320"/>
    </row>
    <row r="10" spans="1:18" ht="23.25" customHeight="1">
      <c r="B10" s="117" t="s">
        <v>32</v>
      </c>
      <c r="C10" s="118">
        <v>1</v>
      </c>
      <c r="D10" s="117">
        <v>2</v>
      </c>
      <c r="F10" s="83" t="s">
        <v>46</v>
      </c>
      <c r="G10" s="84" t="s">
        <v>47</v>
      </c>
      <c r="H10" s="96" t="s">
        <v>46</v>
      </c>
      <c r="I10" s="92" t="s">
        <v>47</v>
      </c>
      <c r="J10" s="83" t="s">
        <v>46</v>
      </c>
      <c r="K10" s="84" t="s">
        <v>47</v>
      </c>
      <c r="L10" s="96" t="s">
        <v>46</v>
      </c>
      <c r="M10" s="92" t="s">
        <v>47</v>
      </c>
      <c r="N10" s="103" t="s">
        <v>46</v>
      </c>
      <c r="O10" s="106" t="s">
        <v>47</v>
      </c>
      <c r="P10" s="110" t="s">
        <v>46</v>
      </c>
      <c r="Q10" s="92" t="s">
        <v>47</v>
      </c>
    </row>
    <row r="11" spans="1:18" ht="17">
      <c r="B11" s="114" t="s">
        <v>43</v>
      </c>
      <c r="C11" s="115">
        <v>2</v>
      </c>
      <c r="D11" s="116">
        <v>2</v>
      </c>
      <c r="E11" s="76"/>
      <c r="F11" s="85"/>
      <c r="G11" s="86"/>
      <c r="H11" s="97"/>
      <c r="I11" s="93"/>
      <c r="J11" s="101"/>
      <c r="K11" s="100"/>
      <c r="L11" s="97"/>
      <c r="M11" s="93"/>
      <c r="N11" s="85"/>
      <c r="O11" s="107"/>
      <c r="P11" s="111"/>
      <c r="Q11" s="93"/>
    </row>
    <row r="12" spans="1:18" ht="23.25" customHeight="1">
      <c r="B12" s="117" t="s">
        <v>33</v>
      </c>
      <c r="C12" s="118">
        <v>2</v>
      </c>
      <c r="D12" s="117">
        <v>2</v>
      </c>
      <c r="F12" s="89"/>
      <c r="G12" s="87"/>
      <c r="H12" s="98"/>
      <c r="I12" s="94"/>
      <c r="J12" s="91"/>
      <c r="K12" s="87"/>
      <c r="L12" s="98"/>
      <c r="M12" s="94"/>
      <c r="N12" s="104"/>
      <c r="O12" s="89"/>
      <c r="P12" s="112"/>
      <c r="Q12" s="108"/>
    </row>
    <row r="13" spans="1:18" ht="23.25" customHeight="1">
      <c r="B13" s="117" t="s">
        <v>34</v>
      </c>
      <c r="C13" s="118">
        <v>3</v>
      </c>
      <c r="D13" s="117">
        <v>3</v>
      </c>
      <c r="F13" s="90"/>
      <c r="G13" s="88"/>
      <c r="H13" s="99"/>
      <c r="I13" s="95"/>
      <c r="J13" s="102"/>
      <c r="K13" s="88"/>
      <c r="L13" s="99"/>
      <c r="M13" s="95"/>
      <c r="N13" s="105"/>
      <c r="O13" s="90"/>
      <c r="P13" s="113"/>
      <c r="Q13" s="109"/>
    </row>
    <row r="14" spans="1:18" ht="23.25" customHeight="1">
      <c r="B14" s="117" t="s">
        <v>35</v>
      </c>
      <c r="C14" s="118">
        <v>1</v>
      </c>
      <c r="D14" s="117">
        <v>1</v>
      </c>
      <c r="F14" s="90"/>
      <c r="G14" s="88"/>
      <c r="H14" s="99"/>
      <c r="I14" s="95"/>
      <c r="J14" s="102"/>
      <c r="K14" s="88"/>
      <c r="L14" s="99"/>
      <c r="M14" s="95"/>
      <c r="N14" s="105"/>
      <c r="O14" s="90"/>
      <c r="P14" s="113"/>
      <c r="Q14" s="109"/>
    </row>
    <row r="15" spans="1:18" ht="23.25" customHeight="1">
      <c r="B15" s="117" t="s">
        <v>42</v>
      </c>
      <c r="C15" s="118">
        <v>2</v>
      </c>
      <c r="D15" s="117">
        <v>3</v>
      </c>
      <c r="F15" s="89"/>
      <c r="G15" s="87"/>
      <c r="H15" s="98"/>
      <c r="I15" s="94"/>
      <c r="J15" s="91"/>
      <c r="K15" s="87"/>
      <c r="L15" s="98"/>
      <c r="M15" s="94"/>
      <c r="N15" s="104"/>
      <c r="O15" s="89"/>
      <c r="P15" s="112"/>
      <c r="Q15" s="108"/>
    </row>
    <row r="16" spans="1:18" ht="23.25" customHeight="1">
      <c r="B16" s="117" t="s">
        <v>36</v>
      </c>
      <c r="C16" s="118">
        <v>3</v>
      </c>
      <c r="D16" s="117">
        <v>6</v>
      </c>
      <c r="F16" s="89"/>
      <c r="G16" s="87"/>
      <c r="H16" s="98"/>
      <c r="I16" s="94"/>
      <c r="J16" s="91"/>
      <c r="K16" s="87"/>
      <c r="L16" s="98"/>
      <c r="M16" s="94"/>
      <c r="N16" s="104"/>
      <c r="O16" s="89"/>
      <c r="P16" s="112"/>
      <c r="Q16" s="108"/>
    </row>
    <row r="17" spans="1:17" ht="23.25" customHeight="1">
      <c r="B17" s="117" t="s">
        <v>37</v>
      </c>
      <c r="C17" s="118">
        <v>1</v>
      </c>
      <c r="D17" s="117">
        <v>2</v>
      </c>
      <c r="E17" s="76"/>
      <c r="F17" s="91"/>
      <c r="G17" s="87"/>
      <c r="H17" s="98"/>
      <c r="I17" s="94"/>
      <c r="J17" s="91"/>
      <c r="K17" s="87"/>
      <c r="L17" s="98"/>
      <c r="M17" s="94"/>
      <c r="N17" s="104"/>
      <c r="O17" s="89"/>
      <c r="P17" s="112"/>
      <c r="Q17" s="94"/>
    </row>
    <row r="18" spans="1:17" ht="23.25" customHeight="1">
      <c r="B18" s="117" t="s">
        <v>38</v>
      </c>
      <c r="C18" s="118">
        <v>3</v>
      </c>
      <c r="D18" s="117">
        <v>3</v>
      </c>
      <c r="F18" s="89"/>
      <c r="G18" s="87"/>
      <c r="H18" s="98"/>
      <c r="I18" s="94"/>
      <c r="J18" s="91"/>
      <c r="K18" s="87"/>
      <c r="L18" s="98"/>
      <c r="M18" s="94"/>
      <c r="N18" s="104"/>
      <c r="O18" s="89"/>
      <c r="P18" s="112"/>
      <c r="Q18" s="108"/>
    </row>
    <row r="19" spans="1:17" ht="23.25" customHeight="1">
      <c r="B19" s="117" t="s">
        <v>39</v>
      </c>
      <c r="C19" s="118">
        <v>0</v>
      </c>
      <c r="D19" s="117">
        <v>35</v>
      </c>
      <c r="F19" s="89"/>
      <c r="G19" s="87"/>
      <c r="H19" s="98"/>
      <c r="I19" s="94"/>
      <c r="J19" s="91"/>
      <c r="K19" s="87"/>
      <c r="L19" s="98"/>
      <c r="M19" s="94"/>
      <c r="N19" s="104"/>
      <c r="O19" s="89"/>
      <c r="P19" s="112"/>
      <c r="Q19" s="108"/>
    </row>
    <row r="20" spans="1:17" ht="23.25" customHeight="1">
      <c r="B20" s="122" t="s">
        <v>41</v>
      </c>
      <c r="C20" s="123">
        <v>18</v>
      </c>
      <c r="D20" s="124">
        <v>59</v>
      </c>
      <c r="F20" s="89"/>
      <c r="G20" s="87"/>
      <c r="H20" s="98"/>
      <c r="I20" s="94"/>
      <c r="J20" s="91"/>
      <c r="K20" s="87"/>
      <c r="L20" s="98"/>
      <c r="M20" s="94"/>
      <c r="N20" s="104"/>
      <c r="O20" s="89"/>
      <c r="P20" s="112"/>
      <c r="Q20" s="108"/>
    </row>
    <row r="21" spans="1:17" ht="23.25" customHeight="1" thickBot="1">
      <c r="A21" s="76"/>
      <c r="B21" s="119"/>
      <c r="C21" s="120" t="s">
        <v>40</v>
      </c>
      <c r="D21" s="121">
        <f>SUM(C10:D19)</f>
        <v>77</v>
      </c>
      <c r="F21" s="89"/>
      <c r="G21" s="87"/>
      <c r="H21" s="98"/>
      <c r="I21" s="94"/>
      <c r="J21" s="91"/>
      <c r="K21" s="87"/>
      <c r="L21" s="98"/>
      <c r="M21" s="94"/>
      <c r="N21" s="104"/>
      <c r="O21" s="89"/>
      <c r="P21" s="112"/>
      <c r="Q21" s="108"/>
    </row>
    <row r="22" spans="1:17" ht="27.75" customHeight="1">
      <c r="B22" s="78"/>
      <c r="C22" s="78"/>
    </row>
  </sheetData>
  <mergeCells count="15">
    <mergeCell ref="B8:B9"/>
    <mergeCell ref="C8:D8"/>
    <mergeCell ref="P8:Q8"/>
    <mergeCell ref="F7:Q7"/>
    <mergeCell ref="F9:G9"/>
    <mergeCell ref="H9:I9"/>
    <mergeCell ref="J9:K9"/>
    <mergeCell ref="L9:M9"/>
    <mergeCell ref="N9:O9"/>
    <mergeCell ref="P9:Q9"/>
    <mergeCell ref="J8:K8"/>
    <mergeCell ref="L8:M8"/>
    <mergeCell ref="N8:O8"/>
    <mergeCell ref="F8:G8"/>
    <mergeCell ref="H8:I8"/>
  </mergeCells>
  <pageMargins left="0.7" right="0.7" top="0.75" bottom="0.75" header="0.3" footer="0.3"/>
  <pageSetup paperSize="9" orientation="portrait" horizontalDpi="200" verticalDpi="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lha24"/>
  <dimension ref="C10:G22"/>
  <sheetViews>
    <sheetView showGridLines="0" topLeftCell="A7" workbookViewId="0"/>
  </sheetViews>
  <sheetFormatPr baseColWidth="10" defaultColWidth="8.83203125" defaultRowHeight="15"/>
  <cols>
    <col min="2" max="2" width="8" customWidth="1"/>
    <col min="3" max="7" width="26.5" customWidth="1"/>
  </cols>
  <sheetData>
    <row r="10" spans="3:7" ht="24.75" customHeight="1"/>
    <row r="11" spans="3:7" ht="22.5" customHeight="1" thickBot="1">
      <c r="C11" s="334" t="s">
        <v>48</v>
      </c>
      <c r="D11" s="334"/>
      <c r="E11" s="334"/>
      <c r="F11" s="334"/>
      <c r="G11" s="334"/>
    </row>
    <row r="12" spans="3:7" ht="16.5" customHeight="1">
      <c r="C12" s="125" t="s">
        <v>49</v>
      </c>
      <c r="D12" s="126" t="s">
        <v>59</v>
      </c>
      <c r="E12" s="126" t="s">
        <v>64</v>
      </c>
      <c r="F12" s="126" t="s">
        <v>68</v>
      </c>
      <c r="G12" s="127" t="s">
        <v>71</v>
      </c>
    </row>
    <row r="13" spans="3:7" ht="29.25" customHeight="1">
      <c r="C13" s="128" t="s">
        <v>50</v>
      </c>
      <c r="D13" s="129" t="s">
        <v>58</v>
      </c>
      <c r="E13" s="129" t="s">
        <v>58</v>
      </c>
      <c r="F13" s="129" t="s">
        <v>58</v>
      </c>
      <c r="G13" s="130" t="s">
        <v>58</v>
      </c>
    </row>
    <row r="14" spans="3:7" ht="29.25" customHeight="1">
      <c r="C14" s="128" t="s">
        <v>51</v>
      </c>
      <c r="D14" s="129" t="s">
        <v>62</v>
      </c>
      <c r="E14" s="129" t="s">
        <v>65</v>
      </c>
      <c r="F14" s="129" t="s">
        <v>65</v>
      </c>
      <c r="G14" s="130" t="s">
        <v>72</v>
      </c>
    </row>
    <row r="15" spans="3:7" ht="29.25" customHeight="1">
      <c r="C15" s="128" t="s">
        <v>57</v>
      </c>
      <c r="D15" s="129" t="s">
        <v>60</v>
      </c>
      <c r="E15" s="129" t="s">
        <v>60</v>
      </c>
      <c r="F15" s="129" t="s">
        <v>70</v>
      </c>
      <c r="G15" s="130" t="s">
        <v>60</v>
      </c>
    </row>
    <row r="16" spans="3:7" ht="29.25" customHeight="1">
      <c r="C16" s="128" t="s">
        <v>55</v>
      </c>
      <c r="D16" s="131">
        <v>9867266</v>
      </c>
      <c r="E16" s="131">
        <v>9955923</v>
      </c>
      <c r="F16" s="131">
        <v>9544213</v>
      </c>
      <c r="G16" s="130" t="s">
        <v>73</v>
      </c>
    </row>
    <row r="17" spans="3:7" ht="29.25" customHeight="1">
      <c r="C17" s="128" t="s">
        <v>54</v>
      </c>
      <c r="D17" s="129" t="s">
        <v>63</v>
      </c>
      <c r="E17" s="129" t="s">
        <v>63</v>
      </c>
      <c r="F17" s="129" t="s">
        <v>63</v>
      </c>
      <c r="G17" s="130" t="s">
        <v>63</v>
      </c>
    </row>
    <row r="18" spans="3:7" ht="29.25" customHeight="1">
      <c r="C18" s="128" t="s">
        <v>52</v>
      </c>
      <c r="D18" s="129" t="s">
        <v>86</v>
      </c>
      <c r="E18" s="129" t="s">
        <v>66</v>
      </c>
      <c r="F18" s="129" t="s">
        <v>66</v>
      </c>
      <c r="G18" s="130" t="s">
        <v>69</v>
      </c>
    </row>
    <row r="19" spans="3:7" ht="29.25" customHeight="1">
      <c r="C19" s="128" t="s">
        <v>56</v>
      </c>
      <c r="D19" s="261">
        <v>44507</v>
      </c>
      <c r="E19" s="129" t="s">
        <v>67</v>
      </c>
      <c r="F19" s="129" t="s">
        <v>67</v>
      </c>
      <c r="G19" s="262">
        <v>44525</v>
      </c>
    </row>
    <row r="20" spans="3:7" ht="29.25" customHeight="1">
      <c r="C20" s="259" t="s">
        <v>53</v>
      </c>
      <c r="D20" s="244"/>
      <c r="E20" s="244"/>
      <c r="F20" s="244"/>
      <c r="G20" s="245"/>
    </row>
    <row r="21" spans="3:7" ht="29.25" customHeight="1" thickBot="1">
      <c r="C21" s="260" t="s">
        <v>488</v>
      </c>
      <c r="D21" s="256" t="s">
        <v>446</v>
      </c>
      <c r="E21" s="256" t="s">
        <v>446</v>
      </c>
      <c r="F21" s="256" t="s">
        <v>446</v>
      </c>
      <c r="G21" s="257" t="s">
        <v>446</v>
      </c>
    </row>
    <row r="22" spans="3:7">
      <c r="G22" s="258"/>
    </row>
  </sheetData>
  <mergeCells count="1">
    <mergeCell ref="C11:G11"/>
  </mergeCells>
  <conditionalFormatting sqref="D21:G21">
    <cfRule type="cellIs" dxfId="30" priority="2" operator="equal">
      <formula>"Ativo"</formula>
    </cfRule>
  </conditionalFormatting>
  <conditionalFormatting sqref="D21:G21">
    <cfRule type="cellIs" dxfId="29" priority="1" operator="equal">
      <formula>"Inativo"</formula>
    </cfRule>
  </conditionalFormatting>
  <dataValidations count="1">
    <dataValidation type="list" allowBlank="1" showInputMessage="1" showErrorMessage="1" sqref="D21:G21" xr:uid="{00000000-0002-0000-1600-000000000000}">
      <formula1>"Ativo,Inativo"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olha25"/>
  <dimension ref="A1:I22"/>
  <sheetViews>
    <sheetView showGridLines="0" showRowColHeaders="0" topLeftCell="A7" workbookViewId="0"/>
  </sheetViews>
  <sheetFormatPr baseColWidth="10" defaultColWidth="8.83203125" defaultRowHeight="15"/>
  <cols>
    <col min="3" max="7" width="26.33203125" customWidth="1"/>
  </cols>
  <sheetData>
    <row r="1" spans="1:9">
      <c r="A1" t="s">
        <v>490</v>
      </c>
    </row>
    <row r="10" spans="1:9" ht="29.25" customHeight="1">
      <c r="H10" s="19"/>
    </row>
    <row r="11" spans="1:9" ht="23.25" customHeight="1">
      <c r="C11" s="335" t="s">
        <v>48</v>
      </c>
      <c r="D11" s="335"/>
      <c r="E11" s="335"/>
      <c r="F11" s="335"/>
      <c r="G11" s="335"/>
    </row>
    <row r="12" spans="1:9" ht="21.75" customHeight="1" thickBot="1">
      <c r="H12" s="17"/>
    </row>
    <row r="13" spans="1:9" ht="17.25" customHeight="1">
      <c r="C13" s="20" t="s">
        <v>49</v>
      </c>
      <c r="D13" s="26" t="s">
        <v>83</v>
      </c>
      <c r="E13" s="26" t="s">
        <v>87</v>
      </c>
      <c r="F13" s="26" t="s">
        <v>89</v>
      </c>
      <c r="G13" s="26"/>
    </row>
    <row r="14" spans="1:9" ht="28.5" customHeight="1">
      <c r="C14" s="21" t="s">
        <v>50</v>
      </c>
      <c r="D14" s="22" t="s">
        <v>84</v>
      </c>
      <c r="E14" s="22" t="s">
        <v>84</v>
      </c>
      <c r="F14" s="22" t="s">
        <v>84</v>
      </c>
      <c r="G14" s="22"/>
    </row>
    <row r="15" spans="1:9" ht="28.5" customHeight="1">
      <c r="C15" s="21" t="s">
        <v>51</v>
      </c>
      <c r="D15" s="22" t="s">
        <v>85</v>
      </c>
      <c r="E15" s="22" t="s">
        <v>76</v>
      </c>
      <c r="F15" s="22" t="s">
        <v>90</v>
      </c>
      <c r="G15" s="22"/>
    </row>
    <row r="16" spans="1:9" ht="28.5" customHeight="1">
      <c r="C16" s="21" t="s">
        <v>57</v>
      </c>
      <c r="D16" s="22" t="s">
        <v>60</v>
      </c>
      <c r="E16" s="22" t="s">
        <v>88</v>
      </c>
      <c r="F16" s="22" t="s">
        <v>60</v>
      </c>
      <c r="G16" s="22"/>
      <c r="I16" s="146"/>
    </row>
    <row r="17" spans="3:7" ht="28.5" customHeight="1">
      <c r="C17" s="21" t="s">
        <v>55</v>
      </c>
      <c r="D17" s="27">
        <v>9899045</v>
      </c>
      <c r="E17" s="27">
        <v>9785759</v>
      </c>
      <c r="F17" s="22">
        <v>9804041</v>
      </c>
      <c r="G17" s="22"/>
    </row>
    <row r="18" spans="3:7" ht="28.5" customHeight="1">
      <c r="C18" s="21" t="s">
        <v>54</v>
      </c>
      <c r="D18" s="22" t="s">
        <v>63</v>
      </c>
      <c r="E18" s="22" t="s">
        <v>63</v>
      </c>
      <c r="F18" s="22" t="s">
        <v>63</v>
      </c>
      <c r="G18" s="22"/>
    </row>
    <row r="19" spans="3:7" ht="28.5" customHeight="1">
      <c r="C19" s="21" t="s">
        <v>52</v>
      </c>
      <c r="D19" s="22" t="s">
        <v>86</v>
      </c>
      <c r="E19" s="22" t="s">
        <v>86</v>
      </c>
      <c r="F19" s="22" t="s">
        <v>69</v>
      </c>
      <c r="G19" s="22"/>
    </row>
    <row r="20" spans="3:7" ht="28.5" customHeight="1">
      <c r="C20" s="21" t="s">
        <v>56</v>
      </c>
      <c r="D20" s="263">
        <v>44521</v>
      </c>
      <c r="E20" s="263">
        <v>44521</v>
      </c>
      <c r="F20" s="263">
        <v>44521</v>
      </c>
      <c r="G20" s="22"/>
    </row>
    <row r="21" spans="3:7" ht="28.5" customHeight="1" thickBot="1">
      <c r="C21" s="23" t="s">
        <v>53</v>
      </c>
      <c r="D21" s="243"/>
      <c r="E21" s="243"/>
      <c r="F21" s="24"/>
      <c r="G21" s="24"/>
    </row>
    <row r="22" spans="3:7" ht="28.5" customHeight="1" thickBot="1">
      <c r="C22" s="242" t="s">
        <v>488</v>
      </c>
      <c r="D22" s="246" t="s">
        <v>446</v>
      </c>
      <c r="E22" s="246" t="s">
        <v>446</v>
      </c>
      <c r="F22" s="246" t="s">
        <v>446</v>
      </c>
      <c r="G22" s="246" t="s">
        <v>446</v>
      </c>
    </row>
  </sheetData>
  <mergeCells count="1">
    <mergeCell ref="C11:G11"/>
  </mergeCells>
  <conditionalFormatting sqref="D22:G22">
    <cfRule type="cellIs" dxfId="28" priority="2" operator="equal">
      <formula>"Ativo"</formula>
    </cfRule>
  </conditionalFormatting>
  <conditionalFormatting sqref="D22:G22">
    <cfRule type="cellIs" dxfId="27" priority="1" operator="equal">
      <formula>"Inativo"</formula>
    </cfRule>
  </conditionalFormatting>
  <dataValidations count="1">
    <dataValidation type="list" allowBlank="1" showInputMessage="1" showErrorMessage="1" sqref="D22:G22" xr:uid="{00000000-0002-0000-1700-000000000000}">
      <formula1>"Ativo,Inativo"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olha26"/>
  <dimension ref="C10:G22"/>
  <sheetViews>
    <sheetView showGridLines="0" showRowColHeaders="0" workbookViewId="0"/>
  </sheetViews>
  <sheetFormatPr baseColWidth="10" defaultColWidth="8.83203125" defaultRowHeight="15"/>
  <cols>
    <col min="2" max="2" width="11.33203125" customWidth="1"/>
    <col min="3" max="3" width="26.1640625" customWidth="1"/>
    <col min="4" max="4" width="26.6640625" customWidth="1"/>
    <col min="5" max="5" width="26.33203125" customWidth="1"/>
    <col min="6" max="6" width="26.1640625" customWidth="1"/>
    <col min="7" max="7" width="26.33203125" customWidth="1"/>
    <col min="8" max="8" width="26.6640625" customWidth="1"/>
  </cols>
  <sheetData>
    <row r="10" spans="3:7" ht="33" customHeight="1"/>
    <row r="11" spans="3:7" ht="26.25" customHeight="1">
      <c r="C11" s="335" t="s">
        <v>48</v>
      </c>
      <c r="D11" s="335"/>
      <c r="E11" s="335"/>
      <c r="F11" s="335"/>
      <c r="G11" s="335"/>
    </row>
    <row r="12" spans="3:7" ht="21.75" customHeight="1" thickBot="1"/>
    <row r="13" spans="3:7" ht="11.25" customHeight="1">
      <c r="C13" s="28" t="s">
        <v>49</v>
      </c>
      <c r="D13" s="26" t="s">
        <v>91</v>
      </c>
      <c r="E13" s="26" t="s">
        <v>95</v>
      </c>
      <c r="F13" s="26" t="s">
        <v>97</v>
      </c>
      <c r="G13" s="26" t="s">
        <v>101</v>
      </c>
    </row>
    <row r="14" spans="3:7" ht="29.25" customHeight="1">
      <c r="C14" s="29" t="s">
        <v>50</v>
      </c>
      <c r="D14" s="22" t="s">
        <v>92</v>
      </c>
      <c r="E14" s="22" t="s">
        <v>92</v>
      </c>
      <c r="F14" s="22" t="s">
        <v>98</v>
      </c>
      <c r="G14" s="22" t="s">
        <v>92</v>
      </c>
    </row>
    <row r="15" spans="3:7" ht="29.25" customHeight="1">
      <c r="C15" s="29" t="s">
        <v>51</v>
      </c>
      <c r="D15" s="22" t="s">
        <v>93</v>
      </c>
      <c r="E15" s="22" t="s">
        <v>96</v>
      </c>
      <c r="F15" s="22" t="s">
        <v>99</v>
      </c>
      <c r="G15" s="22" t="s">
        <v>102</v>
      </c>
    </row>
    <row r="16" spans="3:7" ht="29.25" customHeight="1">
      <c r="C16" s="29" t="s">
        <v>57</v>
      </c>
      <c r="D16" s="22" t="s">
        <v>60</v>
      </c>
      <c r="E16" s="22" t="s">
        <v>60</v>
      </c>
      <c r="F16" s="22" t="s">
        <v>60</v>
      </c>
      <c r="G16" s="22" t="s">
        <v>60</v>
      </c>
    </row>
    <row r="17" spans="3:7" ht="29.25" customHeight="1">
      <c r="C17" s="29" t="s">
        <v>55</v>
      </c>
      <c r="D17" s="27">
        <v>9991279</v>
      </c>
      <c r="E17" s="27">
        <v>9587069</v>
      </c>
      <c r="F17" s="27">
        <v>5825693</v>
      </c>
      <c r="G17" s="27">
        <v>9867267</v>
      </c>
    </row>
    <row r="18" spans="3:7" ht="29.25" customHeight="1">
      <c r="C18" s="29" t="s">
        <v>54</v>
      </c>
      <c r="D18" s="22" t="s">
        <v>94</v>
      </c>
      <c r="E18" s="22" t="s">
        <v>94</v>
      </c>
      <c r="F18" s="22" t="s">
        <v>100</v>
      </c>
      <c r="G18" s="22" t="s">
        <v>103</v>
      </c>
    </row>
    <row r="19" spans="3:7" ht="29.25" customHeight="1">
      <c r="C19" s="29" t="s">
        <v>52</v>
      </c>
      <c r="D19" s="22" t="s">
        <v>86</v>
      </c>
      <c r="E19" s="22" t="s">
        <v>86</v>
      </c>
      <c r="F19" s="22" t="s">
        <v>86</v>
      </c>
      <c r="G19" s="22" t="s">
        <v>86</v>
      </c>
    </row>
    <row r="20" spans="3:7" ht="29.25" customHeight="1">
      <c r="C20" s="29" t="s">
        <v>56</v>
      </c>
      <c r="D20" s="25">
        <v>44521</v>
      </c>
      <c r="E20" s="25">
        <v>44521</v>
      </c>
      <c r="F20" s="25">
        <v>44521</v>
      </c>
      <c r="G20" s="25">
        <v>44521</v>
      </c>
    </row>
    <row r="21" spans="3:7" ht="29.25" customHeight="1" thickBot="1">
      <c r="C21" s="30" t="s">
        <v>53</v>
      </c>
      <c r="D21" s="24"/>
      <c r="E21" s="24"/>
      <c r="F21" s="24"/>
      <c r="G21" s="24"/>
    </row>
    <row r="22" spans="3:7" ht="29.25" customHeight="1" thickBot="1">
      <c r="C22" s="30" t="s">
        <v>488</v>
      </c>
      <c r="D22" s="246" t="s">
        <v>446</v>
      </c>
      <c r="E22" s="246" t="s">
        <v>446</v>
      </c>
      <c r="F22" s="246" t="s">
        <v>446</v>
      </c>
      <c r="G22" s="246" t="s">
        <v>446</v>
      </c>
    </row>
  </sheetData>
  <mergeCells count="1">
    <mergeCell ref="C11:G11"/>
  </mergeCells>
  <conditionalFormatting sqref="D22:G22">
    <cfRule type="cellIs" dxfId="26" priority="2" operator="equal">
      <formula>"Ativo"</formula>
    </cfRule>
  </conditionalFormatting>
  <conditionalFormatting sqref="D22:G22">
    <cfRule type="cellIs" dxfId="25" priority="1" operator="equal">
      <formula>"Inativo"</formula>
    </cfRule>
  </conditionalFormatting>
  <dataValidations count="1">
    <dataValidation type="list" allowBlank="1" showInputMessage="1" showErrorMessage="1" sqref="D22:G22" xr:uid="{00000000-0002-0000-1800-000000000000}">
      <formula1>"Ativo,Inativo"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olha27"/>
  <dimension ref="A6:K49"/>
  <sheetViews>
    <sheetView showGridLines="0" showRowColHeaders="0" topLeftCell="A7" workbookViewId="0"/>
  </sheetViews>
  <sheetFormatPr baseColWidth="10" defaultColWidth="8.83203125" defaultRowHeight="15"/>
  <cols>
    <col min="1" max="1" width="26.33203125" style="69" customWidth="1"/>
    <col min="2" max="4" width="18" customWidth="1"/>
    <col min="5" max="5" width="18" style="38" customWidth="1"/>
    <col min="6" max="6" width="18" customWidth="1"/>
    <col min="7" max="8" width="18" style="38" customWidth="1"/>
    <col min="9" max="9" width="20.33203125" customWidth="1"/>
  </cols>
  <sheetData>
    <row r="6" spans="1:11" ht="15.75" customHeight="1"/>
    <row r="7" spans="1:11" ht="15.75" customHeight="1"/>
    <row r="8" spans="1:11" ht="15.75" customHeight="1"/>
    <row r="9" spans="1:11" ht="15.75" customHeight="1"/>
    <row r="10" spans="1:11" ht="15.75" customHeight="1"/>
    <row r="11" spans="1:11" ht="15.75" customHeight="1"/>
    <row r="12" spans="1:11" ht="25.5" customHeight="1">
      <c r="A12" s="342" t="s">
        <v>48</v>
      </c>
      <c r="B12" s="342"/>
      <c r="C12" s="342"/>
      <c r="D12" s="342"/>
      <c r="E12" s="342"/>
      <c r="F12" s="342"/>
      <c r="G12" s="342"/>
      <c r="H12" s="342"/>
      <c r="I12" s="342"/>
      <c r="J12" s="342"/>
      <c r="K12" s="342"/>
    </row>
    <row r="13" spans="1:11" ht="15.75" customHeight="1">
      <c r="J13" s="254"/>
      <c r="K13" s="254"/>
    </row>
    <row r="14" spans="1:11" ht="31.5" customHeight="1" thickBot="1">
      <c r="A14" s="47" t="s">
        <v>49</v>
      </c>
      <c r="B14" s="47" t="s">
        <v>50</v>
      </c>
      <c r="C14" s="47" t="s">
        <v>51</v>
      </c>
      <c r="D14" s="47" t="s">
        <v>57</v>
      </c>
      <c r="E14" s="70" t="s">
        <v>55</v>
      </c>
      <c r="F14" s="47" t="s">
        <v>54</v>
      </c>
      <c r="G14" s="48" t="s">
        <v>496</v>
      </c>
      <c r="H14" s="70" t="s">
        <v>56</v>
      </c>
      <c r="I14" s="255" t="s">
        <v>489</v>
      </c>
      <c r="J14" s="340" t="s">
        <v>488</v>
      </c>
      <c r="K14" s="341"/>
    </row>
    <row r="15" spans="1:11" ht="30.75" customHeight="1" thickBot="1">
      <c r="A15" s="66" t="s">
        <v>163</v>
      </c>
      <c r="B15" s="50" t="s">
        <v>149</v>
      </c>
      <c r="C15" s="50" t="s">
        <v>127</v>
      </c>
      <c r="D15" s="50" t="s">
        <v>77</v>
      </c>
      <c r="E15" s="71">
        <v>9893162</v>
      </c>
      <c r="F15" s="51" t="s">
        <v>63</v>
      </c>
      <c r="G15" s="71" t="s">
        <v>69</v>
      </c>
      <c r="H15" s="74">
        <v>44472</v>
      </c>
      <c r="I15" s="272"/>
      <c r="J15" s="338" t="s">
        <v>446</v>
      </c>
      <c r="K15" s="339"/>
    </row>
    <row r="16" spans="1:11" ht="30.75" customHeight="1" thickTop="1" thickBot="1">
      <c r="A16" s="67" t="s">
        <v>150</v>
      </c>
      <c r="B16" s="50" t="s">
        <v>149</v>
      </c>
      <c r="C16" s="55" t="s">
        <v>151</v>
      </c>
      <c r="D16" s="55" t="s">
        <v>88</v>
      </c>
      <c r="E16" s="72">
        <v>5912454</v>
      </c>
      <c r="F16" s="57" t="s">
        <v>63</v>
      </c>
      <c r="G16" s="71" t="s">
        <v>69</v>
      </c>
      <c r="H16" s="252">
        <v>44367</v>
      </c>
      <c r="I16" s="272"/>
      <c r="J16" s="338" t="s">
        <v>446</v>
      </c>
      <c r="K16" s="339"/>
    </row>
    <row r="17" spans="1:11" ht="30.75" customHeight="1" thickTop="1" thickBot="1">
      <c r="A17" s="67" t="s">
        <v>148</v>
      </c>
      <c r="B17" s="50" t="s">
        <v>149</v>
      </c>
      <c r="C17" s="55" t="s">
        <v>108</v>
      </c>
      <c r="D17" s="55" t="s">
        <v>77</v>
      </c>
      <c r="E17" s="72">
        <v>9593730</v>
      </c>
      <c r="F17" s="57" t="s">
        <v>105</v>
      </c>
      <c r="G17" s="72" t="s">
        <v>69</v>
      </c>
      <c r="H17" s="74">
        <v>44367</v>
      </c>
      <c r="I17" s="272"/>
      <c r="J17" s="338" t="s">
        <v>446</v>
      </c>
      <c r="K17" s="339"/>
    </row>
    <row r="18" spans="1:11" ht="30.75" customHeight="1" thickTop="1" thickBot="1">
      <c r="A18" s="67" t="s">
        <v>152</v>
      </c>
      <c r="B18" s="50" t="s">
        <v>149</v>
      </c>
      <c r="C18" s="55" t="s">
        <v>153</v>
      </c>
      <c r="D18" s="50" t="s">
        <v>88</v>
      </c>
      <c r="E18" s="72">
        <v>5901008</v>
      </c>
      <c r="F18" s="57" t="s">
        <v>63</v>
      </c>
      <c r="G18" s="72" t="s">
        <v>86</v>
      </c>
      <c r="H18" s="75">
        <v>44367</v>
      </c>
      <c r="I18" s="276" t="s">
        <v>497</v>
      </c>
      <c r="J18" s="338" t="s">
        <v>352</v>
      </c>
      <c r="K18" s="339"/>
    </row>
    <row r="19" spans="1:11" ht="30.75" customHeight="1" thickTop="1" thickBot="1">
      <c r="A19" s="67" t="s">
        <v>164</v>
      </c>
      <c r="B19" s="50" t="s">
        <v>149</v>
      </c>
      <c r="C19" s="55" t="s">
        <v>153</v>
      </c>
      <c r="D19" s="55" t="s">
        <v>88</v>
      </c>
      <c r="E19" s="72">
        <v>9505573</v>
      </c>
      <c r="F19" s="57" t="s">
        <v>63</v>
      </c>
      <c r="G19" s="72" t="s">
        <v>86</v>
      </c>
      <c r="H19" s="74">
        <v>44472</v>
      </c>
      <c r="I19" s="272"/>
      <c r="J19" s="338" t="s">
        <v>446</v>
      </c>
      <c r="K19" s="339"/>
    </row>
    <row r="20" spans="1:11" ht="30.75" customHeight="1" thickTop="1" thickBot="1">
      <c r="A20" s="67" t="s">
        <v>154</v>
      </c>
      <c r="B20" s="50" t="s">
        <v>149</v>
      </c>
      <c r="C20" s="55" t="s">
        <v>124</v>
      </c>
      <c r="D20" s="55" t="s">
        <v>77</v>
      </c>
      <c r="E20" s="72">
        <v>9311913</v>
      </c>
      <c r="F20" s="57" t="s">
        <v>63</v>
      </c>
      <c r="G20" s="72" t="s">
        <v>86</v>
      </c>
      <c r="H20" s="74">
        <v>44367</v>
      </c>
      <c r="I20" s="277"/>
      <c r="J20" s="338" t="s">
        <v>446</v>
      </c>
      <c r="K20" s="339"/>
    </row>
    <row r="21" spans="1:11" ht="30.75" customHeight="1" thickTop="1" thickBot="1">
      <c r="A21" s="67" t="s">
        <v>175</v>
      </c>
      <c r="B21" s="50" t="s">
        <v>149</v>
      </c>
      <c r="C21" s="55" t="s">
        <v>72</v>
      </c>
      <c r="D21" s="55" t="s">
        <v>88</v>
      </c>
      <c r="E21" s="72">
        <v>9750692</v>
      </c>
      <c r="F21" s="55" t="s">
        <v>105</v>
      </c>
      <c r="G21" s="71" t="s">
        <v>69</v>
      </c>
      <c r="H21" s="74">
        <v>44367</v>
      </c>
      <c r="I21" s="272"/>
      <c r="J21" s="338" t="s">
        <v>446</v>
      </c>
      <c r="K21" s="339"/>
    </row>
    <row r="22" spans="1:11" ht="30.75" customHeight="1" thickTop="1" thickBot="1">
      <c r="A22" s="67" t="s">
        <v>176</v>
      </c>
      <c r="B22" s="50" t="s">
        <v>149</v>
      </c>
      <c r="C22" s="55" t="s">
        <v>76</v>
      </c>
      <c r="D22" s="55" t="s">
        <v>88</v>
      </c>
      <c r="E22" s="72">
        <v>9844128</v>
      </c>
      <c r="F22" s="55" t="s">
        <v>63</v>
      </c>
      <c r="G22" s="72" t="s">
        <v>114</v>
      </c>
      <c r="H22" s="74">
        <v>44367</v>
      </c>
      <c r="I22" s="272"/>
      <c r="J22" s="338" t="s">
        <v>446</v>
      </c>
      <c r="K22" s="339"/>
    </row>
    <row r="23" spans="1:11" ht="30.75" customHeight="1" thickTop="1" thickBot="1">
      <c r="A23" s="67" t="s">
        <v>177</v>
      </c>
      <c r="B23" s="50" t="s">
        <v>149</v>
      </c>
      <c r="C23" s="55" t="s">
        <v>72</v>
      </c>
      <c r="D23" s="50" t="s">
        <v>88</v>
      </c>
      <c r="E23" s="72">
        <v>9525366</v>
      </c>
      <c r="F23" s="55" t="s">
        <v>105</v>
      </c>
      <c r="G23" s="71" t="s">
        <v>69</v>
      </c>
      <c r="H23" s="74">
        <v>44367</v>
      </c>
      <c r="I23" s="272"/>
      <c r="J23" s="338" t="s">
        <v>446</v>
      </c>
      <c r="K23" s="339"/>
    </row>
    <row r="24" spans="1:11" ht="30.75" customHeight="1" thickTop="1" thickBot="1">
      <c r="A24" s="67" t="s">
        <v>155</v>
      </c>
      <c r="B24" s="50" t="s">
        <v>149</v>
      </c>
      <c r="C24" s="55" t="s">
        <v>85</v>
      </c>
      <c r="D24" s="50" t="s">
        <v>88</v>
      </c>
      <c r="E24" s="72">
        <v>9516838</v>
      </c>
      <c r="F24" s="57" t="s">
        <v>63</v>
      </c>
      <c r="G24" s="71" t="s">
        <v>86</v>
      </c>
      <c r="H24" s="75">
        <v>44367</v>
      </c>
      <c r="I24" s="271"/>
      <c r="J24" s="338" t="s">
        <v>446</v>
      </c>
      <c r="K24" s="339"/>
    </row>
    <row r="25" spans="1:11" ht="30.75" customHeight="1" thickTop="1" thickBot="1">
      <c r="A25" s="67" t="s">
        <v>165</v>
      </c>
      <c r="B25" s="50" t="s">
        <v>149</v>
      </c>
      <c r="C25" s="55" t="s">
        <v>85</v>
      </c>
      <c r="D25" s="55" t="s">
        <v>166</v>
      </c>
      <c r="E25" s="72">
        <v>9711684</v>
      </c>
      <c r="F25" s="57" t="s">
        <v>63</v>
      </c>
      <c r="G25" s="72" t="s">
        <v>86</v>
      </c>
      <c r="H25" s="75">
        <v>44472</v>
      </c>
      <c r="I25" s="271"/>
      <c r="J25" s="338" t="s">
        <v>446</v>
      </c>
      <c r="K25" s="339"/>
    </row>
    <row r="26" spans="1:11" ht="30.75" customHeight="1" thickTop="1" thickBot="1">
      <c r="A26" s="67" t="s">
        <v>156</v>
      </c>
      <c r="B26" s="50" t="s">
        <v>149</v>
      </c>
      <c r="C26" s="55" t="s">
        <v>157</v>
      </c>
      <c r="D26" s="55" t="s">
        <v>88</v>
      </c>
      <c r="E26" s="72">
        <v>9579172</v>
      </c>
      <c r="F26" s="57" t="s">
        <v>63</v>
      </c>
      <c r="G26" s="72" t="s">
        <v>86</v>
      </c>
      <c r="H26" s="75">
        <v>44367</v>
      </c>
      <c r="I26" s="271"/>
      <c r="J26" s="338" t="s">
        <v>446</v>
      </c>
      <c r="K26" s="339"/>
    </row>
    <row r="27" spans="1:11" ht="30.75" customHeight="1" thickTop="1" thickBot="1">
      <c r="A27" s="67" t="s">
        <v>173</v>
      </c>
      <c r="B27" s="50" t="s">
        <v>149</v>
      </c>
      <c r="C27" s="55" t="s">
        <v>99</v>
      </c>
      <c r="D27" s="55" t="s">
        <v>88</v>
      </c>
      <c r="E27" s="72">
        <v>9787795</v>
      </c>
      <c r="F27" s="55" t="s">
        <v>63</v>
      </c>
      <c r="G27" s="72" t="s">
        <v>86</v>
      </c>
      <c r="H27" s="75">
        <v>44472</v>
      </c>
      <c r="I27" s="271"/>
      <c r="J27" s="338" t="s">
        <v>446</v>
      </c>
      <c r="K27" s="339"/>
    </row>
    <row r="28" spans="1:11" ht="30.75" customHeight="1" thickTop="1" thickBot="1">
      <c r="A28" s="67" t="s">
        <v>178</v>
      </c>
      <c r="B28" s="50" t="s">
        <v>149</v>
      </c>
      <c r="C28" s="55" t="s">
        <v>113</v>
      </c>
      <c r="D28" s="55" t="s">
        <v>88</v>
      </c>
      <c r="E28" s="72">
        <v>9114488</v>
      </c>
      <c r="F28" s="55" t="s">
        <v>63</v>
      </c>
      <c r="G28" s="72" t="s">
        <v>86</v>
      </c>
      <c r="H28" s="75">
        <v>44367</v>
      </c>
      <c r="I28" s="271"/>
      <c r="J28" s="338" t="s">
        <v>352</v>
      </c>
      <c r="K28" s="339"/>
    </row>
    <row r="29" spans="1:11" ht="30.75" customHeight="1" thickTop="1" thickBot="1">
      <c r="A29" s="67" t="s">
        <v>171</v>
      </c>
      <c r="B29" s="50" t="s">
        <v>149</v>
      </c>
      <c r="C29" s="55" t="s">
        <v>172</v>
      </c>
      <c r="D29" s="55" t="s">
        <v>88</v>
      </c>
      <c r="E29" s="72">
        <v>9920375</v>
      </c>
      <c r="F29" s="55" t="s">
        <v>63</v>
      </c>
      <c r="G29" s="72" t="s">
        <v>86</v>
      </c>
      <c r="H29" s="75">
        <v>44472</v>
      </c>
      <c r="I29" s="278" t="s">
        <v>498</v>
      </c>
      <c r="J29" s="338" t="s">
        <v>352</v>
      </c>
      <c r="K29" s="339"/>
    </row>
    <row r="30" spans="1:11" ht="30.75" customHeight="1" thickTop="1" thickBot="1">
      <c r="A30" s="67" t="s">
        <v>158</v>
      </c>
      <c r="B30" s="50" t="s">
        <v>149</v>
      </c>
      <c r="C30" s="55" t="s">
        <v>159</v>
      </c>
      <c r="D30" s="55" t="s">
        <v>88</v>
      </c>
      <c r="E30" s="72">
        <v>9815502</v>
      </c>
      <c r="F30" s="57" t="s">
        <v>63</v>
      </c>
      <c r="G30" s="72" t="s">
        <v>69</v>
      </c>
      <c r="H30" s="253">
        <v>44367</v>
      </c>
      <c r="I30" s="273"/>
      <c r="J30" s="338" t="s">
        <v>446</v>
      </c>
      <c r="K30" s="339"/>
    </row>
    <row r="31" spans="1:11" ht="30.75" customHeight="1" thickTop="1" thickBot="1">
      <c r="A31" s="67" t="s">
        <v>179</v>
      </c>
      <c r="B31" s="50" t="s">
        <v>149</v>
      </c>
      <c r="C31" s="55" t="s">
        <v>76</v>
      </c>
      <c r="D31" s="55" t="s">
        <v>88</v>
      </c>
      <c r="E31" s="72">
        <v>9520142</v>
      </c>
      <c r="F31" s="55" t="s">
        <v>63</v>
      </c>
      <c r="G31" s="249" t="s">
        <v>69</v>
      </c>
      <c r="H31" s="251">
        <v>44367</v>
      </c>
      <c r="I31" s="271"/>
      <c r="J31" s="338" t="s">
        <v>446</v>
      </c>
      <c r="K31" s="339"/>
    </row>
    <row r="32" spans="1:11" ht="30.75" customHeight="1" thickTop="1" thickBot="1">
      <c r="A32" s="69" t="s">
        <v>167</v>
      </c>
      <c r="B32" s="50" t="s">
        <v>149</v>
      </c>
      <c r="C32" s="144" t="s">
        <v>151</v>
      </c>
      <c r="D32" s="55" t="s">
        <v>77</v>
      </c>
      <c r="E32" s="145">
        <v>9388357</v>
      </c>
      <c r="F32" s="55" t="s">
        <v>105</v>
      </c>
      <c r="G32" s="72" t="s">
        <v>86</v>
      </c>
      <c r="H32" s="253">
        <v>44472</v>
      </c>
      <c r="I32" s="273"/>
      <c r="J32" s="338" t="s">
        <v>446</v>
      </c>
      <c r="K32" s="339"/>
    </row>
    <row r="33" spans="1:11" ht="30.75" customHeight="1" thickTop="1" thickBot="1">
      <c r="A33" s="67" t="s">
        <v>160</v>
      </c>
      <c r="B33" s="50" t="s">
        <v>149</v>
      </c>
      <c r="C33" s="55" t="s">
        <v>127</v>
      </c>
      <c r="D33" s="55" t="s">
        <v>88</v>
      </c>
      <c r="E33" s="72">
        <v>9721940</v>
      </c>
      <c r="F33" s="57" t="s">
        <v>63</v>
      </c>
      <c r="G33" s="249" t="s">
        <v>86</v>
      </c>
      <c r="H33" s="251">
        <v>44367</v>
      </c>
      <c r="I33" s="271"/>
      <c r="J33" s="338" t="s">
        <v>446</v>
      </c>
      <c r="K33" s="339"/>
    </row>
    <row r="34" spans="1:11" ht="30.75" customHeight="1" thickTop="1" thickBot="1">
      <c r="A34" s="67" t="s">
        <v>180</v>
      </c>
      <c r="B34" s="50" t="s">
        <v>149</v>
      </c>
      <c r="C34" s="55" t="s">
        <v>181</v>
      </c>
      <c r="D34" s="55" t="s">
        <v>77</v>
      </c>
      <c r="E34" s="72">
        <v>9938861</v>
      </c>
      <c r="F34" s="55" t="s">
        <v>63</v>
      </c>
      <c r="G34" s="72" t="s">
        <v>69</v>
      </c>
      <c r="H34" s="250">
        <v>44367</v>
      </c>
      <c r="I34" s="274"/>
      <c r="J34" s="338" t="s">
        <v>446</v>
      </c>
      <c r="K34" s="339"/>
    </row>
    <row r="35" spans="1:11" ht="30.75" customHeight="1" thickTop="1" thickBot="1">
      <c r="A35" s="67" t="s">
        <v>168</v>
      </c>
      <c r="B35" s="50" t="s">
        <v>149</v>
      </c>
      <c r="C35" s="55" t="s">
        <v>99</v>
      </c>
      <c r="D35" s="55" t="s">
        <v>169</v>
      </c>
      <c r="E35" s="72">
        <v>9987783</v>
      </c>
      <c r="F35" s="55" t="s">
        <v>63</v>
      </c>
      <c r="G35" s="72" t="s">
        <v>69</v>
      </c>
      <c r="H35" s="247">
        <v>44472</v>
      </c>
      <c r="I35" s="271"/>
      <c r="J35" s="338" t="s">
        <v>446</v>
      </c>
      <c r="K35" s="339"/>
    </row>
    <row r="36" spans="1:11" ht="30.75" customHeight="1" thickTop="1" thickBot="1">
      <c r="A36" s="67" t="s">
        <v>170</v>
      </c>
      <c r="B36" s="50" t="s">
        <v>149</v>
      </c>
      <c r="C36" s="55" t="s">
        <v>85</v>
      </c>
      <c r="D36" s="55" t="s">
        <v>77</v>
      </c>
      <c r="E36" s="72">
        <v>9793656</v>
      </c>
      <c r="F36" s="55" t="s">
        <v>105</v>
      </c>
      <c r="G36" s="72" t="s">
        <v>86</v>
      </c>
      <c r="H36" s="247">
        <v>44472</v>
      </c>
      <c r="I36" s="271"/>
      <c r="J36" s="338" t="s">
        <v>446</v>
      </c>
      <c r="K36" s="339"/>
    </row>
    <row r="37" spans="1:11" ht="30.75" customHeight="1" thickTop="1" thickBot="1">
      <c r="A37" s="67" t="s">
        <v>161</v>
      </c>
      <c r="B37" s="50" t="s">
        <v>149</v>
      </c>
      <c r="C37" s="55" t="s">
        <v>162</v>
      </c>
      <c r="D37" s="55" t="s">
        <v>77</v>
      </c>
      <c r="E37" s="72">
        <v>9772508</v>
      </c>
      <c r="F37" s="57" t="s">
        <v>63</v>
      </c>
      <c r="G37" s="72" t="s">
        <v>69</v>
      </c>
      <c r="H37" s="247">
        <v>44367</v>
      </c>
      <c r="I37" s="271"/>
      <c r="J37" s="338" t="s">
        <v>446</v>
      </c>
      <c r="K37" s="339"/>
    </row>
    <row r="38" spans="1:11" ht="30.75" customHeight="1" thickTop="1" thickBot="1">
      <c r="A38" s="68"/>
      <c r="B38" s="61"/>
      <c r="C38" s="61"/>
      <c r="D38" s="61"/>
      <c r="E38" s="73"/>
      <c r="F38" s="61"/>
      <c r="G38" s="73"/>
      <c r="H38" s="248"/>
      <c r="I38" s="275"/>
      <c r="J38" s="336"/>
      <c r="K38" s="337"/>
    </row>
    <row r="39" spans="1:11">
      <c r="A39"/>
    </row>
    <row r="40" spans="1:11">
      <c r="A40"/>
    </row>
    <row r="41" spans="1:11">
      <c r="A41"/>
    </row>
    <row r="42" spans="1:11">
      <c r="A42"/>
    </row>
    <row r="43" spans="1:11">
      <c r="A43"/>
    </row>
    <row r="44" spans="1:11">
      <c r="A44"/>
    </row>
    <row r="45" spans="1:11">
      <c r="A45"/>
    </row>
    <row r="46" spans="1:11">
      <c r="A46"/>
    </row>
    <row r="47" spans="1:11">
      <c r="A47"/>
    </row>
    <row r="48" spans="1:11">
      <c r="A48"/>
    </row>
    <row r="49" spans="1:1">
      <c r="A49"/>
    </row>
  </sheetData>
  <autoFilter ref="A14:K38" xr:uid="{00000000-0009-0000-0000-000019000000}">
    <filterColumn colId="9" showButton="0"/>
  </autoFilter>
  <mergeCells count="26">
    <mergeCell ref="J14:K14"/>
    <mergeCell ref="J15:K15"/>
    <mergeCell ref="J16:K16"/>
    <mergeCell ref="J17:K17"/>
    <mergeCell ref="A12:K12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8:K38"/>
    <mergeCell ref="J33:K33"/>
    <mergeCell ref="J34:K34"/>
    <mergeCell ref="J35:K35"/>
    <mergeCell ref="J36:K36"/>
    <mergeCell ref="J37:K37"/>
  </mergeCells>
  <conditionalFormatting sqref="J15:K37">
    <cfRule type="cellIs" dxfId="24" priority="1" operator="equal">
      <formula>"Inativo"</formula>
    </cfRule>
    <cfRule type="cellIs" dxfId="23" priority="2" operator="equal">
      <formula>"Ativo"</formula>
    </cfRule>
  </conditionalFormatting>
  <dataValidations count="1">
    <dataValidation type="list" allowBlank="1" showInputMessage="1" showErrorMessage="1" sqref="J15:K37" xr:uid="{00000000-0002-0000-1900-000000000000}">
      <formula1>"Ativo,Inativo"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olha28"/>
  <dimension ref="A11:G23"/>
  <sheetViews>
    <sheetView showGridLines="0" showRowColHeaders="0" workbookViewId="0">
      <selection activeCell="G17" sqref="G17"/>
    </sheetView>
  </sheetViews>
  <sheetFormatPr baseColWidth="10" defaultColWidth="8.83203125" defaultRowHeight="15"/>
  <cols>
    <col min="1" max="1" width="26" customWidth="1"/>
    <col min="2" max="7" width="26.1640625" customWidth="1"/>
  </cols>
  <sheetData>
    <row r="11" spans="1:7" ht="15.75" customHeight="1"/>
    <row r="12" spans="1:7" ht="27" customHeight="1">
      <c r="A12" s="335" t="s">
        <v>48</v>
      </c>
      <c r="B12" s="335"/>
      <c r="C12" s="335"/>
      <c r="D12" s="335"/>
      <c r="E12" s="335"/>
      <c r="F12" s="335"/>
      <c r="G12" s="335"/>
    </row>
    <row r="13" spans="1:7" ht="21" customHeight="1" thickBot="1"/>
    <row r="14" spans="1:7" ht="18" customHeight="1">
      <c r="A14" s="39" t="s">
        <v>49</v>
      </c>
      <c r="B14" s="45" t="s">
        <v>138</v>
      </c>
      <c r="C14" s="45" t="s">
        <v>142</v>
      </c>
      <c r="D14" s="45" t="s">
        <v>143</v>
      </c>
      <c r="E14" s="45" t="s">
        <v>144</v>
      </c>
      <c r="F14" s="45" t="s">
        <v>146</v>
      </c>
      <c r="G14" s="63"/>
    </row>
    <row r="15" spans="1:7" ht="28.5" customHeight="1">
      <c r="A15" s="40" t="s">
        <v>50</v>
      </c>
      <c r="B15" s="3" t="s">
        <v>139</v>
      </c>
      <c r="C15" s="3" t="s">
        <v>139</v>
      </c>
      <c r="D15" s="3" t="s">
        <v>139</v>
      </c>
      <c r="E15" s="3" t="s">
        <v>139</v>
      </c>
      <c r="F15" s="3" t="s">
        <v>139</v>
      </c>
      <c r="G15" s="41"/>
    </row>
    <row r="16" spans="1:7" ht="28.5" customHeight="1">
      <c r="A16" s="40" t="s">
        <v>51</v>
      </c>
      <c r="B16" s="3" t="s">
        <v>140</v>
      </c>
      <c r="C16" s="3" t="s">
        <v>108</v>
      </c>
      <c r="D16" s="3" t="s">
        <v>113</v>
      </c>
      <c r="E16" s="3" t="s">
        <v>145</v>
      </c>
      <c r="F16" s="3" t="s">
        <v>147</v>
      </c>
      <c r="G16" s="41"/>
    </row>
    <row r="17" spans="1:7" ht="28.5" customHeight="1">
      <c r="A17" s="40" t="s">
        <v>57</v>
      </c>
      <c r="B17" s="3" t="s">
        <v>77</v>
      </c>
      <c r="C17" s="3" t="s">
        <v>77</v>
      </c>
      <c r="D17" s="3" t="s">
        <v>77</v>
      </c>
      <c r="E17" s="3" t="s">
        <v>77</v>
      </c>
      <c r="F17" s="3" t="s">
        <v>77</v>
      </c>
      <c r="G17" s="41"/>
    </row>
    <row r="18" spans="1:7" ht="28.5" customHeight="1">
      <c r="A18" s="40" t="s">
        <v>55</v>
      </c>
      <c r="B18" s="35">
        <v>9842532</v>
      </c>
      <c r="C18" s="35">
        <v>5901440</v>
      </c>
      <c r="D18" s="35">
        <v>5855746</v>
      </c>
      <c r="E18" s="35">
        <v>9842532</v>
      </c>
      <c r="F18" s="35">
        <v>9508968</v>
      </c>
      <c r="G18" s="64"/>
    </row>
    <row r="19" spans="1:7" ht="28.5" customHeight="1">
      <c r="A19" s="40" t="s">
        <v>54</v>
      </c>
      <c r="B19" s="3" t="s">
        <v>63</v>
      </c>
      <c r="C19" s="3" t="s">
        <v>63</v>
      </c>
      <c r="D19" s="3" t="s">
        <v>63</v>
      </c>
      <c r="E19" s="3" t="s">
        <v>63</v>
      </c>
      <c r="F19" s="3" t="s">
        <v>63</v>
      </c>
      <c r="G19" s="41"/>
    </row>
    <row r="20" spans="1:7" ht="28.5" customHeight="1">
      <c r="A20" s="40" t="s">
        <v>52</v>
      </c>
      <c r="B20" s="3" t="s">
        <v>141</v>
      </c>
      <c r="C20" s="3" t="s">
        <v>86</v>
      </c>
      <c r="D20" s="3" t="s">
        <v>69</v>
      </c>
      <c r="E20" s="3" t="s">
        <v>69</v>
      </c>
      <c r="F20" s="3" t="s">
        <v>69</v>
      </c>
      <c r="G20" s="41"/>
    </row>
    <row r="21" spans="1:7" ht="28.5" customHeight="1">
      <c r="A21" s="40" t="s">
        <v>56</v>
      </c>
      <c r="B21" s="36">
        <v>44521</v>
      </c>
      <c r="C21" s="36">
        <v>44521</v>
      </c>
      <c r="D21" s="36">
        <v>44521</v>
      </c>
      <c r="E21" s="36">
        <v>44521</v>
      </c>
      <c r="F21" s="36">
        <v>44523</v>
      </c>
      <c r="G21" s="41"/>
    </row>
    <row r="22" spans="1:7" ht="28.5" customHeight="1" thickBot="1">
      <c r="A22" s="42" t="s">
        <v>53</v>
      </c>
      <c r="B22" s="65" t="s">
        <v>119</v>
      </c>
      <c r="C22" s="43"/>
      <c r="D22" s="43"/>
      <c r="E22" s="43"/>
      <c r="F22" s="43"/>
      <c r="G22" s="44"/>
    </row>
    <row r="23" spans="1:7" ht="28.5" customHeight="1" thickBot="1">
      <c r="A23" s="42" t="s">
        <v>488</v>
      </c>
      <c r="B23" s="246" t="s">
        <v>446</v>
      </c>
      <c r="C23" s="246" t="s">
        <v>446</v>
      </c>
      <c r="D23" s="246" t="s">
        <v>446</v>
      </c>
      <c r="E23" s="246" t="s">
        <v>446</v>
      </c>
      <c r="F23" s="246" t="s">
        <v>446</v>
      </c>
      <c r="G23" s="246" t="s">
        <v>446</v>
      </c>
    </row>
  </sheetData>
  <mergeCells count="1">
    <mergeCell ref="A12:G12"/>
  </mergeCells>
  <conditionalFormatting sqref="B23:G23">
    <cfRule type="cellIs" dxfId="22" priority="2" operator="equal">
      <formula>"Ativo"</formula>
    </cfRule>
  </conditionalFormatting>
  <conditionalFormatting sqref="B23:G23">
    <cfRule type="cellIs" dxfId="21" priority="1" operator="equal">
      <formula>"Inativo"</formula>
    </cfRule>
  </conditionalFormatting>
  <dataValidations count="1">
    <dataValidation type="list" allowBlank="1" showInputMessage="1" showErrorMessage="1" sqref="B23:G23" xr:uid="{00000000-0002-0000-1A00-000000000000}">
      <formula1>"Ativo,Inativo"</formula1>
    </dataValidation>
  </dataValidation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olha29"/>
  <dimension ref="C10:G22"/>
  <sheetViews>
    <sheetView showGridLines="0" showRowColHeaders="0" workbookViewId="0"/>
  </sheetViews>
  <sheetFormatPr baseColWidth="10" defaultColWidth="8.83203125" defaultRowHeight="15"/>
  <cols>
    <col min="2" max="2" width="11.33203125" customWidth="1"/>
    <col min="3" max="3" width="26.1640625" customWidth="1"/>
    <col min="4" max="4" width="26.6640625" customWidth="1"/>
    <col min="5" max="5" width="26.33203125" customWidth="1"/>
    <col min="6" max="6" width="26.1640625" customWidth="1"/>
    <col min="7" max="7" width="26.33203125" customWidth="1"/>
    <col min="8" max="8" width="26.6640625" customWidth="1"/>
  </cols>
  <sheetData>
    <row r="10" spans="3:7" ht="33" customHeight="1"/>
    <row r="11" spans="3:7" ht="26.25" customHeight="1">
      <c r="C11" s="335" t="s">
        <v>48</v>
      </c>
      <c r="D11" s="335"/>
      <c r="E11" s="335"/>
      <c r="F11" s="335"/>
      <c r="G11" s="335"/>
    </row>
    <row r="12" spans="3:7" ht="21.75" customHeight="1" thickBot="1"/>
    <row r="13" spans="3:7" ht="11.25" customHeight="1">
      <c r="C13" s="28" t="s">
        <v>49</v>
      </c>
      <c r="D13" s="26" t="s">
        <v>91</v>
      </c>
      <c r="E13" s="26" t="s">
        <v>95</v>
      </c>
      <c r="F13" s="26" t="s">
        <v>97</v>
      </c>
      <c r="G13" s="26" t="s">
        <v>101</v>
      </c>
    </row>
    <row r="14" spans="3:7" ht="29.25" customHeight="1">
      <c r="C14" s="29" t="s">
        <v>50</v>
      </c>
      <c r="D14" s="22" t="s">
        <v>92</v>
      </c>
      <c r="E14" s="22" t="s">
        <v>92</v>
      </c>
      <c r="F14" s="22" t="s">
        <v>98</v>
      </c>
      <c r="G14" s="22" t="s">
        <v>92</v>
      </c>
    </row>
    <row r="15" spans="3:7" ht="29.25" customHeight="1">
      <c r="C15" s="29" t="s">
        <v>51</v>
      </c>
      <c r="D15" s="22" t="s">
        <v>93</v>
      </c>
      <c r="E15" s="22" t="s">
        <v>96</v>
      </c>
      <c r="F15" s="22" t="s">
        <v>99</v>
      </c>
      <c r="G15" s="22" t="s">
        <v>102</v>
      </c>
    </row>
    <row r="16" spans="3:7" ht="29.25" customHeight="1">
      <c r="C16" s="29" t="s">
        <v>57</v>
      </c>
      <c r="D16" s="22" t="s">
        <v>60</v>
      </c>
      <c r="E16" s="22" t="s">
        <v>60</v>
      </c>
      <c r="F16" s="22" t="s">
        <v>60</v>
      </c>
      <c r="G16" s="22" t="s">
        <v>60</v>
      </c>
    </row>
    <row r="17" spans="3:7" ht="29.25" customHeight="1">
      <c r="C17" s="29" t="s">
        <v>55</v>
      </c>
      <c r="D17" s="27">
        <v>9991279</v>
      </c>
      <c r="E17" s="27">
        <v>9587069</v>
      </c>
      <c r="F17" s="27">
        <v>5825693</v>
      </c>
      <c r="G17" s="27">
        <v>9867267</v>
      </c>
    </row>
    <row r="18" spans="3:7" ht="29.25" customHeight="1">
      <c r="C18" s="29" t="s">
        <v>54</v>
      </c>
      <c r="D18" s="22" t="s">
        <v>94</v>
      </c>
      <c r="E18" s="22" t="s">
        <v>94</v>
      </c>
      <c r="F18" s="22" t="s">
        <v>100</v>
      </c>
      <c r="G18" s="22" t="s">
        <v>103</v>
      </c>
    </row>
    <row r="19" spans="3:7" ht="29.25" customHeight="1">
      <c r="C19" s="29" t="s">
        <v>52</v>
      </c>
      <c r="D19" s="22" t="s">
        <v>86</v>
      </c>
      <c r="E19" s="22" t="s">
        <v>86</v>
      </c>
      <c r="F19" s="22" t="s">
        <v>86</v>
      </c>
      <c r="G19" s="22" t="s">
        <v>86</v>
      </c>
    </row>
    <row r="20" spans="3:7" ht="29.25" customHeight="1">
      <c r="C20" s="29" t="s">
        <v>56</v>
      </c>
      <c r="D20" s="25">
        <v>44521</v>
      </c>
      <c r="E20" s="25">
        <v>44521</v>
      </c>
      <c r="F20" s="25">
        <v>44521</v>
      </c>
      <c r="G20" s="25">
        <v>44521</v>
      </c>
    </row>
    <row r="21" spans="3:7" ht="29.25" customHeight="1" thickBot="1">
      <c r="C21" s="30" t="s">
        <v>53</v>
      </c>
      <c r="D21" s="24"/>
      <c r="E21" s="24"/>
      <c r="F21" s="24"/>
      <c r="G21" s="24"/>
    </row>
    <row r="22" spans="3:7" ht="29.25" customHeight="1" thickBot="1">
      <c r="C22" s="30" t="s">
        <v>488</v>
      </c>
      <c r="D22" s="246" t="s">
        <v>446</v>
      </c>
      <c r="E22" s="246" t="s">
        <v>446</v>
      </c>
      <c r="F22" s="246" t="s">
        <v>446</v>
      </c>
      <c r="G22" s="246" t="s">
        <v>446</v>
      </c>
    </row>
  </sheetData>
  <mergeCells count="1">
    <mergeCell ref="C11:G11"/>
  </mergeCells>
  <conditionalFormatting sqref="D22:G22">
    <cfRule type="cellIs" dxfId="20" priority="2" operator="equal">
      <formula>"Ativo"</formula>
    </cfRule>
  </conditionalFormatting>
  <conditionalFormatting sqref="D22:G22">
    <cfRule type="cellIs" dxfId="19" priority="1" operator="equal">
      <formula>"Inativo"</formula>
    </cfRule>
  </conditionalFormatting>
  <dataValidations count="1">
    <dataValidation type="list" allowBlank="1" showInputMessage="1" showErrorMessage="1" sqref="D22:G22" xr:uid="{00000000-0002-0000-1B00-000000000000}">
      <formula1>"Ativo,Inativo"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olha30"/>
  <dimension ref="D10:G22"/>
  <sheetViews>
    <sheetView showGridLines="0" showRowColHeaders="0" workbookViewId="0"/>
  </sheetViews>
  <sheetFormatPr baseColWidth="10" defaultColWidth="8.83203125" defaultRowHeight="15"/>
  <cols>
    <col min="2" max="2" width="10.1640625" customWidth="1"/>
    <col min="3" max="6" width="26.6640625" customWidth="1"/>
    <col min="7" max="7" width="26.5" customWidth="1"/>
  </cols>
  <sheetData>
    <row r="10" spans="4:7" ht="33" customHeight="1">
      <c r="G10" s="32"/>
    </row>
    <row r="11" spans="4:7" ht="29.25" customHeight="1">
      <c r="D11" s="335" t="s">
        <v>48</v>
      </c>
      <c r="E11" s="335"/>
      <c r="F11" s="335"/>
    </row>
    <row r="12" spans="4:7" ht="21.75" customHeight="1" thickBot="1">
      <c r="G12" s="33"/>
    </row>
    <row r="13" spans="4:7">
      <c r="D13" s="20" t="s">
        <v>49</v>
      </c>
      <c r="E13" s="26" t="s">
        <v>104</v>
      </c>
      <c r="F13" s="26" t="s">
        <v>107</v>
      </c>
    </row>
    <row r="14" spans="4:7" ht="27.75" customHeight="1">
      <c r="D14" s="21" t="s">
        <v>50</v>
      </c>
      <c r="E14" s="22" t="s">
        <v>35</v>
      </c>
      <c r="F14" s="22" t="s">
        <v>35</v>
      </c>
    </row>
    <row r="15" spans="4:7" ht="27.75" customHeight="1">
      <c r="D15" s="21" t="s">
        <v>51</v>
      </c>
      <c r="E15" s="22" t="s">
        <v>62</v>
      </c>
      <c r="F15" s="22" t="s">
        <v>108</v>
      </c>
    </row>
    <row r="16" spans="4:7" ht="27.75" customHeight="1">
      <c r="D16" s="21" t="s">
        <v>57</v>
      </c>
      <c r="E16" s="22" t="s">
        <v>60</v>
      </c>
      <c r="F16" s="22" t="s">
        <v>60</v>
      </c>
    </row>
    <row r="17" spans="4:6" ht="27.75" customHeight="1">
      <c r="D17" s="21" t="s">
        <v>55</v>
      </c>
      <c r="E17" s="27">
        <v>9935046</v>
      </c>
      <c r="F17" s="27">
        <v>9517593</v>
      </c>
    </row>
    <row r="18" spans="4:6" ht="27.75" customHeight="1">
      <c r="D18" s="21" t="s">
        <v>54</v>
      </c>
      <c r="E18" s="22" t="s">
        <v>105</v>
      </c>
      <c r="F18" s="22" t="s">
        <v>105</v>
      </c>
    </row>
    <row r="19" spans="4:6" ht="27.75" customHeight="1">
      <c r="D19" s="21" t="s">
        <v>52</v>
      </c>
      <c r="E19" s="22" t="s">
        <v>69</v>
      </c>
      <c r="F19" s="22" t="s">
        <v>86</v>
      </c>
    </row>
    <row r="20" spans="4:6" ht="27.75" customHeight="1">
      <c r="D20" s="21" t="s">
        <v>56</v>
      </c>
      <c r="E20" s="25">
        <v>44531</v>
      </c>
      <c r="F20" s="22" t="s">
        <v>109</v>
      </c>
    </row>
    <row r="21" spans="4:6" ht="27.75" customHeight="1" thickBot="1">
      <c r="D21" s="23" t="s">
        <v>53</v>
      </c>
      <c r="E21" s="31" t="s">
        <v>106</v>
      </c>
      <c r="F21" s="31" t="s">
        <v>110</v>
      </c>
    </row>
    <row r="22" spans="4:6" ht="31.5" customHeight="1" thickBot="1">
      <c r="D22" s="23" t="s">
        <v>488</v>
      </c>
      <c r="E22" s="246" t="s">
        <v>446</v>
      </c>
      <c r="F22" s="246" t="s">
        <v>446</v>
      </c>
    </row>
  </sheetData>
  <mergeCells count="1">
    <mergeCell ref="D11:F11"/>
  </mergeCells>
  <conditionalFormatting sqref="E22:F22">
    <cfRule type="cellIs" dxfId="18" priority="2" operator="equal">
      <formula>"Ativo"</formula>
    </cfRule>
  </conditionalFormatting>
  <conditionalFormatting sqref="E22:F22">
    <cfRule type="cellIs" dxfId="17" priority="1" operator="equal">
      <formula>"Inativo"</formula>
    </cfRule>
  </conditionalFormatting>
  <dataValidations count="1">
    <dataValidation type="list" allowBlank="1" showInputMessage="1" showErrorMessage="1" sqref="E22:F22" xr:uid="{00000000-0002-0000-1C00-000000000000}">
      <formula1>"Ativo,Inativo"</formula1>
    </dataValidation>
  </dataValidation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olha31"/>
  <dimension ref="C10:G22"/>
  <sheetViews>
    <sheetView showGridLines="0" showRowColHeaders="0" workbookViewId="0"/>
  </sheetViews>
  <sheetFormatPr baseColWidth="10" defaultColWidth="8.83203125" defaultRowHeight="15"/>
  <cols>
    <col min="2" max="2" width="11.83203125" customWidth="1"/>
    <col min="3" max="7" width="26.5" customWidth="1"/>
  </cols>
  <sheetData>
    <row r="10" spans="3:7" ht="33.75" customHeight="1"/>
    <row r="11" spans="3:7" ht="26.25" customHeight="1">
      <c r="C11" s="335" t="s">
        <v>48</v>
      </c>
      <c r="D11" s="335"/>
      <c r="E11" s="335"/>
      <c r="F11" s="335"/>
      <c r="G11" s="335"/>
    </row>
    <row r="12" spans="3:7" ht="21.75" customHeight="1" thickBot="1"/>
    <row r="13" spans="3:7" ht="17" thickTop="1" thickBot="1">
      <c r="C13" s="18" t="s">
        <v>49</v>
      </c>
      <c r="D13" s="34" t="s">
        <v>111</v>
      </c>
      <c r="E13" s="34" t="s">
        <v>116</v>
      </c>
      <c r="F13" s="34" t="s">
        <v>118</v>
      </c>
      <c r="G13" s="67" t="s">
        <v>174</v>
      </c>
    </row>
    <row r="14" spans="3:7" ht="28.5" customHeight="1" thickTop="1" thickBot="1">
      <c r="C14" s="18" t="s">
        <v>50</v>
      </c>
      <c r="D14" s="3" t="s">
        <v>112</v>
      </c>
      <c r="E14" s="3" t="s">
        <v>112</v>
      </c>
      <c r="F14" s="3" t="s">
        <v>112</v>
      </c>
      <c r="G14" s="3" t="s">
        <v>112</v>
      </c>
    </row>
    <row r="15" spans="3:7" ht="28.5" customHeight="1" thickTop="1" thickBot="1">
      <c r="C15" s="18" t="s">
        <v>51</v>
      </c>
      <c r="D15" s="3" t="s">
        <v>113</v>
      </c>
      <c r="E15" s="3" t="s">
        <v>85</v>
      </c>
      <c r="F15" s="3" t="s">
        <v>72</v>
      </c>
      <c r="G15" s="55" t="s">
        <v>151</v>
      </c>
    </row>
    <row r="16" spans="3:7" ht="28.5" customHeight="1" thickTop="1" thickBot="1">
      <c r="C16" s="18" t="s">
        <v>57</v>
      </c>
      <c r="D16" s="3" t="s">
        <v>81</v>
      </c>
      <c r="E16" s="3" t="s">
        <v>81</v>
      </c>
      <c r="F16" s="3" t="s">
        <v>60</v>
      </c>
      <c r="G16" s="55" t="s">
        <v>88</v>
      </c>
    </row>
    <row r="17" spans="3:7" ht="28.5" customHeight="1" thickTop="1" thickBot="1">
      <c r="C17" s="18" t="s">
        <v>55</v>
      </c>
      <c r="D17" s="35">
        <v>9994349</v>
      </c>
      <c r="E17" s="35">
        <v>9585107</v>
      </c>
      <c r="F17" s="35">
        <v>9730819</v>
      </c>
      <c r="G17" s="55">
        <v>9707352</v>
      </c>
    </row>
    <row r="18" spans="3:7" ht="28.5" customHeight="1" thickTop="1">
      <c r="C18" s="18" t="s">
        <v>54</v>
      </c>
      <c r="D18" s="3" t="s">
        <v>63</v>
      </c>
      <c r="E18" s="3" t="s">
        <v>63</v>
      </c>
      <c r="F18" s="3" t="s">
        <v>63</v>
      </c>
      <c r="G18" s="3" t="s">
        <v>63</v>
      </c>
    </row>
    <row r="19" spans="3:7" ht="28.5" customHeight="1">
      <c r="C19" s="18" t="s">
        <v>52</v>
      </c>
      <c r="D19" s="3" t="s">
        <v>114</v>
      </c>
      <c r="E19" s="3" t="s">
        <v>69</v>
      </c>
      <c r="F19" s="3" t="s">
        <v>114</v>
      </c>
      <c r="G19" s="3" t="s">
        <v>114</v>
      </c>
    </row>
    <row r="20" spans="3:7" ht="28.5" customHeight="1">
      <c r="C20" s="18" t="s">
        <v>56</v>
      </c>
      <c r="D20" s="36">
        <v>44521</v>
      </c>
      <c r="E20" s="36">
        <v>44521</v>
      </c>
      <c r="F20" s="36">
        <v>44522</v>
      </c>
      <c r="G20" s="36">
        <v>44483</v>
      </c>
    </row>
    <row r="21" spans="3:7" ht="28.5" customHeight="1" thickBot="1">
      <c r="C21" s="18" t="s">
        <v>53</v>
      </c>
      <c r="D21" s="37" t="s">
        <v>115</v>
      </c>
      <c r="E21" s="37" t="s">
        <v>117</v>
      </c>
      <c r="F21" s="37" t="s">
        <v>119</v>
      </c>
      <c r="G21" s="3"/>
    </row>
    <row r="22" spans="3:7" ht="28.5" customHeight="1" thickBot="1">
      <c r="C22" s="18" t="s">
        <v>488</v>
      </c>
      <c r="D22" s="246" t="s">
        <v>446</v>
      </c>
      <c r="E22" s="246" t="s">
        <v>446</v>
      </c>
      <c r="F22" s="246" t="s">
        <v>446</v>
      </c>
      <c r="G22" s="246" t="s">
        <v>446</v>
      </c>
    </row>
  </sheetData>
  <mergeCells count="1">
    <mergeCell ref="C11:G11"/>
  </mergeCells>
  <conditionalFormatting sqref="D22:G22">
    <cfRule type="cellIs" dxfId="16" priority="2" operator="equal">
      <formula>"Ativo"</formula>
    </cfRule>
  </conditionalFormatting>
  <conditionalFormatting sqref="D22:G22">
    <cfRule type="cellIs" dxfId="15" priority="1" operator="equal">
      <formula>"Inativo"</formula>
    </cfRule>
  </conditionalFormatting>
  <dataValidations count="1">
    <dataValidation type="list" allowBlank="1" showInputMessage="1" showErrorMessage="1" sqref="D22:G22" xr:uid="{00000000-0002-0000-1D00-000000000000}">
      <formula1>"Ativo,Inativo"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olha32"/>
  <dimension ref="A10:I27"/>
  <sheetViews>
    <sheetView showGridLines="0" showRowColHeaders="0" workbookViewId="0"/>
  </sheetViews>
  <sheetFormatPr baseColWidth="10" defaultColWidth="8.83203125" defaultRowHeight="15"/>
  <cols>
    <col min="1" max="1" width="17.83203125" customWidth="1"/>
    <col min="2" max="2" width="21.1640625" customWidth="1"/>
    <col min="3" max="4" width="20.6640625" customWidth="1"/>
    <col min="5" max="5" width="21.33203125" customWidth="1"/>
    <col min="6" max="7" width="21.1640625" customWidth="1"/>
    <col min="8" max="9" width="20.6640625" customWidth="1"/>
  </cols>
  <sheetData>
    <row r="10" spans="1:9" ht="33" customHeight="1"/>
    <row r="11" spans="1:9" ht="28.5" customHeight="1">
      <c r="A11" s="335" t="s">
        <v>48</v>
      </c>
      <c r="B11" s="335"/>
      <c r="C11" s="335"/>
      <c r="D11" s="335"/>
      <c r="E11" s="335"/>
      <c r="F11" s="335"/>
      <c r="G11" s="335"/>
      <c r="H11" s="335"/>
      <c r="I11" s="335"/>
    </row>
    <row r="12" spans="1:9" ht="21.75" customHeight="1">
      <c r="H12" t="s">
        <v>490</v>
      </c>
    </row>
    <row r="13" spans="1:9" ht="16.5" customHeight="1">
      <c r="A13" s="18" t="s">
        <v>49</v>
      </c>
      <c r="B13" s="34" t="s">
        <v>120</v>
      </c>
      <c r="C13" s="34" t="s">
        <v>122</v>
      </c>
      <c r="D13" s="34" t="s">
        <v>123</v>
      </c>
      <c r="E13" s="34" t="s">
        <v>126</v>
      </c>
      <c r="F13" s="34" t="s">
        <v>128</v>
      </c>
      <c r="G13" s="34" t="s">
        <v>129</v>
      </c>
      <c r="H13" s="34" t="s">
        <v>130</v>
      </c>
      <c r="I13" s="34" t="s">
        <v>132</v>
      </c>
    </row>
    <row r="14" spans="1:9" ht="28.5" customHeight="1">
      <c r="A14" s="18" t="s">
        <v>50</v>
      </c>
      <c r="B14" s="3" t="s">
        <v>121</v>
      </c>
      <c r="C14" s="3" t="s">
        <v>121</v>
      </c>
      <c r="D14" s="3" t="s">
        <v>121</v>
      </c>
      <c r="E14" s="3" t="s">
        <v>121</v>
      </c>
      <c r="F14" s="3" t="s">
        <v>121</v>
      </c>
      <c r="G14" s="3" t="s">
        <v>121</v>
      </c>
      <c r="H14" s="3" t="s">
        <v>121</v>
      </c>
      <c r="I14" s="3" t="s">
        <v>121</v>
      </c>
    </row>
    <row r="15" spans="1:9" ht="28.5" customHeight="1">
      <c r="A15" s="18" t="s">
        <v>51</v>
      </c>
      <c r="B15" s="3" t="s">
        <v>76</v>
      </c>
      <c r="C15" s="3" t="s">
        <v>113</v>
      </c>
      <c r="D15" s="3" t="s">
        <v>124</v>
      </c>
      <c r="E15" s="3" t="s">
        <v>127</v>
      </c>
      <c r="F15" s="3" t="s">
        <v>62</v>
      </c>
      <c r="G15" s="3" t="s">
        <v>127</v>
      </c>
      <c r="H15" s="3" t="s">
        <v>131</v>
      </c>
      <c r="I15" s="3" t="s">
        <v>124</v>
      </c>
    </row>
    <row r="16" spans="1:9" ht="28.5" customHeight="1">
      <c r="A16" s="18" t="s">
        <v>57</v>
      </c>
      <c r="B16" s="3" t="s">
        <v>81</v>
      </c>
      <c r="C16" s="3" t="s">
        <v>77</v>
      </c>
      <c r="D16" s="3" t="s">
        <v>77</v>
      </c>
      <c r="E16" s="3" t="s">
        <v>77</v>
      </c>
      <c r="F16" s="3" t="s">
        <v>77</v>
      </c>
      <c r="G16" s="3" t="s">
        <v>88</v>
      </c>
      <c r="H16" s="3" t="s">
        <v>77</v>
      </c>
      <c r="I16" s="3" t="s">
        <v>77</v>
      </c>
    </row>
    <row r="17" spans="1:9" ht="28.5" customHeight="1">
      <c r="A17" s="18" t="s">
        <v>55</v>
      </c>
      <c r="B17" s="35">
        <v>5930328</v>
      </c>
      <c r="C17" s="35">
        <v>9577978</v>
      </c>
      <c r="D17" s="35">
        <v>5911963</v>
      </c>
      <c r="E17" s="35">
        <v>5856560</v>
      </c>
      <c r="F17" s="35">
        <v>9778552</v>
      </c>
      <c r="G17" s="35">
        <v>9597303</v>
      </c>
      <c r="H17" s="35">
        <v>9128495</v>
      </c>
      <c r="I17" s="35">
        <v>5877962</v>
      </c>
    </row>
    <row r="18" spans="1:9" ht="28.5" customHeight="1">
      <c r="A18" s="18" t="s">
        <v>54</v>
      </c>
      <c r="B18" s="3" t="s">
        <v>63</v>
      </c>
      <c r="C18" s="3" t="s">
        <v>63</v>
      </c>
      <c r="D18" s="3" t="s">
        <v>103</v>
      </c>
      <c r="E18" s="3" t="s">
        <v>100</v>
      </c>
      <c r="F18" s="3" t="s">
        <v>63</v>
      </c>
      <c r="G18" s="3" t="s">
        <v>63</v>
      </c>
      <c r="H18" s="3" t="s">
        <v>63</v>
      </c>
      <c r="I18" s="3" t="s">
        <v>133</v>
      </c>
    </row>
    <row r="19" spans="1:9" ht="28.5" customHeight="1">
      <c r="A19" s="46" t="s">
        <v>52</v>
      </c>
      <c r="B19" s="3" t="s">
        <v>86</v>
      </c>
      <c r="C19" s="3" t="s">
        <v>86</v>
      </c>
      <c r="D19" s="3" t="s">
        <v>86</v>
      </c>
      <c r="E19" s="3" t="s">
        <v>86</v>
      </c>
      <c r="F19" s="3" t="s">
        <v>86</v>
      </c>
      <c r="G19" s="3" t="s">
        <v>86</v>
      </c>
      <c r="H19" s="3" t="s">
        <v>86</v>
      </c>
      <c r="I19" s="3" t="s">
        <v>86</v>
      </c>
    </row>
    <row r="20" spans="1:9" ht="28.5" customHeight="1">
      <c r="A20" s="18" t="s">
        <v>56</v>
      </c>
      <c r="B20" s="36">
        <v>44497</v>
      </c>
      <c r="C20" s="36">
        <v>44436</v>
      </c>
      <c r="D20" s="3" t="s">
        <v>125</v>
      </c>
      <c r="E20" s="3" t="s">
        <v>125</v>
      </c>
      <c r="F20" s="36">
        <v>44367</v>
      </c>
      <c r="G20" s="3" t="s">
        <v>125</v>
      </c>
      <c r="H20" s="3" t="s">
        <v>125</v>
      </c>
      <c r="I20" s="3" t="s">
        <v>125</v>
      </c>
    </row>
    <row r="21" spans="1:9" ht="28.5" customHeight="1" thickBot="1">
      <c r="A21" s="18" t="s">
        <v>53</v>
      </c>
      <c r="B21" s="3"/>
      <c r="C21" s="3"/>
      <c r="D21" s="3"/>
      <c r="E21" s="3"/>
      <c r="F21" s="3"/>
      <c r="G21" s="3"/>
      <c r="H21" s="3"/>
      <c r="I21" s="3"/>
    </row>
    <row r="22" spans="1:9" ht="28.5" customHeight="1" thickBot="1">
      <c r="A22" s="18" t="s">
        <v>488</v>
      </c>
      <c r="B22" s="246" t="s">
        <v>446</v>
      </c>
      <c r="C22" s="246" t="s">
        <v>446</v>
      </c>
      <c r="D22" s="246" t="s">
        <v>446</v>
      </c>
      <c r="E22" s="246" t="s">
        <v>446</v>
      </c>
      <c r="F22" s="246" t="s">
        <v>446</v>
      </c>
      <c r="G22" s="246" t="s">
        <v>446</v>
      </c>
      <c r="H22" s="246" t="s">
        <v>446</v>
      </c>
      <c r="I22" s="246" t="s">
        <v>446</v>
      </c>
    </row>
    <row r="27" spans="1:9">
      <c r="D27">
        <f>4692/4</f>
        <v>1173</v>
      </c>
    </row>
  </sheetData>
  <mergeCells count="1">
    <mergeCell ref="A11:I11"/>
  </mergeCells>
  <conditionalFormatting sqref="B22:I22">
    <cfRule type="cellIs" dxfId="14" priority="2" operator="equal">
      <formula>"Ativo"</formula>
    </cfRule>
  </conditionalFormatting>
  <conditionalFormatting sqref="B22:I22">
    <cfRule type="cellIs" dxfId="13" priority="1" operator="equal">
      <formula>"Inativo"</formula>
    </cfRule>
  </conditionalFormatting>
  <dataValidations count="1">
    <dataValidation type="list" allowBlank="1" showInputMessage="1" showErrorMessage="1" sqref="B22:I22" xr:uid="{00000000-0002-0000-1E00-000000000000}">
      <formula1>"Ativo,Inativo"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olha33"/>
  <dimension ref="C10:G29"/>
  <sheetViews>
    <sheetView showGridLines="0" showRowColHeaders="0" workbookViewId="0"/>
  </sheetViews>
  <sheetFormatPr baseColWidth="10" defaultColWidth="8.83203125" defaultRowHeight="15"/>
  <cols>
    <col min="3" max="7" width="26.5" customWidth="1"/>
  </cols>
  <sheetData>
    <row r="10" spans="3:7" ht="29.25" customHeight="1"/>
    <row r="11" spans="3:7" ht="24" customHeight="1">
      <c r="C11" s="334" t="s">
        <v>48</v>
      </c>
      <c r="D11" s="334"/>
      <c r="E11" s="334"/>
      <c r="F11" s="334"/>
      <c r="G11" s="334"/>
    </row>
    <row r="12" spans="3:7" ht="21.75" customHeight="1" thickBot="1"/>
    <row r="13" spans="3:7" ht="16.5" customHeight="1">
      <c r="C13" s="132" t="s">
        <v>49</v>
      </c>
      <c r="D13" s="133" t="s">
        <v>74</v>
      </c>
      <c r="E13" s="133" t="s">
        <v>80</v>
      </c>
      <c r="F13" s="134"/>
      <c r="G13" s="135"/>
    </row>
    <row r="14" spans="3:7" ht="28.5" customHeight="1">
      <c r="C14" s="136" t="s">
        <v>50</v>
      </c>
      <c r="D14" s="137" t="s">
        <v>75</v>
      </c>
      <c r="E14" s="137" t="s">
        <v>75</v>
      </c>
      <c r="F14" s="137"/>
      <c r="G14" s="138"/>
    </row>
    <row r="15" spans="3:7" ht="29.25" customHeight="1">
      <c r="C15" s="136" t="s">
        <v>51</v>
      </c>
      <c r="D15" s="137" t="s">
        <v>76</v>
      </c>
      <c r="E15" s="137" t="s">
        <v>72</v>
      </c>
      <c r="F15" s="137"/>
      <c r="G15" s="138"/>
    </row>
    <row r="16" spans="3:7" ht="29.25" customHeight="1">
      <c r="C16" s="136" t="s">
        <v>57</v>
      </c>
      <c r="D16" s="137" t="s">
        <v>77</v>
      </c>
      <c r="E16" s="137" t="s">
        <v>81</v>
      </c>
      <c r="F16" s="137"/>
      <c r="G16" s="138"/>
    </row>
    <row r="17" spans="3:7" ht="29.25" customHeight="1">
      <c r="C17" s="136" t="s">
        <v>55</v>
      </c>
      <c r="D17" s="139">
        <v>9789213</v>
      </c>
      <c r="E17" s="139">
        <v>9878885</v>
      </c>
      <c r="F17" s="137"/>
      <c r="G17" s="138"/>
    </row>
    <row r="18" spans="3:7" ht="29.25" customHeight="1">
      <c r="C18" s="136" t="s">
        <v>54</v>
      </c>
      <c r="D18" s="137" t="s">
        <v>78</v>
      </c>
      <c r="E18" s="137" t="s">
        <v>63</v>
      </c>
      <c r="F18" s="137"/>
      <c r="G18" s="138"/>
    </row>
    <row r="19" spans="3:7" ht="29.25" customHeight="1">
      <c r="C19" s="136" t="s">
        <v>52</v>
      </c>
      <c r="D19" s="137" t="s">
        <v>69</v>
      </c>
      <c r="E19" s="137" t="s">
        <v>69</v>
      </c>
      <c r="F19" s="137"/>
      <c r="G19" s="138"/>
    </row>
    <row r="20" spans="3:7" ht="29.25" customHeight="1">
      <c r="C20" s="136" t="s">
        <v>56</v>
      </c>
      <c r="D20" s="140">
        <v>42695</v>
      </c>
      <c r="E20" s="140">
        <v>42695</v>
      </c>
      <c r="F20" s="137"/>
      <c r="G20" s="138"/>
    </row>
    <row r="21" spans="3:7" ht="29.25" customHeight="1" thickBot="1">
      <c r="C21" s="141" t="s">
        <v>53</v>
      </c>
      <c r="D21" s="142" t="s">
        <v>79</v>
      </c>
      <c r="E21" s="142" t="s">
        <v>82</v>
      </c>
      <c r="F21" s="142"/>
      <c r="G21" s="143"/>
    </row>
    <row r="22" spans="3:7" ht="28.5" customHeight="1" thickBot="1">
      <c r="C22" s="141" t="s">
        <v>488</v>
      </c>
      <c r="D22" s="246" t="s">
        <v>446</v>
      </c>
      <c r="E22" s="246" t="s">
        <v>446</v>
      </c>
      <c r="F22" s="142"/>
      <c r="G22" s="143"/>
    </row>
    <row r="29" spans="3:7">
      <c r="E29">
        <f>2003-89</f>
        <v>1914</v>
      </c>
    </row>
  </sheetData>
  <mergeCells count="1">
    <mergeCell ref="C11:G11"/>
  </mergeCells>
  <conditionalFormatting sqref="D22:E22">
    <cfRule type="cellIs" dxfId="12" priority="2" operator="equal">
      <formula>"Ativo"</formula>
    </cfRule>
  </conditionalFormatting>
  <conditionalFormatting sqref="D22:E22">
    <cfRule type="cellIs" dxfId="11" priority="1" operator="equal">
      <formula>"Inativo"</formula>
    </cfRule>
  </conditionalFormatting>
  <dataValidations count="1">
    <dataValidation type="list" allowBlank="1" showInputMessage="1" showErrorMessage="1" sqref="D22:E22" xr:uid="{00000000-0002-0000-1F00-000000000000}">
      <formula1>"Ativo,Inativo"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olha34"/>
  <dimension ref="A9:M22"/>
  <sheetViews>
    <sheetView showGridLines="0" showRowColHeaders="0" workbookViewId="0">
      <selection activeCell="M14" sqref="M14"/>
    </sheetView>
  </sheetViews>
  <sheetFormatPr baseColWidth="10" defaultColWidth="8.83203125" defaultRowHeight="15"/>
  <cols>
    <col min="1" max="1" width="18.1640625" customWidth="1"/>
    <col min="2" max="10" width="16" customWidth="1"/>
  </cols>
  <sheetData>
    <row r="9" spans="1:13" ht="33" customHeight="1"/>
    <row r="10" spans="1:13" ht="9.75" customHeight="1"/>
    <row r="11" spans="1:13" ht="26.25" customHeight="1">
      <c r="A11" s="335" t="s">
        <v>48</v>
      </c>
      <c r="B11" s="335"/>
      <c r="C11" s="335"/>
      <c r="D11" s="335"/>
      <c r="E11" s="335"/>
      <c r="F11" s="335"/>
      <c r="G11" s="335"/>
      <c r="H11" s="335"/>
      <c r="I11" s="335"/>
    </row>
    <row r="12" spans="1:13" ht="21.75" customHeight="1"/>
    <row r="13" spans="1:13" ht="32" thickBot="1">
      <c r="A13" s="47" t="s">
        <v>49</v>
      </c>
      <c r="B13" s="47" t="s">
        <v>50</v>
      </c>
      <c r="C13" s="47" t="s">
        <v>51</v>
      </c>
      <c r="D13" s="47" t="s">
        <v>57</v>
      </c>
      <c r="E13" s="47" t="s">
        <v>55</v>
      </c>
      <c r="F13" s="47" t="s">
        <v>54</v>
      </c>
      <c r="G13" s="48" t="s">
        <v>52</v>
      </c>
      <c r="H13" s="47" t="s">
        <v>56</v>
      </c>
      <c r="I13" s="47" t="s">
        <v>53</v>
      </c>
      <c r="J13" s="47" t="s">
        <v>488</v>
      </c>
    </row>
    <row r="14" spans="1:13" ht="29.25" customHeight="1" thickBot="1">
      <c r="A14" s="49" t="s">
        <v>137</v>
      </c>
      <c r="B14" s="50" t="s">
        <v>135</v>
      </c>
      <c r="C14" s="50" t="s">
        <v>127</v>
      </c>
      <c r="D14" s="50" t="s">
        <v>60</v>
      </c>
      <c r="E14" s="270" t="s">
        <v>109</v>
      </c>
      <c r="F14" s="50" t="s">
        <v>105</v>
      </c>
      <c r="G14" s="50" t="s">
        <v>61</v>
      </c>
      <c r="H14" s="52">
        <v>44471</v>
      </c>
      <c r="I14" s="53"/>
      <c r="J14" s="246" t="s">
        <v>352</v>
      </c>
    </row>
    <row r="15" spans="1:13" ht="29.25" customHeight="1" thickTop="1" thickBot="1">
      <c r="A15" s="54" t="s">
        <v>134</v>
      </c>
      <c r="B15" s="55" t="s">
        <v>135</v>
      </c>
      <c r="C15" s="55" t="s">
        <v>62</v>
      </c>
      <c r="D15" s="55" t="s">
        <v>60</v>
      </c>
      <c r="E15" s="55">
        <v>9991799</v>
      </c>
      <c r="F15" s="57" t="s">
        <v>63</v>
      </c>
      <c r="G15" s="55" t="s">
        <v>69</v>
      </c>
      <c r="H15" s="58">
        <v>44471</v>
      </c>
      <c r="I15" s="59"/>
      <c r="J15" s="246" t="s">
        <v>446</v>
      </c>
      <c r="M15" t="s">
        <v>464</v>
      </c>
    </row>
    <row r="16" spans="1:13" ht="29.25" customHeight="1" thickTop="1" thickBot="1">
      <c r="A16" s="54" t="s">
        <v>136</v>
      </c>
      <c r="B16" s="55" t="s">
        <v>135</v>
      </c>
      <c r="C16" s="55" t="s">
        <v>72</v>
      </c>
      <c r="D16" s="55" t="s">
        <v>60</v>
      </c>
      <c r="E16" s="56" t="s">
        <v>109</v>
      </c>
      <c r="F16" s="57" t="s">
        <v>63</v>
      </c>
      <c r="G16" s="55" t="s">
        <v>61</v>
      </c>
      <c r="H16" s="58">
        <v>44471</v>
      </c>
      <c r="I16" s="59"/>
      <c r="J16" s="246" t="s">
        <v>446</v>
      </c>
    </row>
    <row r="17" spans="1:10" ht="29.25" customHeight="1" thickTop="1" thickBot="1">
      <c r="A17" s="60"/>
      <c r="B17" s="61"/>
      <c r="C17" s="61"/>
      <c r="D17" s="61"/>
      <c r="E17" s="61"/>
      <c r="F17" s="61"/>
      <c r="G17" s="61"/>
      <c r="H17" s="61"/>
      <c r="I17" s="62"/>
      <c r="J17" s="62"/>
    </row>
    <row r="18" spans="1:10" ht="29.25" customHeight="1"/>
    <row r="19" spans="1:10" ht="29.25" customHeight="1"/>
    <row r="20" spans="1:10" ht="29.25" customHeight="1"/>
    <row r="21" spans="1:10" ht="29.25" customHeight="1"/>
    <row r="22" spans="1:10" ht="29.25" customHeight="1"/>
  </sheetData>
  <mergeCells count="1">
    <mergeCell ref="A11:I11"/>
  </mergeCells>
  <conditionalFormatting sqref="J14:J16">
    <cfRule type="cellIs" dxfId="10" priority="2" operator="equal">
      <formula>"Ativo"</formula>
    </cfRule>
  </conditionalFormatting>
  <conditionalFormatting sqref="J14:J16">
    <cfRule type="cellIs" dxfId="9" priority="1" operator="equal">
      <formula>"Inativo"</formula>
    </cfRule>
  </conditionalFormatting>
  <dataValidations count="1">
    <dataValidation type="list" allowBlank="1" showInputMessage="1" showErrorMessage="1" sqref="J14:J16" xr:uid="{00000000-0002-0000-2000-000000000000}">
      <formula1>"Ativo,Inativo"</formula1>
    </dataValidation>
  </dataValidation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olha6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olha35"/>
  <dimension ref="B6:H17"/>
  <sheetViews>
    <sheetView showGridLines="0" showRowColHeaders="0" workbookViewId="0"/>
  </sheetViews>
  <sheetFormatPr baseColWidth="10" defaultColWidth="47.1640625" defaultRowHeight="36" customHeight="1"/>
  <cols>
    <col min="1" max="1" width="1.1640625" style="240" customWidth="1"/>
    <col min="2" max="2" width="13" style="240" customWidth="1"/>
    <col min="3" max="3" width="62.5" style="240" customWidth="1"/>
    <col min="4" max="4" width="10.83203125" style="240" customWidth="1"/>
    <col min="5" max="5" width="15.6640625" style="240" customWidth="1"/>
    <col min="6" max="6" width="16.83203125" style="240" customWidth="1"/>
    <col min="7" max="7" width="16.5" style="240" customWidth="1"/>
    <col min="8" max="8" width="51.5" style="240" customWidth="1"/>
    <col min="9" max="16384" width="47.1640625" style="240"/>
  </cols>
  <sheetData>
    <row r="6" spans="2:8" ht="30.75" customHeight="1">
      <c r="B6" s="241" t="s">
        <v>465</v>
      </c>
      <c r="C6" s="241" t="s">
        <v>482</v>
      </c>
      <c r="D6" s="241" t="s">
        <v>487</v>
      </c>
      <c r="E6" s="241" t="s">
        <v>483</v>
      </c>
      <c r="F6" s="241" t="s">
        <v>484</v>
      </c>
      <c r="G6" s="241" t="s">
        <v>485</v>
      </c>
      <c r="H6" s="241" t="s">
        <v>486</v>
      </c>
    </row>
    <row r="7" spans="2:8" ht="34.5" customHeight="1">
      <c r="B7" s="238"/>
      <c r="C7" s="268" t="s">
        <v>466</v>
      </c>
      <c r="D7" s="238" t="s">
        <v>467</v>
      </c>
      <c r="E7" s="239">
        <v>44126.410364675925</v>
      </c>
      <c r="F7" s="239">
        <v>44126.410365034724</v>
      </c>
      <c r="G7" s="239">
        <v>44126.382741886577</v>
      </c>
      <c r="H7" s="238" t="s">
        <v>468</v>
      </c>
    </row>
    <row r="8" spans="2:8" ht="36" customHeight="1">
      <c r="B8" s="238"/>
      <c r="C8" s="238" t="s">
        <v>469</v>
      </c>
      <c r="D8" s="238" t="s">
        <v>470</v>
      </c>
      <c r="E8" s="239">
        <v>44141.688038043983</v>
      </c>
      <c r="F8" s="239">
        <v>44141.688040324072</v>
      </c>
      <c r="G8" s="239">
        <v>44109.511430462961</v>
      </c>
      <c r="H8" s="238" t="s">
        <v>468</v>
      </c>
    </row>
    <row r="9" spans="2:8" ht="36" customHeight="1">
      <c r="B9" s="238"/>
      <c r="C9" s="238" t="s">
        <v>471</v>
      </c>
      <c r="D9" s="238" t="s">
        <v>470</v>
      </c>
      <c r="E9" s="239">
        <v>44109.669420208331</v>
      </c>
      <c r="F9" s="239">
        <v>44109.669480428238</v>
      </c>
      <c r="G9" s="239">
        <v>44096.447207708334</v>
      </c>
      <c r="H9" s="238" t="s">
        <v>468</v>
      </c>
    </row>
    <row r="10" spans="2:8" ht="36" customHeight="1">
      <c r="B10" s="238"/>
      <c r="C10" s="238" t="s">
        <v>472</v>
      </c>
      <c r="D10" s="238" t="s">
        <v>470</v>
      </c>
      <c r="E10" s="239">
        <v>44099.460843402776</v>
      </c>
      <c r="F10" s="239">
        <v>44099.460980393516</v>
      </c>
      <c r="G10" s="239">
        <v>44099.460843402776</v>
      </c>
      <c r="H10" s="238" t="s">
        <v>468</v>
      </c>
    </row>
    <row r="11" spans="2:8" ht="36" customHeight="1">
      <c r="B11" s="238"/>
      <c r="C11" s="238" t="s">
        <v>473</v>
      </c>
      <c r="D11" s="238" t="s">
        <v>467</v>
      </c>
      <c r="E11" s="239">
        <v>44207.621520069442</v>
      </c>
      <c r="F11" s="239">
        <v>44207.621522222224</v>
      </c>
      <c r="G11" s="239">
        <v>44118.44556753472</v>
      </c>
      <c r="H11" s="238" t="s">
        <v>468</v>
      </c>
    </row>
    <row r="12" spans="2:8" ht="36" customHeight="1">
      <c r="B12" s="238"/>
      <c r="C12" s="238" t="s">
        <v>474</v>
      </c>
      <c r="D12" s="238" t="s">
        <v>475</v>
      </c>
      <c r="E12" s="239">
        <v>44242.504358599537</v>
      </c>
      <c r="F12" s="239">
        <v>44242.504473611109</v>
      </c>
      <c r="G12" s="239">
        <v>44242.504471435182</v>
      </c>
      <c r="H12" s="238" t="s">
        <v>468</v>
      </c>
    </row>
    <row r="13" spans="2:8" ht="36" customHeight="1">
      <c r="B13" s="238"/>
      <c r="C13" s="238" t="s">
        <v>476</v>
      </c>
      <c r="D13" s="238" t="s">
        <v>470</v>
      </c>
      <c r="E13" s="239">
        <v>44118.681485717592</v>
      </c>
      <c r="F13" s="239">
        <v>44118.681486273148</v>
      </c>
      <c r="G13" s="239">
        <v>44118.680388263892</v>
      </c>
      <c r="H13" s="238" t="s">
        <v>468</v>
      </c>
    </row>
    <row r="14" spans="2:8" ht="36" customHeight="1">
      <c r="B14" s="238"/>
      <c r="C14" s="238" t="s">
        <v>477</v>
      </c>
      <c r="D14" s="238" t="s">
        <v>470</v>
      </c>
      <c r="E14" s="239">
        <v>44098.604050543981</v>
      </c>
      <c r="F14" s="239">
        <v>44098.604267523151</v>
      </c>
      <c r="G14" s="239">
        <v>44098.604050543981</v>
      </c>
      <c r="H14" s="238" t="s">
        <v>468</v>
      </c>
    </row>
    <row r="15" spans="2:8" ht="36" customHeight="1">
      <c r="B15" s="238"/>
      <c r="C15" s="238" t="s">
        <v>478</v>
      </c>
      <c r="D15" s="238" t="s">
        <v>470</v>
      </c>
      <c r="E15" s="239">
        <v>44147.700381388888</v>
      </c>
      <c r="F15" s="239">
        <v>44147.700381736111</v>
      </c>
      <c r="G15" s="239">
        <v>44147.700376273147</v>
      </c>
      <c r="H15" s="238" t="s">
        <v>468</v>
      </c>
    </row>
    <row r="16" spans="2:8" ht="36" customHeight="1">
      <c r="B16" s="238"/>
      <c r="C16" s="238" t="s">
        <v>479</v>
      </c>
      <c r="D16" s="238" t="s">
        <v>467</v>
      </c>
      <c r="E16" s="239">
        <v>44112.613046041668</v>
      </c>
      <c r="F16" s="239">
        <v>44112.613191342592</v>
      </c>
      <c r="G16" s="239">
        <v>44112.613179120373</v>
      </c>
      <c r="H16" s="238" t="s">
        <v>468</v>
      </c>
    </row>
    <row r="17" spans="2:8" ht="36" customHeight="1">
      <c r="B17" s="238"/>
      <c r="C17" s="238" t="s">
        <v>480</v>
      </c>
      <c r="D17" s="238" t="s">
        <v>481</v>
      </c>
      <c r="E17" s="239">
        <v>44112.611053125001</v>
      </c>
      <c r="F17" s="239">
        <v>44112.61118417824</v>
      </c>
      <c r="G17" s="239">
        <v>44112.611174131947</v>
      </c>
      <c r="H17" s="238" t="s">
        <v>468</v>
      </c>
    </row>
  </sheetData>
  <hyperlinks>
    <hyperlink ref="C7" location="'PS-A'!A1" display="Constituição da República de Cabo Verde.pdf" xr:uid="{00000000-0004-0000-2200-000000000000}"/>
  </hyperlink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8CEB27-838C-460A-880F-0240706E28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H-GL</vt:lpstr>
      <vt:lpstr>H-ROY</vt:lpstr>
      <vt:lpstr>IC</vt:lpstr>
      <vt:lpstr>OF</vt:lpstr>
      <vt:lpstr>OF-IP</vt:lpstr>
      <vt:lpstr>OF-IP(MÊS)</vt:lpstr>
      <vt:lpstr>IF-IP(ANO)</vt:lpstr>
      <vt:lpstr>OF-C</vt:lpstr>
      <vt:lpstr>OF-CF</vt:lpstr>
      <vt:lpstr>OF-P</vt:lpstr>
      <vt:lpstr>DC</vt:lpstr>
      <vt:lpstr>I</vt:lpstr>
      <vt:lpstr>I-B</vt:lpstr>
      <vt:lpstr>I-BM</vt:lpstr>
      <vt:lpstr>I-E</vt:lpstr>
      <vt:lpstr>I-M</vt:lpstr>
      <vt:lpstr>PS</vt:lpstr>
      <vt:lpstr>PS-A</vt:lpstr>
      <vt:lpstr>PS-E</vt:lpstr>
      <vt:lpstr>PS-PC</vt:lpstr>
      <vt:lpstr>PS-R</vt:lpstr>
      <vt:lpstr>RH</vt:lpstr>
      <vt:lpstr>RH-B</vt:lpstr>
      <vt:lpstr>RH-C</vt:lpstr>
      <vt:lpstr>RH-CS</vt:lpstr>
      <vt:lpstr>RH-D</vt:lpstr>
      <vt:lpstr>RH-G</vt:lpstr>
      <vt:lpstr>RH-L</vt:lpstr>
      <vt:lpstr>RH-M</vt:lpstr>
      <vt:lpstr>RH-RC</vt:lpstr>
      <vt:lpstr>RH-S</vt:lpstr>
      <vt:lpstr>RH-SC</vt:lpstr>
      <vt:lpstr>RH-T</vt:lpstr>
      <vt:lpstr>SP</vt:lpstr>
      <vt:lpstr>SP-S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Ana.s.Monteiro</dc:creator>
  <cp:lastModifiedBy>Arlinda Peixoto</cp:lastModifiedBy>
  <dcterms:created xsi:type="dcterms:W3CDTF">2021-03-22T12:44:51Z</dcterms:created>
  <dcterms:modified xsi:type="dcterms:W3CDTF">2023-03-24T08:51:56Z</dcterms:modified>
</cp:coreProperties>
</file>