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STRIPSanalysis\project\Tyndall_econ\data\raw_orig\"/>
    </mc:Choice>
  </mc:AlternateContent>
  <workbookProtection lockWindows="1"/>
  <bookViews>
    <workbookView xWindow="0" yWindow="0" windowWidth="16380" windowHeight="8190" tabRatio="993" xr2:uid="{00000000-000D-0000-FFFF-FFFF00000000}"/>
  </bookViews>
  <sheets>
    <sheet name="New Revenue - Strips 2007-15" sheetId="1" r:id="rId1"/>
    <sheet name="Sheet1" sheetId="2" r:id="rId2"/>
  </sheets>
  <calcPr calcId="171027" iterateDelta="1E-4"/>
</workbook>
</file>

<file path=xl/calcChain.xml><?xml version="1.0" encoding="utf-8"?>
<calcChain xmlns="http://schemas.openxmlformats.org/spreadsheetml/2006/main">
  <c r="J62" i="2" l="1"/>
  <c r="J80" i="2" s="1"/>
  <c r="I62" i="2"/>
  <c r="I80" i="2" s="1"/>
  <c r="H62" i="2"/>
  <c r="H80" i="2" s="1"/>
  <c r="G62" i="2"/>
  <c r="F62" i="2"/>
  <c r="F80" i="2" s="1"/>
  <c r="E62" i="2"/>
  <c r="E80" i="2" s="1"/>
  <c r="D62" i="2"/>
  <c r="D80" i="2" s="1"/>
  <c r="C62" i="2"/>
  <c r="C80" i="2" s="1"/>
  <c r="B62" i="2"/>
  <c r="B80" i="2" s="1"/>
  <c r="J61" i="2"/>
  <c r="J79" i="2" s="1"/>
  <c r="I61" i="2"/>
  <c r="I79" i="2" s="1"/>
  <c r="H61" i="2"/>
  <c r="H79" i="2" s="1"/>
  <c r="G61" i="2"/>
  <c r="G79" i="2" s="1"/>
  <c r="F61" i="2"/>
  <c r="F79" i="2" s="1"/>
  <c r="E61" i="2"/>
  <c r="E79" i="2" s="1"/>
  <c r="D61" i="2"/>
  <c r="D79" i="2" s="1"/>
  <c r="C61" i="2"/>
  <c r="C79" i="2" s="1"/>
  <c r="B61" i="2"/>
  <c r="B79" i="2" s="1"/>
  <c r="J60" i="2"/>
  <c r="J78" i="2" s="1"/>
  <c r="I60" i="2"/>
  <c r="I78" i="2" s="1"/>
  <c r="H60" i="2"/>
  <c r="H78" i="2" s="1"/>
  <c r="G60" i="2"/>
  <c r="F60" i="2"/>
  <c r="F78" i="2" s="1"/>
  <c r="E60" i="2"/>
  <c r="E78" i="2" s="1"/>
  <c r="D60" i="2"/>
  <c r="D78" i="2" s="1"/>
  <c r="C60" i="2"/>
  <c r="C78" i="2" s="1"/>
  <c r="B60" i="2"/>
  <c r="B78" i="2" s="1"/>
  <c r="J59" i="2"/>
  <c r="J77" i="2" s="1"/>
  <c r="I59" i="2"/>
  <c r="I77" i="2" s="1"/>
  <c r="H59" i="2"/>
  <c r="H77" i="2" s="1"/>
  <c r="G59" i="2"/>
  <c r="F59" i="2"/>
  <c r="F77" i="2" s="1"/>
  <c r="E59" i="2"/>
  <c r="E77" i="2" s="1"/>
  <c r="D59" i="2"/>
  <c r="D77" i="2" s="1"/>
  <c r="C59" i="2"/>
  <c r="C77" i="2" s="1"/>
  <c r="B59" i="2"/>
  <c r="B77" i="2" s="1"/>
  <c r="J58" i="2"/>
  <c r="J76" i="2" s="1"/>
  <c r="I58" i="2"/>
  <c r="I76" i="2" s="1"/>
  <c r="H58" i="2"/>
  <c r="H76" i="2" s="1"/>
  <c r="G58" i="2"/>
  <c r="G76" i="2" s="1"/>
  <c r="F58" i="2"/>
  <c r="F76" i="2" s="1"/>
  <c r="E58" i="2"/>
  <c r="E76" i="2" s="1"/>
  <c r="D58" i="2"/>
  <c r="D76" i="2" s="1"/>
  <c r="C58" i="2"/>
  <c r="C76" i="2" s="1"/>
  <c r="B58" i="2"/>
  <c r="B76" i="2" s="1"/>
  <c r="J57" i="2"/>
  <c r="J75" i="2" s="1"/>
  <c r="I57" i="2"/>
  <c r="I75" i="2" s="1"/>
  <c r="H57" i="2"/>
  <c r="H75" i="2" s="1"/>
  <c r="G57" i="2"/>
  <c r="G75" i="2" s="1"/>
  <c r="F57" i="2"/>
  <c r="F75" i="2" s="1"/>
  <c r="E57" i="2"/>
  <c r="E75" i="2" s="1"/>
  <c r="D57" i="2"/>
  <c r="D75" i="2" s="1"/>
  <c r="C57" i="2"/>
  <c r="C75" i="2" s="1"/>
  <c r="B57" i="2"/>
  <c r="B75" i="2" s="1"/>
  <c r="J56" i="2"/>
  <c r="J74" i="2" s="1"/>
  <c r="I56" i="2"/>
  <c r="I74" i="2" s="1"/>
  <c r="H56" i="2"/>
  <c r="H74" i="2" s="1"/>
  <c r="G56" i="2"/>
  <c r="F56" i="2"/>
  <c r="F74" i="2" s="1"/>
  <c r="E56" i="2"/>
  <c r="E74" i="2" s="1"/>
  <c r="D56" i="2"/>
  <c r="D74" i="2" s="1"/>
  <c r="C56" i="2"/>
  <c r="C74" i="2" s="1"/>
  <c r="B56" i="2"/>
  <c r="B74" i="2" s="1"/>
  <c r="J55" i="2"/>
  <c r="J73" i="2" s="1"/>
  <c r="I55" i="2"/>
  <c r="I73" i="2" s="1"/>
  <c r="H55" i="2"/>
  <c r="H73" i="2" s="1"/>
  <c r="G55" i="2"/>
  <c r="F55" i="2"/>
  <c r="F73" i="2" s="1"/>
  <c r="E55" i="2"/>
  <c r="E73" i="2" s="1"/>
  <c r="D55" i="2"/>
  <c r="D73" i="2" s="1"/>
  <c r="C55" i="2"/>
  <c r="C73" i="2" s="1"/>
  <c r="B55" i="2"/>
  <c r="B73" i="2" s="1"/>
  <c r="J54" i="2"/>
  <c r="J72" i="2" s="1"/>
  <c r="I54" i="2"/>
  <c r="I72" i="2" s="1"/>
  <c r="H54" i="2"/>
  <c r="H72" i="2" s="1"/>
  <c r="G54" i="2"/>
  <c r="G72" i="2" s="1"/>
  <c r="F54" i="2"/>
  <c r="F72" i="2" s="1"/>
  <c r="E54" i="2"/>
  <c r="E72" i="2" s="1"/>
  <c r="D54" i="2"/>
  <c r="D72" i="2" s="1"/>
  <c r="C54" i="2"/>
  <c r="C72" i="2" s="1"/>
  <c r="B54" i="2"/>
  <c r="B72" i="2" s="1"/>
  <c r="J53" i="2"/>
  <c r="J71" i="2" s="1"/>
  <c r="I53" i="2"/>
  <c r="I71" i="2" s="1"/>
  <c r="H53" i="2"/>
  <c r="H71" i="2" s="1"/>
  <c r="G53" i="2"/>
  <c r="G71" i="2" s="1"/>
  <c r="F53" i="2"/>
  <c r="F71" i="2" s="1"/>
  <c r="E53" i="2"/>
  <c r="E71" i="2" s="1"/>
  <c r="D53" i="2"/>
  <c r="D71" i="2" s="1"/>
  <c r="C53" i="2"/>
  <c r="C71" i="2" s="1"/>
  <c r="B53" i="2"/>
  <c r="B71" i="2" s="1"/>
  <c r="J52" i="2"/>
  <c r="J70" i="2" s="1"/>
  <c r="I52" i="2"/>
  <c r="I70" i="2" s="1"/>
  <c r="H52" i="2"/>
  <c r="H70" i="2" s="1"/>
  <c r="G52" i="2"/>
  <c r="F52" i="2"/>
  <c r="F70" i="2" s="1"/>
  <c r="E52" i="2"/>
  <c r="E70" i="2" s="1"/>
  <c r="D52" i="2"/>
  <c r="D70" i="2" s="1"/>
  <c r="C52" i="2"/>
  <c r="C70" i="2" s="1"/>
  <c r="B52" i="2"/>
  <c r="B70" i="2" s="1"/>
  <c r="J51" i="2"/>
  <c r="J69" i="2" s="1"/>
  <c r="I51" i="2"/>
  <c r="I69" i="2" s="1"/>
  <c r="H51" i="2"/>
  <c r="H69" i="2" s="1"/>
  <c r="G51" i="2"/>
  <c r="F51" i="2"/>
  <c r="F69" i="2" s="1"/>
  <c r="E51" i="2"/>
  <c r="E69" i="2" s="1"/>
  <c r="D51" i="2"/>
  <c r="D69" i="2" s="1"/>
  <c r="C51" i="2"/>
  <c r="C69" i="2" s="1"/>
  <c r="B51" i="2"/>
  <c r="B69" i="2" s="1"/>
  <c r="J48" i="2"/>
  <c r="I48" i="2"/>
  <c r="H48" i="2"/>
  <c r="G48" i="2"/>
  <c r="F48" i="2"/>
  <c r="E48" i="2"/>
  <c r="D48" i="2"/>
  <c r="C48" i="2"/>
  <c r="B48" i="2"/>
  <c r="J28" i="2"/>
  <c r="I28" i="2"/>
  <c r="H28" i="2"/>
  <c r="F28" i="2"/>
  <c r="E28" i="2"/>
  <c r="D28" i="2"/>
  <c r="C28" i="2"/>
  <c r="B28" i="2"/>
  <c r="G26" i="2"/>
  <c r="G28" i="2" s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J37" i="1" s="1"/>
  <c r="I24" i="1"/>
  <c r="I37" i="1" s="1"/>
  <c r="H24" i="1"/>
  <c r="H37" i="1" s="1"/>
  <c r="G24" i="1"/>
  <c r="G37" i="1" s="1"/>
  <c r="F24" i="1"/>
  <c r="F37" i="1" s="1"/>
  <c r="E24" i="1"/>
  <c r="E37" i="1" s="1"/>
  <c r="D24" i="1"/>
  <c r="D37" i="1" s="1"/>
  <c r="C24" i="1"/>
  <c r="C37" i="1" s="1"/>
  <c r="B24" i="1"/>
  <c r="B37" i="1" s="1"/>
  <c r="J18" i="1"/>
  <c r="I18" i="1"/>
  <c r="H18" i="1"/>
  <c r="G18" i="1"/>
  <c r="F18" i="1"/>
  <c r="E18" i="1"/>
  <c r="D18" i="1"/>
  <c r="C18" i="1"/>
  <c r="B18" i="1"/>
  <c r="G80" i="2" l="1"/>
  <c r="G69" i="2"/>
  <c r="G73" i="2"/>
  <c r="G77" i="2"/>
  <c r="G70" i="2"/>
  <c r="G74" i="2"/>
  <c r="G78" i="2"/>
</calcChain>
</file>

<file path=xl/sharedStrings.xml><?xml version="1.0" encoding="utf-8"?>
<sst xmlns="http://schemas.openxmlformats.org/spreadsheetml/2006/main" count="164" uniqueCount="54">
  <si>
    <t>Estimated per acre crop revenue by catchment and year. All revenue is presented in 2016$.</t>
  </si>
  <si>
    <t>Soybean</t>
  </si>
  <si>
    <t>Corn</t>
  </si>
  <si>
    <t>Basswood1</t>
  </si>
  <si>
    <t>Basswood2</t>
  </si>
  <si>
    <t>Basswood3</t>
  </si>
  <si>
    <t>Basswood4</t>
  </si>
  <si>
    <t>Basswood5</t>
  </si>
  <si>
    <t>Basswood6</t>
  </si>
  <si>
    <t>Interim1</t>
  </si>
  <si>
    <t>Interim2</t>
  </si>
  <si>
    <t>Inteirm3</t>
  </si>
  <si>
    <t>Orbweaver1</t>
  </si>
  <si>
    <t>Orbweaver2</t>
  </si>
  <si>
    <t>Orbweaver3</t>
  </si>
  <si>
    <t>Mean</t>
  </si>
  <si>
    <t>Estimated per hectare crop revenue by catchment and year. All revenue is presented in 2016$.</t>
  </si>
  <si>
    <t>Preharvest machinery</t>
  </si>
  <si>
    <t>All Acres</t>
  </si>
  <si>
    <t>Total per acre</t>
  </si>
  <si>
    <t>Seed, Chemicals, etc.</t>
  </si>
  <si>
    <t>Seed</t>
  </si>
  <si>
    <t>Nitrogen</t>
  </si>
  <si>
    <t>Phosphate</t>
  </si>
  <si>
    <t>Potash</t>
  </si>
  <si>
    <t>Lime (annual cost)</t>
  </si>
  <si>
    <t>Herbicide</t>
  </si>
  <si>
    <t>Crop insurance</t>
  </si>
  <si>
    <t>Miscellaneous</t>
  </si>
  <si>
    <t>Interest on preharvest variable costs</t>
  </si>
  <si>
    <t>Total per acre</t>
  </si>
  <si>
    <t>Harvest machinery</t>
  </si>
  <si>
    <t>Combine</t>
  </si>
  <si>
    <t>Grain Cart</t>
  </si>
  <si>
    <t>Haul</t>
  </si>
  <si>
    <t>Drying</t>
  </si>
  <si>
    <t>Handling</t>
  </si>
  <si>
    <t>Labor</t>
  </si>
  <si>
    <t>Land</t>
  </si>
  <si>
    <t>Cash rent equivalent per acre</t>
  </si>
  <si>
    <t>Total Fixed, Variable and All Costs</t>
  </si>
  <si>
    <t>Per acre</t>
  </si>
  <si>
    <t>Average Yield Per year</t>
  </si>
  <si>
    <t>Commodity Price per Bushel</t>
  </si>
  <si>
    <t>Inflation factor to 2016$</t>
  </si>
  <si>
    <t>Production Data Source</t>
  </si>
  <si>
    <t>Yields</t>
  </si>
  <si>
    <t>Commodity prices</t>
  </si>
  <si>
    <t>corn</t>
  </si>
  <si>
    <t>bean</t>
  </si>
  <si>
    <t>File A2-11, www.extension.iastate.edu/agdm</t>
  </si>
  <si>
    <t>Gross Revenue</t>
  </si>
  <si>
    <t>Revenue in 2016$</t>
  </si>
  <si>
    <t>Interim3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</si>
</sst>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\$#,##0.00_);[Red]&quot;($&quot;#,##0.00\)"/>
  </numFmts>
  <fonts count="6" x14ac:knownFonts="1"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applyFont="1"/>
    <xf numFmtId="165" fontId="3" fillId="0" borderId="0" xfId="0" applyNumberFormat="1" applyFont="1" applyAlignment="1">
      <alignment horizontal="center" vertical="center"/>
    </xf>
    <xf numFmtId="0" fontId="2" fillId="0" borderId="2" xfId="0" applyFont="1" applyBorder="1"/>
    <xf numFmtId="164" fontId="0" fillId="0" borderId="2" xfId="0" applyNumberFormat="1" applyBorder="1" applyAlignment="1">
      <alignment horizontal="center"/>
    </xf>
    <xf numFmtId="0" fontId="2" fillId="0" borderId="1" xfId="0" applyFont="1" applyBorder="1"/>
    <xf numFmtId="1" fontId="0" fillId="0" borderId="0" xfId="0" applyNumberFormat="1" applyAlignment="1">
      <alignment horizontal="center"/>
    </xf>
    <xf numFmtId="0" fontId="0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7"/>
  <sheetViews>
    <sheetView windowProtection="1" tabSelected="1" zoomScaleNormal="100" workbookViewId="0">
      <selection activeCell="A33" sqref="A33"/>
    </sheetView>
  </sheetViews>
  <sheetFormatPr defaultRowHeight="15.75" x14ac:dyDescent="0.25"/>
  <cols>
    <col min="1" max="1" width="12.75"/>
    <col min="2" max="1025" width="11.25"/>
  </cols>
  <sheetData>
    <row r="2" spans="1:10" ht="26.25" x14ac:dyDescent="0.4">
      <c r="A2" s="1" t="s">
        <v>0</v>
      </c>
    </row>
    <row r="3" spans="1:10" x14ac:dyDescent="0.25"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</row>
    <row r="4" spans="1:10" x14ac:dyDescent="0.25">
      <c r="A4" s="3"/>
      <c r="B4" s="4" t="s">
        <v>1</v>
      </c>
      <c r="C4" s="4" t="s">
        <v>2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1</v>
      </c>
      <c r="I4" s="4" t="s">
        <v>2</v>
      </c>
      <c r="J4" s="4" t="s">
        <v>1</v>
      </c>
    </row>
    <row r="5" spans="1:10" x14ac:dyDescent="0.25">
      <c r="A5" t="s">
        <v>3</v>
      </c>
      <c r="B5" s="5">
        <v>212.19239102</v>
      </c>
      <c r="C5" s="5">
        <v>369.42189192000001</v>
      </c>
      <c r="D5" s="5">
        <v>309.22112046000001</v>
      </c>
      <c r="E5" s="5">
        <v>-36.548026280000002</v>
      </c>
      <c r="F5" s="5">
        <v>300.00424942000001</v>
      </c>
      <c r="G5" s="5">
        <v>388.52529657999997</v>
      </c>
      <c r="H5" s="5">
        <v>148.7876</v>
      </c>
      <c r="I5" s="5">
        <v>-127.2736</v>
      </c>
      <c r="J5" s="5">
        <v>137.63114592049999</v>
      </c>
    </row>
    <row r="6" spans="1:10" x14ac:dyDescent="0.25">
      <c r="A6" t="s">
        <v>4</v>
      </c>
      <c r="B6" s="5">
        <v>237.01761636000001</v>
      </c>
      <c r="C6" s="5">
        <v>478.00061484000003</v>
      </c>
      <c r="D6" s="5">
        <v>326.09822916000002</v>
      </c>
      <c r="E6" s="5">
        <v>57.91633324</v>
      </c>
      <c r="F6" s="5">
        <v>398.2714727</v>
      </c>
      <c r="G6" s="5">
        <v>522.43206984000005</v>
      </c>
      <c r="H6" s="5">
        <v>145.9616</v>
      </c>
      <c r="I6" s="5">
        <v>-11.6335999999999</v>
      </c>
      <c r="J6" s="5">
        <v>161.36186362780001</v>
      </c>
    </row>
    <row r="7" spans="1:10" x14ac:dyDescent="0.25">
      <c r="A7" t="s">
        <v>5</v>
      </c>
      <c r="B7" s="5">
        <v>245.9463178</v>
      </c>
      <c r="C7" s="5">
        <v>495.09157654000001</v>
      </c>
      <c r="D7" s="5">
        <v>354.64956546000002</v>
      </c>
      <c r="E7" s="5">
        <v>64.347745579999994</v>
      </c>
      <c r="F7" s="5">
        <v>447.21652281000001</v>
      </c>
      <c r="G7" s="5">
        <v>613.69038286</v>
      </c>
      <c r="H7" s="5">
        <v>186.93860000000001</v>
      </c>
      <c r="I7" s="5">
        <v>40.817399999999999</v>
      </c>
      <c r="J7" s="5">
        <v>196.7208452225</v>
      </c>
    </row>
    <row r="8" spans="1:10" x14ac:dyDescent="0.25">
      <c r="A8" t="s">
        <v>6</v>
      </c>
      <c r="B8" s="5">
        <v>235.13224228000001</v>
      </c>
      <c r="C8" s="5">
        <v>368.24399954</v>
      </c>
      <c r="D8" s="5">
        <v>279.95240555999999</v>
      </c>
      <c r="E8" s="5">
        <v>-62.388614859999997</v>
      </c>
      <c r="F8" s="5">
        <v>345.88908715999997</v>
      </c>
      <c r="G8" s="5">
        <v>316.66490434000002</v>
      </c>
      <c r="H8" s="5">
        <v>106.3976</v>
      </c>
      <c r="I8" s="5">
        <v>-126.0346</v>
      </c>
      <c r="J8" s="5">
        <v>110.255604469</v>
      </c>
    </row>
    <row r="9" spans="1:10" x14ac:dyDescent="0.25">
      <c r="A9" t="s">
        <v>7</v>
      </c>
      <c r="B9" s="5">
        <v>227.39279941999999</v>
      </c>
      <c r="C9" s="5">
        <v>377.25469149999998</v>
      </c>
      <c r="D9" s="5">
        <v>255.61585715999999</v>
      </c>
      <c r="E9" s="5">
        <v>-130.26529823999999</v>
      </c>
      <c r="F9" s="5">
        <v>340.3364828</v>
      </c>
      <c r="G9" s="5">
        <v>252.42056489000001</v>
      </c>
      <c r="H9" s="5">
        <v>82.376599999999996</v>
      </c>
      <c r="I9" s="5">
        <v>-114.8836</v>
      </c>
      <c r="J9" s="5">
        <v>94.879560682900006</v>
      </c>
    </row>
    <row r="10" spans="1:10" x14ac:dyDescent="0.25">
      <c r="A10" t="s">
        <v>8</v>
      </c>
      <c r="B10" s="5">
        <v>192.18245664</v>
      </c>
      <c r="C10" s="5">
        <v>298.28147217999998</v>
      </c>
      <c r="D10" s="5">
        <v>242.3556605</v>
      </c>
      <c r="E10" s="5">
        <v>-100.4464547</v>
      </c>
      <c r="F10" s="5">
        <v>321.65048107000001</v>
      </c>
      <c r="G10" s="5">
        <v>191.00573949</v>
      </c>
      <c r="H10" s="5">
        <v>124.7666</v>
      </c>
      <c r="I10" s="5">
        <v>-43.434600000000003</v>
      </c>
      <c r="J10" s="5">
        <v>137.67662134150001</v>
      </c>
    </row>
    <row r="11" spans="1:10" x14ac:dyDescent="0.25">
      <c r="A11" t="s">
        <v>9</v>
      </c>
      <c r="B11" s="5">
        <v>252.29028539999999</v>
      </c>
      <c r="C11" s="5">
        <v>504.92979644000002</v>
      </c>
      <c r="D11" s="5">
        <v>314.40671847999999</v>
      </c>
      <c r="E11" s="5">
        <v>148.63000023999999</v>
      </c>
      <c r="F11" s="5">
        <v>540.45122533000006</v>
      </c>
      <c r="G11" s="5">
        <v>268.47531492000002</v>
      </c>
      <c r="H11" s="5">
        <v>151.61359999999999</v>
      </c>
      <c r="I11" s="5">
        <v>-19.067599999999999</v>
      </c>
      <c r="J11" s="5">
        <v>200.90042367449999</v>
      </c>
    </row>
    <row r="12" spans="1:10" x14ac:dyDescent="0.25">
      <c r="A12" t="s">
        <v>10</v>
      </c>
      <c r="B12" s="5">
        <v>238.43300841999999</v>
      </c>
      <c r="C12" s="5">
        <v>501.4848839</v>
      </c>
      <c r="D12" s="5">
        <v>285.51649096</v>
      </c>
      <c r="E12" s="5">
        <v>134.68830170000001</v>
      </c>
      <c r="F12" s="5">
        <v>554.63222144999997</v>
      </c>
      <c r="G12" s="5">
        <v>432.15269271</v>
      </c>
      <c r="H12" s="5">
        <v>174.2216</v>
      </c>
      <c r="I12" s="5">
        <v>-7.9165999999999004</v>
      </c>
      <c r="J12" s="5">
        <v>180.5299715255</v>
      </c>
    </row>
    <row r="13" spans="1:10" x14ac:dyDescent="0.25">
      <c r="A13" t="s">
        <v>53</v>
      </c>
      <c r="B13" s="5">
        <v>236.19604057999999</v>
      </c>
      <c r="C13" s="5">
        <v>498.80484306</v>
      </c>
      <c r="D13" s="5">
        <v>212.93888251999999</v>
      </c>
      <c r="E13" s="5">
        <v>133.66945469999999</v>
      </c>
      <c r="F13" s="5">
        <v>402.45694664000001</v>
      </c>
      <c r="G13" s="5">
        <v>222.06219329000001</v>
      </c>
      <c r="H13" s="5">
        <v>38.573599999999999</v>
      </c>
      <c r="I13" s="5">
        <v>-85.560599999999894</v>
      </c>
      <c r="J13" s="5">
        <v>154.38510779980001</v>
      </c>
    </row>
    <row r="14" spans="1:10" x14ac:dyDescent="0.25">
      <c r="A14" t="s">
        <v>12</v>
      </c>
      <c r="B14" s="5">
        <v>223.92596918000001</v>
      </c>
      <c r="C14" s="5">
        <v>197.90563556000001</v>
      </c>
      <c r="D14" s="5">
        <v>235.94252116000001</v>
      </c>
      <c r="E14" s="5">
        <v>-62.241463940000003</v>
      </c>
      <c r="F14" s="5">
        <v>425.10259062</v>
      </c>
      <c r="G14" s="5">
        <v>186.89440485</v>
      </c>
      <c r="H14" s="5">
        <v>66.833600000000104</v>
      </c>
      <c r="I14" s="5">
        <v>-109.9276</v>
      </c>
      <c r="J14" s="5">
        <v>175.70360165049999</v>
      </c>
    </row>
    <row r="15" spans="1:10" x14ac:dyDescent="0.25">
      <c r="A15" t="s">
        <v>13</v>
      </c>
      <c r="B15" s="5">
        <v>303.35680500000001</v>
      </c>
      <c r="C15" s="5">
        <v>493.82186514</v>
      </c>
      <c r="D15" s="5">
        <v>341.73844073999999</v>
      </c>
      <c r="E15" s="5">
        <v>145.12554098000001</v>
      </c>
      <c r="F15" s="5">
        <v>543.50685386999999</v>
      </c>
      <c r="G15" s="5">
        <v>678.58526074999997</v>
      </c>
      <c r="H15" s="5">
        <v>153.0266</v>
      </c>
      <c r="I15" s="5">
        <v>28.840399999999999</v>
      </c>
      <c r="J15" s="5">
        <v>206.71548512219999</v>
      </c>
    </row>
    <row r="16" spans="1:10" x14ac:dyDescent="0.25">
      <c r="A16" s="3" t="s">
        <v>14</v>
      </c>
      <c r="B16" s="6">
        <v>290.13628990000001</v>
      </c>
      <c r="C16" s="6">
        <v>311.65987957999999</v>
      </c>
      <c r="D16" s="6">
        <v>338.14917358000002</v>
      </c>
      <c r="E16" s="6">
        <v>171.44277008</v>
      </c>
      <c r="F16" s="6">
        <v>583.12853114999996</v>
      </c>
      <c r="G16" s="6">
        <v>672.67065159000003</v>
      </c>
      <c r="H16" s="6">
        <v>153.0266</v>
      </c>
      <c r="I16" s="6">
        <v>68.488399999999999</v>
      </c>
      <c r="J16" s="6">
        <v>235.219852868</v>
      </c>
    </row>
    <row r="18" spans="1:10" x14ac:dyDescent="0.25">
      <c r="A18" t="s">
        <v>15</v>
      </c>
      <c r="B18" s="7">
        <f t="shared" ref="B18:J18" si="0">AVERAGE(B5:B16)</f>
        <v>241.18351849999999</v>
      </c>
      <c r="C18" s="7">
        <f t="shared" si="0"/>
        <v>407.90842918333334</v>
      </c>
      <c r="D18" s="7">
        <f t="shared" si="0"/>
        <v>291.38208881166662</v>
      </c>
      <c r="E18" s="7">
        <f t="shared" si="0"/>
        <v>38.660857374999999</v>
      </c>
      <c r="F18" s="7">
        <f t="shared" si="0"/>
        <v>433.55388875166659</v>
      </c>
      <c r="G18" s="7">
        <f t="shared" si="0"/>
        <v>395.46495634250005</v>
      </c>
      <c r="H18" s="7">
        <f t="shared" si="0"/>
        <v>127.71035000000001</v>
      </c>
      <c r="I18" s="7">
        <f t="shared" si="0"/>
        <v>-42.298849999999973</v>
      </c>
      <c r="J18" s="7">
        <f t="shared" si="0"/>
        <v>165.99834032539164</v>
      </c>
    </row>
    <row r="21" spans="1:10" ht="26.25" x14ac:dyDescent="0.4">
      <c r="A21" s="1" t="s">
        <v>16</v>
      </c>
    </row>
    <row r="22" spans="1:10" x14ac:dyDescent="0.25">
      <c r="B22" s="2">
        <v>2007</v>
      </c>
      <c r="C22" s="2">
        <v>2008</v>
      </c>
      <c r="D22" s="2">
        <v>2009</v>
      </c>
      <c r="E22" s="2">
        <v>2010</v>
      </c>
      <c r="F22" s="2">
        <v>2011</v>
      </c>
      <c r="G22" s="2">
        <v>2012</v>
      </c>
      <c r="H22" s="2">
        <v>2013</v>
      </c>
      <c r="I22" s="2">
        <v>2014</v>
      </c>
      <c r="J22" s="2">
        <v>2015</v>
      </c>
    </row>
    <row r="23" spans="1:10" x14ac:dyDescent="0.25">
      <c r="A23" s="3"/>
      <c r="B23" s="4" t="s">
        <v>1</v>
      </c>
      <c r="C23" s="4" t="s">
        <v>2</v>
      </c>
      <c r="D23" s="4" t="s">
        <v>1</v>
      </c>
      <c r="E23" s="4" t="s">
        <v>2</v>
      </c>
      <c r="F23" s="4" t="s">
        <v>1</v>
      </c>
      <c r="G23" s="4" t="s">
        <v>2</v>
      </c>
      <c r="H23" s="4" t="s">
        <v>1</v>
      </c>
      <c r="I23" s="4" t="s">
        <v>2</v>
      </c>
      <c r="J23" s="4" t="s">
        <v>1</v>
      </c>
    </row>
    <row r="24" spans="1:10" x14ac:dyDescent="0.25">
      <c r="A24" t="s">
        <v>3</v>
      </c>
      <c r="B24" s="5">
        <f t="shared" ref="B24:J24" si="1">B5*2.471</f>
        <v>524.32739821042003</v>
      </c>
      <c r="C24" s="5">
        <f t="shared" si="1"/>
        <v>912.84149493432005</v>
      </c>
      <c r="D24" s="5">
        <f t="shared" si="1"/>
        <v>764.08538865666003</v>
      </c>
      <c r="E24" s="5">
        <f t="shared" si="1"/>
        <v>-90.310172937880012</v>
      </c>
      <c r="F24" s="5">
        <f t="shared" si="1"/>
        <v>741.31050031682003</v>
      </c>
      <c r="G24" s="5">
        <f t="shared" si="1"/>
        <v>960.04600784918</v>
      </c>
      <c r="H24" s="5">
        <f t="shared" si="1"/>
        <v>367.65415960000001</v>
      </c>
      <c r="I24" s="5">
        <f t="shared" si="1"/>
        <v>-314.49306560000002</v>
      </c>
      <c r="J24" s="5">
        <f t="shared" si="1"/>
        <v>340.0865615695555</v>
      </c>
    </row>
    <row r="25" spans="1:10" x14ac:dyDescent="0.25">
      <c r="A25" t="s">
        <v>4</v>
      </c>
      <c r="B25" s="5">
        <f t="shared" ref="B25:J25" si="2">B6*2.471</f>
        <v>585.67053002556008</v>
      </c>
      <c r="C25" s="5">
        <f t="shared" si="2"/>
        <v>1181.13951926964</v>
      </c>
      <c r="D25" s="5">
        <f t="shared" si="2"/>
        <v>805.78872425436009</v>
      </c>
      <c r="E25" s="5">
        <f t="shared" si="2"/>
        <v>143.11125943604</v>
      </c>
      <c r="F25" s="5">
        <f t="shared" si="2"/>
        <v>984.12880904170004</v>
      </c>
      <c r="G25" s="5">
        <f t="shared" si="2"/>
        <v>1290.9296445746402</v>
      </c>
      <c r="H25" s="5">
        <f t="shared" si="2"/>
        <v>360.67111360000001</v>
      </c>
      <c r="I25" s="5">
        <f t="shared" si="2"/>
        <v>-28.746625599999753</v>
      </c>
      <c r="J25" s="5">
        <f t="shared" si="2"/>
        <v>398.7251650242938</v>
      </c>
    </row>
    <row r="26" spans="1:10" x14ac:dyDescent="0.25">
      <c r="A26" t="s">
        <v>5</v>
      </c>
      <c r="B26" s="5">
        <f t="shared" ref="B26:J26" si="3">B7*2.471</f>
        <v>607.73335128380006</v>
      </c>
      <c r="C26" s="5">
        <f t="shared" si="3"/>
        <v>1223.37128563034</v>
      </c>
      <c r="D26" s="5">
        <f t="shared" si="3"/>
        <v>876.33907625166012</v>
      </c>
      <c r="E26" s="5">
        <f t="shared" si="3"/>
        <v>159.00327932817999</v>
      </c>
      <c r="F26" s="5">
        <f t="shared" si="3"/>
        <v>1105.0720278635101</v>
      </c>
      <c r="G26" s="5">
        <f t="shared" si="3"/>
        <v>1516.42893604706</v>
      </c>
      <c r="H26" s="5">
        <f t="shared" si="3"/>
        <v>461.92528060000001</v>
      </c>
      <c r="I26" s="5">
        <f t="shared" si="3"/>
        <v>100.8597954</v>
      </c>
      <c r="J26" s="5">
        <f t="shared" si="3"/>
        <v>486.09720854479752</v>
      </c>
    </row>
    <row r="27" spans="1:10" x14ac:dyDescent="0.25">
      <c r="A27" t="s">
        <v>6</v>
      </c>
      <c r="B27" s="5">
        <f t="shared" ref="B27:J27" si="4">B8*2.471</f>
        <v>581.01177067388005</v>
      </c>
      <c r="C27" s="5">
        <f t="shared" si="4"/>
        <v>909.93092286334002</v>
      </c>
      <c r="D27" s="5">
        <f t="shared" si="4"/>
        <v>691.76239413875999</v>
      </c>
      <c r="E27" s="5">
        <f t="shared" si="4"/>
        <v>-154.16226731905999</v>
      </c>
      <c r="F27" s="5">
        <f t="shared" si="4"/>
        <v>854.69193437235992</v>
      </c>
      <c r="G27" s="5">
        <f t="shared" si="4"/>
        <v>782.47897862414004</v>
      </c>
      <c r="H27" s="5">
        <f t="shared" si="4"/>
        <v>262.90846959999999</v>
      </c>
      <c r="I27" s="5">
        <f t="shared" si="4"/>
        <v>-311.4314966</v>
      </c>
      <c r="J27" s="5">
        <f t="shared" si="4"/>
        <v>272.44159864289901</v>
      </c>
    </row>
    <row r="28" spans="1:10" x14ac:dyDescent="0.25">
      <c r="A28" t="s">
        <v>7</v>
      </c>
      <c r="B28" s="5">
        <f t="shared" ref="B28:J28" si="5">B9*2.471</f>
        <v>561.88760736682002</v>
      </c>
      <c r="C28" s="5">
        <f t="shared" si="5"/>
        <v>932.19634269649998</v>
      </c>
      <c r="D28" s="5">
        <f t="shared" si="5"/>
        <v>631.62678304235999</v>
      </c>
      <c r="E28" s="5">
        <f t="shared" si="5"/>
        <v>-321.88555195103999</v>
      </c>
      <c r="F28" s="5">
        <f t="shared" si="5"/>
        <v>840.97144899880004</v>
      </c>
      <c r="G28" s="5">
        <f t="shared" si="5"/>
        <v>623.73121584319006</v>
      </c>
      <c r="H28" s="5">
        <f t="shared" si="5"/>
        <v>203.5525786</v>
      </c>
      <c r="I28" s="5">
        <f t="shared" si="5"/>
        <v>-283.87737559999999</v>
      </c>
      <c r="J28" s="5">
        <f t="shared" si="5"/>
        <v>234.44739444744593</v>
      </c>
    </row>
    <row r="29" spans="1:10" x14ac:dyDescent="0.25">
      <c r="A29" t="s">
        <v>8</v>
      </c>
      <c r="B29" s="5">
        <f t="shared" ref="B29:J29" si="6">B10*2.471</f>
        <v>474.88285035744002</v>
      </c>
      <c r="C29" s="5">
        <f t="shared" si="6"/>
        <v>737.05351775678002</v>
      </c>
      <c r="D29" s="5">
        <f t="shared" si="6"/>
        <v>598.86083709550007</v>
      </c>
      <c r="E29" s="5">
        <f t="shared" si="6"/>
        <v>-248.20318956370002</v>
      </c>
      <c r="F29" s="5">
        <f t="shared" si="6"/>
        <v>794.79833872397001</v>
      </c>
      <c r="G29" s="5">
        <f t="shared" si="6"/>
        <v>471.97518227979003</v>
      </c>
      <c r="H29" s="5">
        <f t="shared" si="6"/>
        <v>308.29826860000003</v>
      </c>
      <c r="I29" s="5">
        <f t="shared" si="6"/>
        <v>-107.32689660000001</v>
      </c>
      <c r="J29" s="5">
        <f t="shared" si="6"/>
        <v>340.19893133484652</v>
      </c>
    </row>
    <row r="30" spans="1:10" x14ac:dyDescent="0.25">
      <c r="A30" t="s">
        <v>9</v>
      </c>
      <c r="B30" s="5">
        <f t="shared" ref="B30:J30" si="7">B11*2.471</f>
        <v>623.40929522340002</v>
      </c>
      <c r="C30" s="5">
        <f t="shared" si="7"/>
        <v>1247.68152700324</v>
      </c>
      <c r="D30" s="5">
        <f t="shared" si="7"/>
        <v>776.89900136408005</v>
      </c>
      <c r="E30" s="5">
        <f t="shared" si="7"/>
        <v>367.26473059303999</v>
      </c>
      <c r="F30" s="5">
        <f t="shared" si="7"/>
        <v>1335.4549777904301</v>
      </c>
      <c r="G30" s="5">
        <f t="shared" si="7"/>
        <v>663.40250316732011</v>
      </c>
      <c r="H30" s="5">
        <f t="shared" si="7"/>
        <v>374.63720560000002</v>
      </c>
      <c r="I30" s="5">
        <f t="shared" si="7"/>
        <v>-47.116039600000001</v>
      </c>
      <c r="J30" s="5">
        <f t="shared" si="7"/>
        <v>496.42494689968947</v>
      </c>
    </row>
    <row r="31" spans="1:10" x14ac:dyDescent="0.25">
      <c r="A31" t="s">
        <v>10</v>
      </c>
      <c r="B31" s="5">
        <f t="shared" ref="B31:J31" si="8">B12*2.471</f>
        <v>589.16796380582002</v>
      </c>
      <c r="C31" s="5">
        <f t="shared" si="8"/>
        <v>1239.1691481169</v>
      </c>
      <c r="D31" s="5">
        <f t="shared" si="8"/>
        <v>705.51124916215997</v>
      </c>
      <c r="E31" s="5">
        <f t="shared" si="8"/>
        <v>332.81479350070003</v>
      </c>
      <c r="F31" s="5">
        <f t="shared" si="8"/>
        <v>1370.49621920295</v>
      </c>
      <c r="G31" s="5">
        <f t="shared" si="8"/>
        <v>1067.8493036864099</v>
      </c>
      <c r="H31" s="5">
        <f t="shared" si="8"/>
        <v>430.50157360000003</v>
      </c>
      <c r="I31" s="5">
        <f t="shared" si="8"/>
        <v>-19.561918599999753</v>
      </c>
      <c r="J31" s="5">
        <f t="shared" si="8"/>
        <v>446.08955963951053</v>
      </c>
    </row>
    <row r="32" spans="1:10" x14ac:dyDescent="0.25">
      <c r="A32" t="s">
        <v>53</v>
      </c>
      <c r="B32" s="5">
        <f t="shared" ref="B32:J32" si="9">B13*2.471</f>
        <v>583.64041627317999</v>
      </c>
      <c r="C32" s="5">
        <f t="shared" si="9"/>
        <v>1232.5467672012601</v>
      </c>
      <c r="D32" s="5">
        <f t="shared" si="9"/>
        <v>526.17197870691996</v>
      </c>
      <c r="E32" s="5">
        <f t="shared" si="9"/>
        <v>330.29722256369996</v>
      </c>
      <c r="F32" s="5">
        <f t="shared" si="9"/>
        <v>994.47111514744006</v>
      </c>
      <c r="G32" s="5">
        <f t="shared" si="9"/>
        <v>548.71567961958999</v>
      </c>
      <c r="H32" s="5">
        <f t="shared" si="9"/>
        <v>95.315365600000007</v>
      </c>
      <c r="I32" s="5">
        <f t="shared" si="9"/>
        <v>-211.42024259999974</v>
      </c>
      <c r="J32" s="5">
        <f t="shared" si="9"/>
        <v>381.48560137330583</v>
      </c>
    </row>
    <row r="33" spans="1:10" x14ac:dyDescent="0.25">
      <c r="A33" t="s">
        <v>12</v>
      </c>
      <c r="B33" s="5">
        <f t="shared" ref="B33:J33" si="10">B14*2.471</f>
        <v>553.32106984378004</v>
      </c>
      <c r="C33" s="5">
        <f t="shared" si="10"/>
        <v>489.02482546876001</v>
      </c>
      <c r="D33" s="5">
        <f t="shared" si="10"/>
        <v>583.01396978636001</v>
      </c>
      <c r="E33" s="5">
        <f t="shared" si="10"/>
        <v>-153.79865739574001</v>
      </c>
      <c r="F33" s="5">
        <f t="shared" si="10"/>
        <v>1050.42850142202</v>
      </c>
      <c r="G33" s="5">
        <f t="shared" si="10"/>
        <v>461.81607438435003</v>
      </c>
      <c r="H33" s="5">
        <f t="shared" si="10"/>
        <v>165.14582560000025</v>
      </c>
      <c r="I33" s="5">
        <f t="shared" si="10"/>
        <v>-271.63109960000003</v>
      </c>
      <c r="J33" s="5">
        <f t="shared" si="10"/>
        <v>434.16359967838548</v>
      </c>
    </row>
    <row r="34" spans="1:10" x14ac:dyDescent="0.25">
      <c r="A34" t="s">
        <v>13</v>
      </c>
      <c r="B34" s="5">
        <f t="shared" ref="B34:J34" si="11">B15*2.471</f>
        <v>749.59466515500003</v>
      </c>
      <c r="C34" s="5">
        <f t="shared" si="11"/>
        <v>1220.23382876094</v>
      </c>
      <c r="D34" s="5">
        <f t="shared" si="11"/>
        <v>844.43568706854001</v>
      </c>
      <c r="E34" s="5">
        <f t="shared" si="11"/>
        <v>358.60521176158005</v>
      </c>
      <c r="F34" s="5">
        <f t="shared" si="11"/>
        <v>1343.0054359127701</v>
      </c>
      <c r="G34" s="5">
        <f t="shared" si="11"/>
        <v>1676.78417931325</v>
      </c>
      <c r="H34" s="5">
        <f t="shared" si="11"/>
        <v>378.12872860000004</v>
      </c>
      <c r="I34" s="5">
        <f t="shared" si="11"/>
        <v>71.264628400000007</v>
      </c>
      <c r="J34" s="5">
        <f t="shared" si="11"/>
        <v>510.79396373695619</v>
      </c>
    </row>
    <row r="35" spans="1:10" x14ac:dyDescent="0.25">
      <c r="A35" s="3" t="s">
        <v>14</v>
      </c>
      <c r="B35" s="5">
        <f t="shared" ref="B35:J35" si="12">B16*2.471</f>
        <v>716.92677234289999</v>
      </c>
      <c r="C35" s="5">
        <f t="shared" si="12"/>
        <v>770.11156244218</v>
      </c>
      <c r="D35" s="5">
        <f t="shared" si="12"/>
        <v>835.56660791618003</v>
      </c>
      <c r="E35" s="5">
        <f t="shared" si="12"/>
        <v>423.63508486768001</v>
      </c>
      <c r="F35" s="5">
        <f t="shared" si="12"/>
        <v>1440.91060047165</v>
      </c>
      <c r="G35" s="5">
        <f t="shared" si="12"/>
        <v>1662.1691800788901</v>
      </c>
      <c r="H35" s="5">
        <f t="shared" si="12"/>
        <v>378.12872860000004</v>
      </c>
      <c r="I35" s="5">
        <f t="shared" si="12"/>
        <v>169.23483640000001</v>
      </c>
      <c r="J35" s="5">
        <f t="shared" si="12"/>
        <v>581.22825643682802</v>
      </c>
    </row>
    <row r="37" spans="1:10" x14ac:dyDescent="0.25">
      <c r="A37" t="s">
        <v>15</v>
      </c>
      <c r="B37" s="7">
        <f t="shared" ref="B37:J37" si="13">AVERAGE(B24:B35)</f>
        <v>595.96447421350001</v>
      </c>
      <c r="C37" s="7">
        <f t="shared" si="13"/>
        <v>1007.9417285120167</v>
      </c>
      <c r="D37" s="7">
        <f t="shared" si="13"/>
        <v>720.00514145362831</v>
      </c>
      <c r="E37" s="7">
        <f t="shared" si="13"/>
        <v>95.530978573625006</v>
      </c>
      <c r="F37" s="7">
        <f t="shared" si="13"/>
        <v>1071.3116591053683</v>
      </c>
      <c r="G37" s="7">
        <f t="shared" si="13"/>
        <v>977.19390712231746</v>
      </c>
      <c r="H37" s="7">
        <f t="shared" si="13"/>
        <v>315.57227485000004</v>
      </c>
      <c r="I37" s="7">
        <f t="shared" si="13"/>
        <v>-104.52045834999996</v>
      </c>
      <c r="J37" s="7">
        <f t="shared" si="13"/>
        <v>410.18189894404281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0"/>
  <sheetViews>
    <sheetView windowProtection="1" zoomScaleNormal="100" workbookViewId="0">
      <pane ySplit="1" topLeftCell="A46" activePane="bottomLeft" state="frozen"/>
      <selection pane="bottomLeft" activeCell="L24" sqref="L24"/>
    </sheetView>
  </sheetViews>
  <sheetFormatPr defaultRowHeight="15.75" x14ac:dyDescent="0.25"/>
  <cols>
    <col min="1" max="1" width="33.25"/>
    <col min="2" max="1025" width="11.25"/>
  </cols>
  <sheetData>
    <row r="1" spans="1:11" x14ac:dyDescent="0.25"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/>
    </row>
    <row r="2" spans="1:11" x14ac:dyDescent="0.25">
      <c r="A2" s="3"/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1</v>
      </c>
      <c r="I2" s="4" t="s">
        <v>2</v>
      </c>
      <c r="J2" s="4" t="s">
        <v>1</v>
      </c>
      <c r="K2" s="4"/>
    </row>
    <row r="3" spans="1:11" x14ac:dyDescent="0.25">
      <c r="A3" s="8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/>
    </row>
    <row r="4" spans="1:11" x14ac:dyDescent="0.25">
      <c r="A4" t="s">
        <v>19</v>
      </c>
      <c r="B4" s="5">
        <v>20.532</v>
      </c>
      <c r="C4" s="5">
        <v>26.655999999999999</v>
      </c>
      <c r="D4" s="5">
        <v>21.728000000000002</v>
      </c>
      <c r="E4" s="5">
        <v>24.09</v>
      </c>
      <c r="F4" s="5">
        <v>22.684000000000001</v>
      </c>
      <c r="G4" s="5">
        <v>32.549999999999997</v>
      </c>
      <c r="H4" s="5">
        <v>24.204999999999998</v>
      </c>
      <c r="I4" s="5">
        <v>33.252000000000002</v>
      </c>
      <c r="J4" s="5">
        <v>24.48</v>
      </c>
      <c r="K4" s="5"/>
    </row>
    <row r="5" spans="1:11" x14ac:dyDescent="0.25">
      <c r="A5" s="8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t="s">
        <v>21</v>
      </c>
      <c r="B6" s="5">
        <v>43.302799999999998</v>
      </c>
      <c r="C6" s="5">
        <v>61.152000000000001</v>
      </c>
      <c r="D6" s="5">
        <v>70.56</v>
      </c>
      <c r="E6" s="5">
        <v>113.52</v>
      </c>
      <c r="F6" s="5">
        <v>54.997999999999998</v>
      </c>
      <c r="G6" s="5">
        <v>107.1</v>
      </c>
      <c r="H6" s="5">
        <v>58.813000000000002</v>
      </c>
      <c r="I6" s="5">
        <v>115.78019999999999</v>
      </c>
      <c r="J6" s="5">
        <v>64.158000000000001</v>
      </c>
      <c r="K6" s="5"/>
    </row>
    <row r="7" spans="1:11" x14ac:dyDescent="0.25">
      <c r="A7" t="s">
        <v>22</v>
      </c>
      <c r="B7" s="5">
        <v>0</v>
      </c>
      <c r="C7" s="5">
        <v>61.823999999999998</v>
      </c>
      <c r="D7" s="5">
        <v>0</v>
      </c>
      <c r="E7" s="5">
        <v>46.100999999999999</v>
      </c>
      <c r="F7" s="5">
        <v>0</v>
      </c>
      <c r="G7" s="5">
        <v>84.010499999999993</v>
      </c>
      <c r="H7" s="5">
        <v>0</v>
      </c>
      <c r="I7" s="5">
        <v>58.7928</v>
      </c>
      <c r="J7" s="5">
        <v>0</v>
      </c>
      <c r="K7" s="5"/>
    </row>
    <row r="8" spans="1:11" x14ac:dyDescent="0.25">
      <c r="A8" t="s">
        <v>23</v>
      </c>
      <c r="B8" s="5">
        <v>17.167999999999999</v>
      </c>
      <c r="C8" s="5">
        <v>33.6</v>
      </c>
      <c r="D8" s="5">
        <v>40.32</v>
      </c>
      <c r="E8" s="5">
        <v>28.423999999999999</v>
      </c>
      <c r="F8" s="5">
        <v>25.251999999999999</v>
      </c>
      <c r="G8" s="5">
        <v>45.695999999999998</v>
      </c>
      <c r="H8" s="5">
        <v>19.776</v>
      </c>
      <c r="I8" s="5">
        <v>29.8248</v>
      </c>
      <c r="J8" s="5">
        <v>19.584</v>
      </c>
      <c r="K8" s="5"/>
    </row>
    <row r="9" spans="1:11" x14ac:dyDescent="0.25">
      <c r="A9" t="s">
        <v>24</v>
      </c>
      <c r="B9" s="5">
        <v>20.010000000000002</v>
      </c>
      <c r="C9" s="5">
        <v>15.12</v>
      </c>
      <c r="D9" s="5">
        <v>60.48</v>
      </c>
      <c r="E9" s="5">
        <v>25.542000000000002</v>
      </c>
      <c r="F9" s="5">
        <v>37.717500000000001</v>
      </c>
      <c r="G9" s="5">
        <v>31.184999999999999</v>
      </c>
      <c r="H9" s="5">
        <v>38.625</v>
      </c>
      <c r="I9" s="5">
        <v>22.582799999999999</v>
      </c>
      <c r="J9" s="5">
        <v>31.364999999999998</v>
      </c>
      <c r="K9" s="5"/>
    </row>
    <row r="10" spans="1:11" x14ac:dyDescent="0.25">
      <c r="A10" t="s">
        <v>25</v>
      </c>
      <c r="B10" s="5">
        <v>8.1199999999999992</v>
      </c>
      <c r="C10" s="5">
        <v>7.84</v>
      </c>
      <c r="D10" s="5">
        <v>7.84</v>
      </c>
      <c r="E10" s="5">
        <v>10.637</v>
      </c>
      <c r="F10" s="5">
        <v>10.3469</v>
      </c>
      <c r="G10" s="5">
        <v>10.153499999999999</v>
      </c>
      <c r="H10" s="5">
        <v>9.9601000000000006</v>
      </c>
      <c r="I10" s="5">
        <v>10.199999999999999</v>
      </c>
      <c r="J10" s="5">
        <v>10.199999999999999</v>
      </c>
      <c r="K10" s="5"/>
    </row>
    <row r="11" spans="1:11" x14ac:dyDescent="0.25">
      <c r="A11" t="s">
        <v>26</v>
      </c>
      <c r="B11" s="5">
        <v>33.872</v>
      </c>
      <c r="C11" s="5">
        <v>40.880000000000003</v>
      </c>
      <c r="D11" s="5">
        <v>34.305599999999998</v>
      </c>
      <c r="E11" s="5">
        <v>38.5</v>
      </c>
      <c r="F11" s="5">
        <v>25.68</v>
      </c>
      <c r="G11" s="5">
        <v>36.75</v>
      </c>
      <c r="H11" s="5">
        <v>37.852499999999999</v>
      </c>
      <c r="I11" s="5">
        <v>40.29</v>
      </c>
      <c r="J11" s="5">
        <v>40.595999999999997</v>
      </c>
      <c r="K11" s="5"/>
    </row>
    <row r="12" spans="1:11" x14ac:dyDescent="0.25">
      <c r="A12" t="s">
        <v>27</v>
      </c>
      <c r="B12" s="5">
        <v>7.54</v>
      </c>
      <c r="C12" s="5">
        <v>16.8</v>
      </c>
      <c r="D12" s="5">
        <v>14</v>
      </c>
      <c r="E12" s="5">
        <v>18.7</v>
      </c>
      <c r="F12" s="5">
        <v>11.021000000000001</v>
      </c>
      <c r="G12" s="5">
        <v>23.625</v>
      </c>
      <c r="H12" s="5">
        <v>15.45</v>
      </c>
      <c r="I12" s="5">
        <v>20.399999999999999</v>
      </c>
      <c r="J12" s="5">
        <v>9.0779999999999994</v>
      </c>
      <c r="K12" s="5"/>
    </row>
    <row r="13" spans="1:11" x14ac:dyDescent="0.25">
      <c r="A13" t="s">
        <v>28</v>
      </c>
      <c r="B13" s="5">
        <v>10.44</v>
      </c>
      <c r="C13" s="5">
        <v>10.08</v>
      </c>
      <c r="D13" s="5">
        <v>10.08</v>
      </c>
      <c r="E13" s="5">
        <v>9.9</v>
      </c>
      <c r="F13" s="5">
        <v>9.6300000000000008</v>
      </c>
      <c r="G13" s="5">
        <v>9.4499999999999993</v>
      </c>
      <c r="H13" s="5">
        <v>9.27</v>
      </c>
      <c r="I13" s="5">
        <v>10.199999999999999</v>
      </c>
      <c r="J13" s="5">
        <v>10.199999999999999</v>
      </c>
      <c r="K13" s="5"/>
    </row>
    <row r="14" spans="1:11" x14ac:dyDescent="0.25">
      <c r="A14" s="3" t="s">
        <v>29</v>
      </c>
      <c r="B14" s="6">
        <v>7.9576000000000002</v>
      </c>
      <c r="C14" s="6">
        <v>13.865600000000001</v>
      </c>
      <c r="D14" s="6">
        <v>10.2928</v>
      </c>
      <c r="E14" s="6">
        <v>12.804</v>
      </c>
      <c r="F14" s="6">
        <v>7.4150999999999998</v>
      </c>
      <c r="G14" s="6">
        <v>13.849500000000001</v>
      </c>
      <c r="H14" s="6">
        <v>7.1276000000000002</v>
      </c>
      <c r="I14" s="6">
        <v>10.8324</v>
      </c>
      <c r="J14" s="6">
        <v>6.5789999999999997</v>
      </c>
      <c r="K14" s="6"/>
    </row>
    <row r="15" spans="1:11" x14ac:dyDescent="0.25">
      <c r="A15" s="9" t="s">
        <v>30</v>
      </c>
      <c r="B15" s="5">
        <v>148.41040000000001</v>
      </c>
      <c r="C15" s="5">
        <v>261.16160000000002</v>
      </c>
      <c r="D15" s="5">
        <v>247.8784</v>
      </c>
      <c r="E15" s="5">
        <v>304.12799999999999</v>
      </c>
      <c r="F15" s="5">
        <v>182.06049999999999</v>
      </c>
      <c r="G15" s="5">
        <v>361.81950000000001</v>
      </c>
      <c r="H15" s="5">
        <v>196.8742</v>
      </c>
      <c r="I15" s="5">
        <v>318.90300000000002</v>
      </c>
      <c r="J15" s="5">
        <v>191.76</v>
      </c>
      <c r="K15" s="5"/>
    </row>
    <row r="16" spans="1:11" x14ac:dyDescent="0.25">
      <c r="A16" s="8" t="s">
        <v>31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t="s">
        <v>32</v>
      </c>
      <c r="B17" s="5">
        <v>21.344000000000001</v>
      </c>
      <c r="C17" s="5">
        <v>28.111999999999998</v>
      </c>
      <c r="D17" s="5">
        <v>21.84</v>
      </c>
      <c r="E17" s="5">
        <v>26.62</v>
      </c>
      <c r="F17" s="5">
        <v>23.646999999999998</v>
      </c>
      <c r="G17" s="5">
        <v>33.6</v>
      </c>
      <c r="H17" s="5">
        <v>26.059000000000001</v>
      </c>
      <c r="I17" s="5">
        <v>32.741999999999997</v>
      </c>
      <c r="J17" s="5">
        <v>24.071999999999999</v>
      </c>
      <c r="K17" s="5"/>
    </row>
    <row r="18" spans="1:11" x14ac:dyDescent="0.25">
      <c r="A18" t="s">
        <v>33</v>
      </c>
      <c r="B18" s="5">
        <v>4.8719999999999999</v>
      </c>
      <c r="C18" s="5">
        <v>7.6159999999999997</v>
      </c>
      <c r="D18" s="5">
        <v>7.5039999999999996</v>
      </c>
      <c r="E18" s="5">
        <v>7.48</v>
      </c>
      <c r="F18" s="5">
        <v>9.3089999999999993</v>
      </c>
      <c r="G18" s="5">
        <v>9.4499999999999993</v>
      </c>
      <c r="H18" s="5">
        <v>9.27</v>
      </c>
      <c r="I18" s="5">
        <v>10.098000000000001</v>
      </c>
      <c r="J18" s="5">
        <v>10.302</v>
      </c>
      <c r="K18" s="5"/>
    </row>
    <row r="19" spans="1:11" x14ac:dyDescent="0.25">
      <c r="A19" t="s">
        <v>34</v>
      </c>
      <c r="B19" s="5">
        <v>2.5055999999999998</v>
      </c>
      <c r="C19" s="5">
        <v>8.6015999999999995</v>
      </c>
      <c r="D19" s="5">
        <v>2.8</v>
      </c>
      <c r="E19" s="5">
        <v>15.84</v>
      </c>
      <c r="F19" s="5">
        <v>4.0125000000000002</v>
      </c>
      <c r="G19" s="5">
        <v>15.12</v>
      </c>
      <c r="H19" s="5">
        <v>4.12</v>
      </c>
      <c r="I19" s="5">
        <v>15.606</v>
      </c>
      <c r="J19" s="5">
        <v>4.0289999999999999</v>
      </c>
      <c r="K19" s="5"/>
    </row>
    <row r="20" spans="1:11" x14ac:dyDescent="0.25">
      <c r="A20" t="s">
        <v>35</v>
      </c>
      <c r="B20" s="5">
        <v>0</v>
      </c>
      <c r="C20" s="5">
        <v>44.8</v>
      </c>
      <c r="D20" s="5">
        <v>0</v>
      </c>
      <c r="E20" s="5">
        <v>48.311999999999998</v>
      </c>
      <c r="F20" s="5">
        <v>0</v>
      </c>
      <c r="G20" s="5">
        <v>45.738</v>
      </c>
      <c r="H20" s="5">
        <v>0</v>
      </c>
      <c r="I20" s="5">
        <v>47.735999999999997</v>
      </c>
      <c r="J20" s="5">
        <v>0</v>
      </c>
      <c r="K20" s="5"/>
    </row>
    <row r="21" spans="1:11" x14ac:dyDescent="0.25">
      <c r="A21" s="3" t="s">
        <v>36</v>
      </c>
      <c r="B21" s="6">
        <v>0.92800000000000005</v>
      </c>
      <c r="C21" s="6">
        <v>2.7440000000000002</v>
      </c>
      <c r="D21" s="6">
        <v>0.89600000000000002</v>
      </c>
      <c r="E21" s="6">
        <v>2.6949999999999998</v>
      </c>
      <c r="F21" s="6">
        <v>1.8725000000000001</v>
      </c>
      <c r="G21" s="6">
        <v>7.9379999999999997</v>
      </c>
      <c r="H21" s="6">
        <v>2.1629999999999998</v>
      </c>
      <c r="I21" s="6">
        <v>7.5275999999999996</v>
      </c>
      <c r="J21" s="6">
        <v>1.9583999999999999</v>
      </c>
      <c r="K21" s="6"/>
    </row>
    <row r="22" spans="1:11" x14ac:dyDescent="0.25">
      <c r="A22" s="9" t="s">
        <v>19</v>
      </c>
      <c r="B22" s="5">
        <v>29.6496</v>
      </c>
      <c r="C22" s="5">
        <v>91.873599999999996</v>
      </c>
      <c r="D22" s="5">
        <v>33.04</v>
      </c>
      <c r="E22" s="5">
        <v>100.947</v>
      </c>
      <c r="F22" s="5">
        <v>38.841000000000001</v>
      </c>
      <c r="G22" s="5">
        <v>111.846</v>
      </c>
      <c r="H22" s="5">
        <v>41.612000000000002</v>
      </c>
      <c r="I22" s="5">
        <v>113.70959999999999</v>
      </c>
      <c r="J22" s="5">
        <v>40.361400000000003</v>
      </c>
      <c r="K22" s="5"/>
    </row>
    <row r="23" spans="1:11" x14ac:dyDescent="0.25">
      <c r="A23" s="8" t="s">
        <v>37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t="s">
        <v>19</v>
      </c>
      <c r="B24" s="5">
        <v>22.33</v>
      </c>
      <c r="C24" s="5">
        <v>28.335999999999999</v>
      </c>
      <c r="D24" s="5">
        <v>21.56</v>
      </c>
      <c r="E24" s="5">
        <v>27.83</v>
      </c>
      <c r="F24" s="5">
        <v>21.721</v>
      </c>
      <c r="G24" s="5">
        <v>28.255500000000001</v>
      </c>
      <c r="H24" s="5">
        <v>22.083200000000001</v>
      </c>
      <c r="I24" s="5">
        <v>30.498000000000001</v>
      </c>
      <c r="J24" s="5">
        <v>23.204999999999998</v>
      </c>
      <c r="K24" s="5"/>
    </row>
    <row r="25" spans="1:11" x14ac:dyDescent="0.25">
      <c r="A25" s="8" t="s">
        <v>38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t="s">
        <v>39</v>
      </c>
      <c r="B26" s="10">
        <v>21</v>
      </c>
      <c r="C26" s="10">
        <v>22</v>
      </c>
      <c r="D26" s="10">
        <v>22</v>
      </c>
      <c r="E26" s="10">
        <v>22.5</v>
      </c>
      <c r="F26" s="10">
        <v>23.25</v>
      </c>
      <c r="G26" s="10">
        <f>25-1.25</f>
        <v>23.75</v>
      </c>
      <c r="H26" s="10">
        <v>24.25</v>
      </c>
      <c r="I26" s="10">
        <v>24.5</v>
      </c>
      <c r="J26" s="10">
        <v>24.5</v>
      </c>
      <c r="K26" s="5"/>
    </row>
    <row r="27" spans="1:11" x14ac:dyDescent="0.25">
      <c r="A27" s="11" t="s">
        <v>40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3" t="s">
        <v>41</v>
      </c>
      <c r="B28" s="6">
        <f t="shared" ref="B28:J28" si="0">B4+B15+B22+B24+B26</f>
        <v>241.92200000000003</v>
      </c>
      <c r="C28" s="6">
        <f t="shared" si="0"/>
        <v>430.02720000000005</v>
      </c>
      <c r="D28" s="6">
        <f t="shared" si="0"/>
        <v>346.20640000000003</v>
      </c>
      <c r="E28" s="6">
        <f t="shared" si="0"/>
        <v>479.49499999999995</v>
      </c>
      <c r="F28" s="6">
        <f t="shared" si="0"/>
        <v>288.55649999999997</v>
      </c>
      <c r="G28" s="6">
        <f t="shared" si="0"/>
        <v>558.221</v>
      </c>
      <c r="H28" s="6">
        <f t="shared" si="0"/>
        <v>309.02440000000001</v>
      </c>
      <c r="I28" s="6">
        <f t="shared" si="0"/>
        <v>520.86259999999993</v>
      </c>
      <c r="J28" s="6">
        <f t="shared" si="0"/>
        <v>304.3064</v>
      </c>
      <c r="K28" s="6"/>
    </row>
    <row r="29" spans="1:11" x14ac:dyDescent="0.25">
      <c r="A29" t="s">
        <v>42</v>
      </c>
      <c r="B29" s="14">
        <v>62.095824999999998</v>
      </c>
      <c r="C29" s="14">
        <v>175.300340833333</v>
      </c>
      <c r="D29" s="14">
        <v>63.378577416666701</v>
      </c>
      <c r="E29" s="14">
        <v>134.23726875</v>
      </c>
      <c r="F29" s="14">
        <v>57.815083166666703</v>
      </c>
      <c r="G29" s="14">
        <v>142.98140275</v>
      </c>
      <c r="H29" s="14">
        <v>30.908333333333299</v>
      </c>
      <c r="I29" s="14">
        <v>115.875</v>
      </c>
      <c r="J29" s="14">
        <v>50.192608359166698</v>
      </c>
      <c r="K29" s="2"/>
    </row>
    <row r="30" spans="1:11" x14ac:dyDescent="0.25">
      <c r="A30" s="15" t="s">
        <v>43</v>
      </c>
      <c r="B30" s="5">
        <v>7.78</v>
      </c>
      <c r="C30" s="5">
        <v>4.78</v>
      </c>
      <c r="D30" s="5">
        <v>10.06</v>
      </c>
      <c r="E30" s="5">
        <v>3.86</v>
      </c>
      <c r="F30" s="5">
        <v>12.49</v>
      </c>
      <c r="G30" s="5">
        <v>6.67</v>
      </c>
      <c r="H30" s="5">
        <v>14.13</v>
      </c>
      <c r="I30" s="5">
        <v>4.13</v>
      </c>
      <c r="J30" s="5">
        <v>9.3699999999999992</v>
      </c>
      <c r="K30" s="5"/>
    </row>
    <row r="31" spans="1:11" x14ac:dyDescent="0.25">
      <c r="A31" t="s">
        <v>44</v>
      </c>
      <c r="B31" s="2">
        <v>1.1599999999999999</v>
      </c>
      <c r="C31" s="2">
        <v>1.1200000000000001</v>
      </c>
      <c r="D31" s="2">
        <v>1.1200000000000001</v>
      </c>
      <c r="E31" s="2">
        <v>1.1000000000000001</v>
      </c>
      <c r="F31" s="2">
        <v>1.07</v>
      </c>
      <c r="G31" s="2">
        <v>1.05</v>
      </c>
      <c r="H31" s="2">
        <v>1.03</v>
      </c>
      <c r="I31" s="2">
        <v>1.02</v>
      </c>
      <c r="J31" s="2">
        <v>1.02</v>
      </c>
      <c r="K31" s="2"/>
    </row>
    <row r="32" spans="1:11" x14ac:dyDescent="0.25">
      <c r="A32" t="s">
        <v>45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/>
    </row>
    <row r="34" spans="1:15" x14ac:dyDescent="0.25">
      <c r="B34" s="2">
        <v>2007</v>
      </c>
      <c r="C34" s="2">
        <v>2008</v>
      </c>
      <c r="D34" s="2">
        <v>2009</v>
      </c>
      <c r="E34" s="2">
        <v>2010</v>
      </c>
      <c r="F34" s="2">
        <v>2011</v>
      </c>
      <c r="G34" s="2">
        <v>2012</v>
      </c>
      <c r="H34" s="2">
        <v>2013</v>
      </c>
      <c r="I34" s="2">
        <v>2014</v>
      </c>
      <c r="J34" s="2">
        <v>2015</v>
      </c>
    </row>
    <row r="35" spans="1:15" ht="21" x14ac:dyDescent="0.35">
      <c r="A35" s="16" t="s">
        <v>46</v>
      </c>
      <c r="B35" s="4" t="s">
        <v>1</v>
      </c>
      <c r="C35" s="4" t="s">
        <v>2</v>
      </c>
      <c r="D35" s="4" t="s">
        <v>1</v>
      </c>
      <c r="E35" s="4" t="s">
        <v>2</v>
      </c>
      <c r="F35" s="4" t="s">
        <v>1</v>
      </c>
      <c r="G35" s="4" t="s">
        <v>2</v>
      </c>
      <c r="H35" s="4" t="s">
        <v>1</v>
      </c>
      <c r="I35" s="4" t="s">
        <v>2</v>
      </c>
      <c r="J35" s="4" t="s">
        <v>1</v>
      </c>
      <c r="M35" s="17" t="s">
        <v>47</v>
      </c>
    </row>
    <row r="36" spans="1:15" x14ac:dyDescent="0.25">
      <c r="A36" t="s">
        <v>3</v>
      </c>
      <c r="B36" s="18">
        <v>58.369458999999999</v>
      </c>
      <c r="C36" s="18">
        <v>167.24876399999999</v>
      </c>
      <c r="D36" s="18">
        <v>65.151841000000005</v>
      </c>
      <c r="E36" s="18">
        <v>114.753102</v>
      </c>
      <c r="F36" s="18">
        <v>47.122557999999998</v>
      </c>
      <c r="G36" s="18">
        <v>141.94097400000001</v>
      </c>
      <c r="H36" s="18">
        <v>32.4</v>
      </c>
      <c r="I36" s="18">
        <v>95.3</v>
      </c>
      <c r="J36" s="18">
        <v>47.16515965</v>
      </c>
      <c r="K36" s="2"/>
      <c r="L36" s="2"/>
      <c r="N36" s="2" t="s">
        <v>48</v>
      </c>
      <c r="O36" s="2" t="s">
        <v>49</v>
      </c>
    </row>
    <row r="37" spans="1:15" x14ac:dyDescent="0.25">
      <c r="A37" t="s">
        <v>4</v>
      </c>
      <c r="B37" s="18">
        <v>61.560361999999998</v>
      </c>
      <c r="C37" s="18">
        <v>189.963978</v>
      </c>
      <c r="D37" s="18">
        <v>66.829486000000003</v>
      </c>
      <c r="E37" s="18">
        <v>139.22573399999999</v>
      </c>
      <c r="F37" s="18">
        <v>54.990229999999997</v>
      </c>
      <c r="G37" s="18">
        <v>162.016952</v>
      </c>
      <c r="H37" s="18">
        <v>32.200000000000003</v>
      </c>
      <c r="I37" s="18">
        <v>123.3</v>
      </c>
      <c r="J37" s="18">
        <v>49.69778694</v>
      </c>
      <c r="K37" s="2"/>
      <c r="L37" s="2"/>
      <c r="M37">
        <v>2007</v>
      </c>
      <c r="N37" s="5">
        <v>3.37</v>
      </c>
      <c r="O37" s="5">
        <v>7.78</v>
      </c>
    </row>
    <row r="38" spans="1:15" x14ac:dyDescent="0.25">
      <c r="A38" t="s">
        <v>5</v>
      </c>
      <c r="B38" s="18">
        <v>62.708010000000002</v>
      </c>
      <c r="C38" s="18">
        <v>193.53949299999999</v>
      </c>
      <c r="D38" s="18">
        <v>69.667591000000002</v>
      </c>
      <c r="E38" s="18">
        <v>140.89190300000001</v>
      </c>
      <c r="F38" s="18">
        <v>58.908968999999999</v>
      </c>
      <c r="G38" s="18">
        <v>175.698858</v>
      </c>
      <c r="H38" s="18">
        <v>35.1</v>
      </c>
      <c r="I38" s="18">
        <v>136</v>
      </c>
      <c r="J38" s="18">
        <v>53.471424249999998</v>
      </c>
      <c r="K38" s="2"/>
      <c r="L38" s="2"/>
      <c r="M38">
        <v>2008</v>
      </c>
      <c r="N38" s="5">
        <v>4.78</v>
      </c>
      <c r="O38" s="5">
        <v>11.35</v>
      </c>
    </row>
    <row r="39" spans="1:15" x14ac:dyDescent="0.25">
      <c r="A39" t="s">
        <v>6</v>
      </c>
      <c r="B39" s="18">
        <v>61.318026000000003</v>
      </c>
      <c r="C39" s="18">
        <v>167.002343</v>
      </c>
      <c r="D39" s="18">
        <v>62.242426000000002</v>
      </c>
      <c r="E39" s="18">
        <v>108.058649</v>
      </c>
      <c r="F39" s="18">
        <v>50.796284</v>
      </c>
      <c r="G39" s="18">
        <v>131.16730200000001</v>
      </c>
      <c r="H39" s="18">
        <v>29.4</v>
      </c>
      <c r="I39" s="18">
        <v>95.6</v>
      </c>
      <c r="J39" s="18">
        <v>44.243543699999996</v>
      </c>
      <c r="K39" s="2"/>
      <c r="L39" s="2"/>
      <c r="M39">
        <v>2009</v>
      </c>
      <c r="N39" s="5">
        <v>3.81</v>
      </c>
      <c r="O39" s="5">
        <v>10.06</v>
      </c>
    </row>
    <row r="40" spans="1:15" x14ac:dyDescent="0.25">
      <c r="A40" t="s">
        <v>7</v>
      </c>
      <c r="B40" s="18">
        <v>60.323239000000001</v>
      </c>
      <c r="C40" s="18">
        <v>168.88742500000001</v>
      </c>
      <c r="D40" s="18">
        <v>59.823286000000003</v>
      </c>
      <c r="E40" s="18">
        <v>90.474016000000006</v>
      </c>
      <c r="F40" s="18">
        <v>50.35172</v>
      </c>
      <c r="G40" s="18">
        <v>121.535467</v>
      </c>
      <c r="H40" s="18">
        <v>27.7</v>
      </c>
      <c r="I40" s="18">
        <v>98.3</v>
      </c>
      <c r="J40" s="18">
        <v>42.602557169999997</v>
      </c>
      <c r="K40" s="2"/>
      <c r="L40" s="2"/>
      <c r="M40">
        <v>2010</v>
      </c>
      <c r="N40" s="5">
        <v>3.86</v>
      </c>
      <c r="O40" s="5">
        <v>9.86</v>
      </c>
    </row>
    <row r="41" spans="1:15" x14ac:dyDescent="0.25">
      <c r="A41" t="s">
        <v>8</v>
      </c>
      <c r="B41" s="18">
        <v>55.797488000000001</v>
      </c>
      <c r="C41" s="18">
        <v>152.36583099999999</v>
      </c>
      <c r="D41" s="18">
        <v>58.505175000000001</v>
      </c>
      <c r="E41" s="18">
        <v>98.199105000000003</v>
      </c>
      <c r="F41" s="18">
        <v>48.855643000000001</v>
      </c>
      <c r="G41" s="18">
        <v>112.32784700000001</v>
      </c>
      <c r="H41" s="18">
        <v>30.7</v>
      </c>
      <c r="I41" s="18">
        <v>115.6</v>
      </c>
      <c r="J41" s="18">
        <v>47.17001295</v>
      </c>
      <c r="K41" s="2"/>
      <c r="L41" s="2"/>
      <c r="M41">
        <v>2011</v>
      </c>
      <c r="N41" s="5">
        <v>5.96</v>
      </c>
      <c r="O41" s="5">
        <v>12.49</v>
      </c>
    </row>
    <row r="42" spans="1:15" x14ac:dyDescent="0.25">
      <c r="A42" t="s">
        <v>9</v>
      </c>
      <c r="B42" s="18">
        <v>63.523429999999998</v>
      </c>
      <c r="C42" s="18">
        <v>195.59769800000001</v>
      </c>
      <c r="D42" s="18">
        <v>65.667308000000006</v>
      </c>
      <c r="E42" s="18">
        <v>162.72668400000001</v>
      </c>
      <c r="F42" s="18">
        <v>66.373716999999999</v>
      </c>
      <c r="G42" s="18">
        <v>123.942476</v>
      </c>
      <c r="H42" s="18">
        <v>32.6</v>
      </c>
      <c r="I42" s="18">
        <v>121.5</v>
      </c>
      <c r="J42" s="18">
        <v>53.917483850000004</v>
      </c>
      <c r="K42" s="2"/>
      <c r="L42" s="2"/>
      <c r="M42">
        <v>2012</v>
      </c>
      <c r="N42" s="5">
        <v>6.67</v>
      </c>
      <c r="O42" s="5">
        <v>13.92</v>
      </c>
    </row>
    <row r="43" spans="1:15" x14ac:dyDescent="0.25">
      <c r="A43" t="s">
        <v>10</v>
      </c>
      <c r="B43" s="18">
        <v>61.742289</v>
      </c>
      <c r="C43" s="18">
        <v>194.877005</v>
      </c>
      <c r="D43" s="18">
        <v>62.795515999999999</v>
      </c>
      <c r="E43" s="18">
        <v>159.114845</v>
      </c>
      <c r="F43" s="18">
        <v>67.509105000000005</v>
      </c>
      <c r="G43" s="18">
        <v>148.48181299999999</v>
      </c>
      <c r="H43" s="18">
        <v>34.200000000000003</v>
      </c>
      <c r="I43" s="18">
        <v>124.2</v>
      </c>
      <c r="J43" s="18">
        <v>51.743476149999999</v>
      </c>
      <c r="K43" s="2"/>
      <c r="L43" s="2"/>
      <c r="M43">
        <v>2013</v>
      </c>
      <c r="N43" s="5">
        <v>6.23</v>
      </c>
      <c r="O43" s="5">
        <v>14.13</v>
      </c>
    </row>
    <row r="44" spans="1:15" x14ac:dyDescent="0.25">
      <c r="A44" t="s">
        <v>11</v>
      </c>
      <c r="B44" s="18">
        <v>61.454760999999998</v>
      </c>
      <c r="C44" s="18">
        <v>194.316327</v>
      </c>
      <c r="D44" s="18">
        <v>55.581041999999997</v>
      </c>
      <c r="E44" s="18">
        <v>158.85089500000001</v>
      </c>
      <c r="F44" s="18">
        <v>55.325336</v>
      </c>
      <c r="G44" s="18">
        <v>116.983987</v>
      </c>
      <c r="H44" s="18">
        <v>24.6</v>
      </c>
      <c r="I44" s="18">
        <v>105.4</v>
      </c>
      <c r="J44" s="18">
        <v>48.953202539999999</v>
      </c>
      <c r="K44" s="2"/>
      <c r="L44" s="2"/>
      <c r="M44">
        <v>2014</v>
      </c>
      <c r="N44" s="5">
        <v>4.13</v>
      </c>
      <c r="O44" s="5">
        <v>12.47</v>
      </c>
    </row>
    <row r="45" spans="1:15" x14ac:dyDescent="0.25">
      <c r="A45" t="s">
        <v>12</v>
      </c>
      <c r="B45" s="18">
        <v>59.877631000000001</v>
      </c>
      <c r="C45" s="18">
        <v>131.366702</v>
      </c>
      <c r="D45" s="18">
        <v>57.867685999999999</v>
      </c>
      <c r="E45" s="18">
        <v>108.096771</v>
      </c>
      <c r="F45" s="18">
        <v>57.138438000000001</v>
      </c>
      <c r="G45" s="18">
        <v>111.711455</v>
      </c>
      <c r="H45" s="18">
        <v>26.6</v>
      </c>
      <c r="I45" s="18">
        <v>99.5</v>
      </c>
      <c r="J45" s="18">
        <v>51.228388649999999</v>
      </c>
      <c r="K45" s="2"/>
      <c r="L45" s="2"/>
      <c r="M45">
        <v>2015</v>
      </c>
      <c r="N45" s="5">
        <v>3.67</v>
      </c>
      <c r="O45" s="5">
        <v>9.3699999999999992</v>
      </c>
    </row>
    <row r="46" spans="1:15" x14ac:dyDescent="0.25">
      <c r="A46" t="s">
        <v>13</v>
      </c>
      <c r="B46" s="18">
        <v>70.087249999999997</v>
      </c>
      <c r="C46" s="18">
        <v>193.27386300000001</v>
      </c>
      <c r="D46" s="18">
        <v>68.384179000000003</v>
      </c>
      <c r="E46" s="18">
        <v>161.818793</v>
      </c>
      <c r="F46" s="18">
        <v>66.618363000000002</v>
      </c>
      <c r="G46" s="18">
        <v>185.428225</v>
      </c>
      <c r="H46" s="18">
        <v>32.700000000000003</v>
      </c>
      <c r="I46" s="18">
        <v>133.1</v>
      </c>
      <c r="J46" s="18">
        <v>54.53808806</v>
      </c>
      <c r="K46" s="2"/>
      <c r="L46" s="2"/>
    </row>
    <row r="47" spans="1:15" x14ac:dyDescent="0.25">
      <c r="A47" t="s">
        <v>14</v>
      </c>
      <c r="B47" s="18">
        <v>68.387955000000005</v>
      </c>
      <c r="C47" s="18">
        <v>155.164661</v>
      </c>
      <c r="D47" s="18">
        <v>68.027393000000004</v>
      </c>
      <c r="E47" s="18">
        <v>168.63672800000001</v>
      </c>
      <c r="F47" s="18">
        <v>69.790634999999995</v>
      </c>
      <c r="G47" s="18">
        <v>184.54147699999999</v>
      </c>
      <c r="H47" s="18">
        <v>32.700000000000003</v>
      </c>
      <c r="I47" s="18">
        <v>142.69999999999999</v>
      </c>
      <c r="J47" s="18">
        <v>57.580176399999999</v>
      </c>
      <c r="K47" s="2"/>
      <c r="L47" s="2"/>
      <c r="M47" t="s">
        <v>50</v>
      </c>
    </row>
    <row r="48" spans="1:15" x14ac:dyDescent="0.25">
      <c r="B48" s="18">
        <f t="shared" ref="B48:J48" si="1">AVERAGE(B36:B47)</f>
        <v>62.095824999999998</v>
      </c>
      <c r="C48" s="18">
        <f t="shared" si="1"/>
        <v>175.30034083333331</v>
      </c>
      <c r="D48" s="18">
        <f t="shared" si="1"/>
        <v>63.378577416666673</v>
      </c>
      <c r="E48" s="18">
        <f t="shared" si="1"/>
        <v>134.23726875</v>
      </c>
      <c r="F48" s="18">
        <f t="shared" si="1"/>
        <v>57.81508316666666</v>
      </c>
      <c r="G48" s="18">
        <f t="shared" si="1"/>
        <v>142.98140275000006</v>
      </c>
      <c r="H48" s="18">
        <f t="shared" si="1"/>
        <v>30.908333333333331</v>
      </c>
      <c r="I48" s="18">
        <f t="shared" si="1"/>
        <v>115.875</v>
      </c>
      <c r="J48" s="18">
        <f t="shared" si="1"/>
        <v>50.192608359166663</v>
      </c>
      <c r="K48" s="2"/>
      <c r="L48" s="2"/>
    </row>
    <row r="49" spans="1:12" x14ac:dyDescent="0.25">
      <c r="B49" s="19">
        <v>2007</v>
      </c>
      <c r="C49" s="19">
        <v>2008</v>
      </c>
      <c r="D49" s="19">
        <v>2009</v>
      </c>
      <c r="E49" s="19">
        <v>2010</v>
      </c>
      <c r="F49" s="19">
        <v>2011</v>
      </c>
      <c r="G49" s="19">
        <v>2012</v>
      </c>
      <c r="H49" s="19">
        <v>2013</v>
      </c>
      <c r="I49" s="19">
        <v>2014</v>
      </c>
      <c r="J49" s="19">
        <v>2015</v>
      </c>
      <c r="K49" s="2"/>
      <c r="L49" s="2"/>
    </row>
    <row r="50" spans="1:12" ht="21" x14ac:dyDescent="0.35">
      <c r="A50" s="16" t="s">
        <v>51</v>
      </c>
      <c r="B50" s="4" t="s">
        <v>1</v>
      </c>
      <c r="C50" s="4" t="s">
        <v>2</v>
      </c>
      <c r="D50" s="4" t="s">
        <v>1</v>
      </c>
      <c r="E50" s="4" t="s">
        <v>2</v>
      </c>
      <c r="F50" s="4" t="s">
        <v>1</v>
      </c>
      <c r="G50" s="4" t="s">
        <v>2</v>
      </c>
      <c r="H50" s="4" t="s">
        <v>1</v>
      </c>
      <c r="I50" s="4" t="s">
        <v>2</v>
      </c>
      <c r="J50" s="4" t="s">
        <v>1</v>
      </c>
    </row>
    <row r="51" spans="1:12" x14ac:dyDescent="0.25">
      <c r="A51" t="s">
        <v>3</v>
      </c>
      <c r="B51" s="5">
        <f t="shared" ref="B51:B62" si="2">B36*$O$37</f>
        <v>454.11439102000003</v>
      </c>
      <c r="C51" s="5">
        <f t="shared" ref="C51:C62" si="3">C36*$N$38</f>
        <v>799.44909192</v>
      </c>
      <c r="D51" s="5">
        <f t="shared" ref="D51:D62" si="4">D36*$O$39</f>
        <v>655.4275204600001</v>
      </c>
      <c r="E51" s="5">
        <f t="shared" ref="E51:E62" si="5">E36*$N$40</f>
        <v>442.94697371999996</v>
      </c>
      <c r="F51" s="5">
        <f t="shared" ref="F51:F62" si="6">F36*$O$41</f>
        <v>588.56074941999998</v>
      </c>
      <c r="G51" s="5">
        <f t="shared" ref="G51:G62" si="7">G36*$N$42</f>
        <v>946.74629658000003</v>
      </c>
      <c r="H51" s="5">
        <f t="shared" ref="H51:H62" si="8">H36*$O$43</f>
        <v>457.81200000000001</v>
      </c>
      <c r="I51" s="5">
        <f t="shared" ref="I51:I62" si="9">I36*$N$44</f>
        <v>393.589</v>
      </c>
      <c r="J51" s="5">
        <f t="shared" ref="J51:J62" si="10">J36*$O$45</f>
        <v>441.93754592049999</v>
      </c>
    </row>
    <row r="52" spans="1:12" x14ac:dyDescent="0.25">
      <c r="A52" t="s">
        <v>4</v>
      </c>
      <c r="B52" s="5">
        <f t="shared" si="2"/>
        <v>478.93961636</v>
      </c>
      <c r="C52" s="5">
        <f t="shared" si="3"/>
        <v>908.02781484000002</v>
      </c>
      <c r="D52" s="5">
        <f t="shared" si="4"/>
        <v>672.3046291600001</v>
      </c>
      <c r="E52" s="5">
        <f t="shared" si="5"/>
        <v>537.41133323999998</v>
      </c>
      <c r="F52" s="5">
        <f t="shared" si="6"/>
        <v>686.82797269999992</v>
      </c>
      <c r="G52" s="5">
        <f t="shared" si="7"/>
        <v>1080.6530698399999</v>
      </c>
      <c r="H52" s="5">
        <f t="shared" si="8"/>
        <v>454.98600000000005</v>
      </c>
      <c r="I52" s="5">
        <f t="shared" si="9"/>
        <v>509.22899999999998</v>
      </c>
      <c r="J52" s="5">
        <f t="shared" si="10"/>
        <v>465.66826362779994</v>
      </c>
    </row>
    <row r="53" spans="1:12" x14ac:dyDescent="0.25">
      <c r="A53" t="s">
        <v>5</v>
      </c>
      <c r="B53" s="5">
        <f t="shared" si="2"/>
        <v>487.8683178</v>
      </c>
      <c r="C53" s="5">
        <f t="shared" si="3"/>
        <v>925.11877654</v>
      </c>
      <c r="D53" s="5">
        <f t="shared" si="4"/>
        <v>700.85596546000011</v>
      </c>
      <c r="E53" s="5">
        <f t="shared" si="5"/>
        <v>543.84274558000004</v>
      </c>
      <c r="F53" s="5">
        <f t="shared" si="6"/>
        <v>735.77302281000004</v>
      </c>
      <c r="G53" s="5">
        <f t="shared" si="7"/>
        <v>1171.91138286</v>
      </c>
      <c r="H53" s="5">
        <f t="shared" si="8"/>
        <v>495.96300000000002</v>
      </c>
      <c r="I53" s="5">
        <f t="shared" si="9"/>
        <v>561.67999999999995</v>
      </c>
      <c r="J53" s="5">
        <f t="shared" si="10"/>
        <v>501.02724522249991</v>
      </c>
    </row>
    <row r="54" spans="1:12" x14ac:dyDescent="0.25">
      <c r="A54" t="s">
        <v>6</v>
      </c>
      <c r="B54" s="5">
        <f t="shared" si="2"/>
        <v>477.05424228000004</v>
      </c>
      <c r="C54" s="5">
        <f t="shared" si="3"/>
        <v>798.27119954</v>
      </c>
      <c r="D54" s="5">
        <f t="shared" si="4"/>
        <v>626.15880556000002</v>
      </c>
      <c r="E54" s="5">
        <f t="shared" si="5"/>
        <v>417.10638513999999</v>
      </c>
      <c r="F54" s="5">
        <f t="shared" si="6"/>
        <v>634.44558716000006</v>
      </c>
      <c r="G54" s="5">
        <f t="shared" si="7"/>
        <v>874.88590434000002</v>
      </c>
      <c r="H54" s="5">
        <f t="shared" si="8"/>
        <v>415.42200000000003</v>
      </c>
      <c r="I54" s="5">
        <f t="shared" si="9"/>
        <v>394.82799999999997</v>
      </c>
      <c r="J54" s="5">
        <f t="shared" si="10"/>
        <v>414.56200446899993</v>
      </c>
    </row>
    <row r="55" spans="1:12" x14ac:dyDescent="0.25">
      <c r="A55" t="s">
        <v>7</v>
      </c>
      <c r="B55" s="5">
        <f t="shared" si="2"/>
        <v>469.31479942000004</v>
      </c>
      <c r="C55" s="5">
        <f t="shared" si="3"/>
        <v>807.28189150000003</v>
      </c>
      <c r="D55" s="5">
        <f t="shared" si="4"/>
        <v>601.82225716000005</v>
      </c>
      <c r="E55" s="5">
        <f t="shared" si="5"/>
        <v>349.22970176000001</v>
      </c>
      <c r="F55" s="5">
        <f t="shared" si="6"/>
        <v>628.89298280000003</v>
      </c>
      <c r="G55" s="5">
        <f t="shared" si="7"/>
        <v>810.64156488999993</v>
      </c>
      <c r="H55" s="5">
        <f t="shared" si="8"/>
        <v>391.40100000000001</v>
      </c>
      <c r="I55" s="5">
        <f t="shared" si="9"/>
        <v>405.97899999999998</v>
      </c>
      <c r="J55" s="5">
        <f t="shared" si="10"/>
        <v>399.18596068289992</v>
      </c>
    </row>
    <row r="56" spans="1:12" x14ac:dyDescent="0.25">
      <c r="A56" t="s">
        <v>8</v>
      </c>
      <c r="B56" s="5">
        <f t="shared" si="2"/>
        <v>434.10445664000002</v>
      </c>
      <c r="C56" s="5">
        <f t="shared" si="3"/>
        <v>728.30867217999992</v>
      </c>
      <c r="D56" s="5">
        <f t="shared" si="4"/>
        <v>588.56206050000003</v>
      </c>
      <c r="E56" s="5">
        <f t="shared" si="5"/>
        <v>379.0485453</v>
      </c>
      <c r="F56" s="5">
        <f t="shared" si="6"/>
        <v>610.20698106999998</v>
      </c>
      <c r="G56" s="5">
        <f t="shared" si="7"/>
        <v>749.22673949</v>
      </c>
      <c r="H56" s="5">
        <f t="shared" si="8"/>
        <v>433.791</v>
      </c>
      <c r="I56" s="5">
        <f t="shared" si="9"/>
        <v>477.42799999999994</v>
      </c>
      <c r="J56" s="5">
        <f t="shared" si="10"/>
        <v>441.98302134149998</v>
      </c>
    </row>
    <row r="57" spans="1:12" x14ac:dyDescent="0.25">
      <c r="A57" t="s">
        <v>9</v>
      </c>
      <c r="B57" s="5">
        <f t="shared" si="2"/>
        <v>494.21228539999998</v>
      </c>
      <c r="C57" s="5">
        <f t="shared" si="3"/>
        <v>934.95699644000013</v>
      </c>
      <c r="D57" s="5">
        <f t="shared" si="4"/>
        <v>660.61311848000014</v>
      </c>
      <c r="E57" s="5">
        <f t="shared" si="5"/>
        <v>628.12500023999996</v>
      </c>
      <c r="F57" s="5">
        <f t="shared" si="6"/>
        <v>829.00772532999997</v>
      </c>
      <c r="G57" s="5">
        <f t="shared" si="7"/>
        <v>826.69631491999996</v>
      </c>
      <c r="H57" s="5">
        <f t="shared" si="8"/>
        <v>460.63800000000003</v>
      </c>
      <c r="I57" s="5">
        <f t="shared" si="9"/>
        <v>501.79499999999996</v>
      </c>
      <c r="J57" s="5">
        <f t="shared" si="10"/>
        <v>505.20682367450001</v>
      </c>
    </row>
    <row r="58" spans="1:12" x14ac:dyDescent="0.25">
      <c r="A58" t="s">
        <v>10</v>
      </c>
      <c r="B58" s="5">
        <f t="shared" si="2"/>
        <v>480.35500841999999</v>
      </c>
      <c r="C58" s="5">
        <f t="shared" si="3"/>
        <v>931.51208389999999</v>
      </c>
      <c r="D58" s="5">
        <f t="shared" si="4"/>
        <v>631.72289095999997</v>
      </c>
      <c r="E58" s="5">
        <f t="shared" si="5"/>
        <v>614.18330170000002</v>
      </c>
      <c r="F58" s="5">
        <f t="shared" si="6"/>
        <v>843.18872145000012</v>
      </c>
      <c r="G58" s="5">
        <f t="shared" si="7"/>
        <v>990.37369270999989</v>
      </c>
      <c r="H58" s="5">
        <f t="shared" si="8"/>
        <v>483.24600000000009</v>
      </c>
      <c r="I58" s="5">
        <f t="shared" si="9"/>
        <v>512.94600000000003</v>
      </c>
      <c r="J58" s="5">
        <f t="shared" si="10"/>
        <v>484.83637152549994</v>
      </c>
    </row>
    <row r="59" spans="1:12" x14ac:dyDescent="0.25">
      <c r="A59" t="s">
        <v>11</v>
      </c>
      <c r="B59" s="5">
        <f t="shared" si="2"/>
        <v>478.11804058000001</v>
      </c>
      <c r="C59" s="5">
        <f t="shared" si="3"/>
        <v>928.83204306000005</v>
      </c>
      <c r="D59" s="5">
        <f t="shared" si="4"/>
        <v>559.14528252000002</v>
      </c>
      <c r="E59" s="5">
        <f t="shared" si="5"/>
        <v>613.16445469999996</v>
      </c>
      <c r="F59" s="5">
        <f t="shared" si="6"/>
        <v>691.01344663999998</v>
      </c>
      <c r="G59" s="5">
        <f t="shared" si="7"/>
        <v>780.28319328999999</v>
      </c>
      <c r="H59" s="5">
        <f t="shared" si="8"/>
        <v>347.59800000000001</v>
      </c>
      <c r="I59" s="5">
        <f t="shared" si="9"/>
        <v>435.30200000000002</v>
      </c>
      <c r="J59" s="5">
        <f t="shared" si="10"/>
        <v>458.69150779979998</v>
      </c>
    </row>
    <row r="60" spans="1:12" x14ac:dyDescent="0.25">
      <c r="A60" t="s">
        <v>12</v>
      </c>
      <c r="B60" s="5">
        <f t="shared" si="2"/>
        <v>465.84796918000001</v>
      </c>
      <c r="C60" s="5">
        <f t="shared" si="3"/>
        <v>627.93283556000006</v>
      </c>
      <c r="D60" s="5">
        <f t="shared" si="4"/>
        <v>582.14892115999999</v>
      </c>
      <c r="E60" s="5">
        <f t="shared" si="5"/>
        <v>417.25353605999999</v>
      </c>
      <c r="F60" s="5">
        <f t="shared" si="6"/>
        <v>713.65909062000003</v>
      </c>
      <c r="G60" s="5">
        <f t="shared" si="7"/>
        <v>745.11540485</v>
      </c>
      <c r="H60" s="5">
        <f t="shared" si="8"/>
        <v>375.85800000000006</v>
      </c>
      <c r="I60" s="5">
        <f t="shared" si="9"/>
        <v>410.935</v>
      </c>
      <c r="J60" s="5">
        <f t="shared" si="10"/>
        <v>480.01000165049993</v>
      </c>
    </row>
    <row r="61" spans="1:12" x14ac:dyDescent="0.25">
      <c r="A61" t="s">
        <v>13</v>
      </c>
      <c r="B61" s="5">
        <f t="shared" si="2"/>
        <v>545.27880500000003</v>
      </c>
      <c r="C61" s="5">
        <f t="shared" si="3"/>
        <v>923.84906514000011</v>
      </c>
      <c r="D61" s="5">
        <f t="shared" si="4"/>
        <v>687.94484074000002</v>
      </c>
      <c r="E61" s="5">
        <f t="shared" si="5"/>
        <v>624.62054097999999</v>
      </c>
      <c r="F61" s="5">
        <f t="shared" si="6"/>
        <v>832.06335387000001</v>
      </c>
      <c r="G61" s="5">
        <f t="shared" si="7"/>
        <v>1236.8062607499999</v>
      </c>
      <c r="H61" s="5">
        <f t="shared" si="8"/>
        <v>462.05100000000004</v>
      </c>
      <c r="I61" s="5">
        <f t="shared" si="9"/>
        <v>549.70299999999997</v>
      </c>
      <c r="J61" s="5">
        <f t="shared" si="10"/>
        <v>511.02188512219993</v>
      </c>
    </row>
    <row r="62" spans="1:12" x14ac:dyDescent="0.25">
      <c r="A62" t="s">
        <v>14</v>
      </c>
      <c r="B62" s="5">
        <f t="shared" si="2"/>
        <v>532.05828990000009</v>
      </c>
      <c r="C62" s="5">
        <f t="shared" si="3"/>
        <v>741.68707958000005</v>
      </c>
      <c r="D62" s="5">
        <f t="shared" si="4"/>
        <v>684.35557358000005</v>
      </c>
      <c r="E62" s="5">
        <f t="shared" si="5"/>
        <v>650.93777007999995</v>
      </c>
      <c r="F62" s="5">
        <f t="shared" si="6"/>
        <v>871.68503114999999</v>
      </c>
      <c r="G62" s="5">
        <f t="shared" si="7"/>
        <v>1230.8916515899998</v>
      </c>
      <c r="H62" s="5">
        <f t="shared" si="8"/>
        <v>462.05100000000004</v>
      </c>
      <c r="I62" s="5">
        <f t="shared" si="9"/>
        <v>589.35099999999989</v>
      </c>
      <c r="J62" s="5">
        <f t="shared" si="10"/>
        <v>539.52625286799991</v>
      </c>
    </row>
    <row r="67" spans="1:11" x14ac:dyDescent="0.25">
      <c r="A67" t="s">
        <v>52</v>
      </c>
      <c r="B67" s="2">
        <v>2007</v>
      </c>
      <c r="C67" s="2">
        <v>2008</v>
      </c>
      <c r="D67" s="2">
        <v>2009</v>
      </c>
      <c r="E67" s="2">
        <v>2010</v>
      </c>
      <c r="F67" s="2">
        <v>2011</v>
      </c>
      <c r="G67" s="2">
        <v>2012</v>
      </c>
      <c r="H67" s="2">
        <v>2013</v>
      </c>
      <c r="I67" s="2">
        <v>2014</v>
      </c>
      <c r="J67" s="2">
        <v>2015</v>
      </c>
      <c r="K67" s="2"/>
    </row>
    <row r="68" spans="1:11" x14ac:dyDescent="0.25">
      <c r="B68" s="4" t="s">
        <v>1</v>
      </c>
      <c r="C68" s="4" t="s">
        <v>2</v>
      </c>
      <c r="D68" s="4" t="s">
        <v>1</v>
      </c>
      <c r="E68" s="4" t="s">
        <v>2</v>
      </c>
      <c r="F68" s="4" t="s">
        <v>1</v>
      </c>
      <c r="G68" s="4" t="s">
        <v>2</v>
      </c>
      <c r="H68" s="4" t="s">
        <v>1</v>
      </c>
      <c r="I68" s="4" t="s">
        <v>2</v>
      </c>
      <c r="J68" s="4" t="s">
        <v>1</v>
      </c>
      <c r="K68" s="4"/>
    </row>
    <row r="69" spans="1:11" x14ac:dyDescent="0.25">
      <c r="A69" t="s">
        <v>3</v>
      </c>
      <c r="B69" s="5">
        <f t="shared" ref="B69:B80" si="11">B51-$B$28</f>
        <v>212.19239102</v>
      </c>
      <c r="C69" s="5">
        <f t="shared" ref="C69:C80" si="12">C51-$C$28</f>
        <v>369.42189191999995</v>
      </c>
      <c r="D69" s="5">
        <f t="shared" ref="D69:D80" si="13">D51-$D$28</f>
        <v>309.22112046000007</v>
      </c>
      <c r="E69" s="5">
        <f t="shared" ref="E69:E80" si="14">E51-$E$28</f>
        <v>-36.548026279999988</v>
      </c>
      <c r="F69" s="5">
        <f t="shared" ref="F69:F80" si="15">F51-$F$28</f>
        <v>300.00424942000001</v>
      </c>
      <c r="G69" s="5">
        <f t="shared" ref="G69:G80" si="16">G51-$G$28</f>
        <v>388.52529658000003</v>
      </c>
      <c r="H69" s="5">
        <f t="shared" ref="H69:H80" si="17">H51-$H$28</f>
        <v>148.7876</v>
      </c>
      <c r="I69" s="5">
        <f t="shared" ref="I69:I80" si="18">I51-$I$28</f>
        <v>-127.27359999999993</v>
      </c>
      <c r="J69" s="5">
        <f t="shared" ref="J69:J80" si="19">J51-$J$28</f>
        <v>137.63114592049999</v>
      </c>
      <c r="K69" s="7"/>
    </row>
    <row r="70" spans="1:11" x14ac:dyDescent="0.25">
      <c r="A70" t="s">
        <v>4</v>
      </c>
      <c r="B70" s="5">
        <f t="shared" si="11"/>
        <v>237.01761635999998</v>
      </c>
      <c r="C70" s="5">
        <f t="shared" si="12"/>
        <v>478.00061483999997</v>
      </c>
      <c r="D70" s="5">
        <f t="shared" si="13"/>
        <v>326.09822916000007</v>
      </c>
      <c r="E70" s="5">
        <f t="shared" si="14"/>
        <v>57.916333240000029</v>
      </c>
      <c r="F70" s="5">
        <f t="shared" si="15"/>
        <v>398.27147269999995</v>
      </c>
      <c r="G70" s="5">
        <f t="shared" si="16"/>
        <v>522.43206983999994</v>
      </c>
      <c r="H70" s="5">
        <f t="shared" si="17"/>
        <v>145.96160000000003</v>
      </c>
      <c r="I70" s="5">
        <f t="shared" si="18"/>
        <v>-11.633599999999944</v>
      </c>
      <c r="J70" s="5">
        <f t="shared" si="19"/>
        <v>161.36186362779995</v>
      </c>
    </row>
    <row r="71" spans="1:11" x14ac:dyDescent="0.25">
      <c r="A71" t="s">
        <v>5</v>
      </c>
      <c r="B71" s="5">
        <f t="shared" si="11"/>
        <v>245.94631779999997</v>
      </c>
      <c r="C71" s="5">
        <f t="shared" si="12"/>
        <v>495.09157653999995</v>
      </c>
      <c r="D71" s="5">
        <f t="shared" si="13"/>
        <v>354.64956546000008</v>
      </c>
      <c r="E71" s="5">
        <f t="shared" si="14"/>
        <v>64.347745580000094</v>
      </c>
      <c r="F71" s="5">
        <f t="shared" si="15"/>
        <v>447.21652281000007</v>
      </c>
      <c r="G71" s="5">
        <f t="shared" si="16"/>
        <v>613.69038286</v>
      </c>
      <c r="H71" s="5">
        <f t="shared" si="17"/>
        <v>186.93860000000001</v>
      </c>
      <c r="I71" s="5">
        <f t="shared" si="18"/>
        <v>40.817400000000021</v>
      </c>
      <c r="J71" s="5">
        <f t="shared" si="19"/>
        <v>196.72084522249992</v>
      </c>
    </row>
    <row r="72" spans="1:11" x14ac:dyDescent="0.25">
      <c r="A72" t="s">
        <v>6</v>
      </c>
      <c r="B72" s="5">
        <f t="shared" si="11"/>
        <v>235.13224228000001</v>
      </c>
      <c r="C72" s="5">
        <f t="shared" si="12"/>
        <v>368.24399953999995</v>
      </c>
      <c r="D72" s="5">
        <f t="shared" si="13"/>
        <v>279.95240555999999</v>
      </c>
      <c r="E72" s="5">
        <f t="shared" si="14"/>
        <v>-62.388614859999961</v>
      </c>
      <c r="F72" s="5">
        <f t="shared" si="15"/>
        <v>345.88908716000009</v>
      </c>
      <c r="G72" s="5">
        <f t="shared" si="16"/>
        <v>316.66490434000002</v>
      </c>
      <c r="H72" s="5">
        <f t="shared" si="17"/>
        <v>106.39760000000001</v>
      </c>
      <c r="I72" s="5">
        <f t="shared" si="18"/>
        <v>-126.03459999999995</v>
      </c>
      <c r="J72" s="5">
        <f t="shared" si="19"/>
        <v>110.25560446899993</v>
      </c>
    </row>
    <row r="73" spans="1:11" x14ac:dyDescent="0.25">
      <c r="A73" t="s">
        <v>7</v>
      </c>
      <c r="B73" s="5">
        <f t="shared" si="11"/>
        <v>227.39279942000002</v>
      </c>
      <c r="C73" s="5">
        <f t="shared" si="12"/>
        <v>377.25469149999998</v>
      </c>
      <c r="D73" s="5">
        <f t="shared" si="13"/>
        <v>255.61585716000002</v>
      </c>
      <c r="E73" s="5">
        <f t="shared" si="14"/>
        <v>-130.26529823999994</v>
      </c>
      <c r="F73" s="5">
        <f t="shared" si="15"/>
        <v>340.33648280000006</v>
      </c>
      <c r="G73" s="5">
        <f t="shared" si="16"/>
        <v>252.42056488999992</v>
      </c>
      <c r="H73" s="5">
        <f t="shared" si="17"/>
        <v>82.376599999999996</v>
      </c>
      <c r="I73" s="5">
        <f t="shared" si="18"/>
        <v>-114.88359999999994</v>
      </c>
      <c r="J73" s="5">
        <f t="shared" si="19"/>
        <v>94.879560682899921</v>
      </c>
    </row>
    <row r="74" spans="1:11" x14ac:dyDescent="0.25">
      <c r="A74" t="s">
        <v>8</v>
      </c>
      <c r="B74" s="5">
        <f t="shared" si="11"/>
        <v>192.18245664</v>
      </c>
      <c r="C74" s="5">
        <f t="shared" si="12"/>
        <v>298.28147217999987</v>
      </c>
      <c r="D74" s="5">
        <f t="shared" si="13"/>
        <v>242.3556605</v>
      </c>
      <c r="E74" s="5">
        <f t="shared" si="14"/>
        <v>-100.44645469999995</v>
      </c>
      <c r="F74" s="5">
        <f t="shared" si="15"/>
        <v>321.65048107000001</v>
      </c>
      <c r="G74" s="5">
        <f t="shared" si="16"/>
        <v>191.00573949</v>
      </c>
      <c r="H74" s="5">
        <f t="shared" si="17"/>
        <v>124.76659999999998</v>
      </c>
      <c r="I74" s="5">
        <f t="shared" si="18"/>
        <v>-43.434599999999989</v>
      </c>
      <c r="J74" s="5">
        <f t="shared" si="19"/>
        <v>137.67662134149998</v>
      </c>
    </row>
    <row r="75" spans="1:11" x14ac:dyDescent="0.25">
      <c r="A75" t="s">
        <v>9</v>
      </c>
      <c r="B75" s="5">
        <f t="shared" si="11"/>
        <v>252.29028539999996</v>
      </c>
      <c r="C75" s="5">
        <f t="shared" si="12"/>
        <v>504.92979644000008</v>
      </c>
      <c r="D75" s="5">
        <f t="shared" si="13"/>
        <v>314.40671848000011</v>
      </c>
      <c r="E75" s="5">
        <f t="shared" si="14"/>
        <v>148.63000024000002</v>
      </c>
      <c r="F75" s="5">
        <f t="shared" si="15"/>
        <v>540.45122532999994</v>
      </c>
      <c r="G75" s="5">
        <f t="shared" si="16"/>
        <v>268.47531491999996</v>
      </c>
      <c r="H75" s="5">
        <f t="shared" si="17"/>
        <v>151.61360000000002</v>
      </c>
      <c r="I75" s="5">
        <f t="shared" si="18"/>
        <v>-19.06759999999997</v>
      </c>
      <c r="J75" s="5">
        <f t="shared" si="19"/>
        <v>200.90042367450002</v>
      </c>
    </row>
    <row r="76" spans="1:11" x14ac:dyDescent="0.25">
      <c r="A76" t="s">
        <v>10</v>
      </c>
      <c r="B76" s="5">
        <f t="shared" si="11"/>
        <v>238.43300841999996</v>
      </c>
      <c r="C76" s="5">
        <f t="shared" si="12"/>
        <v>501.48488389999994</v>
      </c>
      <c r="D76" s="5">
        <f t="shared" si="13"/>
        <v>285.51649095999994</v>
      </c>
      <c r="E76" s="5">
        <f t="shared" si="14"/>
        <v>134.68830170000007</v>
      </c>
      <c r="F76" s="5">
        <f t="shared" si="15"/>
        <v>554.63222145000009</v>
      </c>
      <c r="G76" s="5">
        <f t="shared" si="16"/>
        <v>432.15269270999988</v>
      </c>
      <c r="H76" s="5">
        <f t="shared" si="17"/>
        <v>174.22160000000008</v>
      </c>
      <c r="I76" s="5">
        <f t="shared" si="18"/>
        <v>-7.916599999999903</v>
      </c>
      <c r="J76" s="5">
        <f t="shared" si="19"/>
        <v>180.52997152549995</v>
      </c>
    </row>
    <row r="77" spans="1:11" x14ac:dyDescent="0.25">
      <c r="A77" t="s">
        <v>11</v>
      </c>
      <c r="B77" s="5">
        <f t="shared" si="11"/>
        <v>236.19604057999999</v>
      </c>
      <c r="C77" s="5">
        <f t="shared" si="12"/>
        <v>498.80484306</v>
      </c>
      <c r="D77" s="5">
        <f t="shared" si="13"/>
        <v>212.93888251999999</v>
      </c>
      <c r="E77" s="5">
        <f t="shared" si="14"/>
        <v>133.66945470000002</v>
      </c>
      <c r="F77" s="5">
        <f t="shared" si="15"/>
        <v>402.45694664000001</v>
      </c>
      <c r="G77" s="5">
        <f t="shared" si="16"/>
        <v>222.06219328999998</v>
      </c>
      <c r="H77" s="5">
        <f t="shared" si="17"/>
        <v>38.573599999999999</v>
      </c>
      <c r="I77" s="5">
        <f t="shared" si="18"/>
        <v>-85.560599999999909</v>
      </c>
      <c r="J77" s="5">
        <f t="shared" si="19"/>
        <v>154.38510779979998</v>
      </c>
    </row>
    <row r="78" spans="1:11" x14ac:dyDescent="0.25">
      <c r="A78" t="s">
        <v>12</v>
      </c>
      <c r="B78" s="5">
        <f t="shared" si="11"/>
        <v>223.92596917999998</v>
      </c>
      <c r="C78" s="5">
        <f t="shared" si="12"/>
        <v>197.90563556000001</v>
      </c>
      <c r="D78" s="5">
        <f t="shared" si="13"/>
        <v>235.94252115999996</v>
      </c>
      <c r="E78" s="5">
        <f t="shared" si="14"/>
        <v>-62.24146393999996</v>
      </c>
      <c r="F78" s="5">
        <f t="shared" si="15"/>
        <v>425.10259062000006</v>
      </c>
      <c r="G78" s="5">
        <f t="shared" si="16"/>
        <v>186.89440485</v>
      </c>
      <c r="H78" s="5">
        <f t="shared" si="17"/>
        <v>66.833600000000047</v>
      </c>
      <c r="I78" s="5">
        <f t="shared" si="18"/>
        <v>-109.92759999999993</v>
      </c>
      <c r="J78" s="5">
        <f t="shared" si="19"/>
        <v>175.70360165049993</v>
      </c>
    </row>
    <row r="79" spans="1:11" x14ac:dyDescent="0.25">
      <c r="A79" t="s">
        <v>13</v>
      </c>
      <c r="B79" s="5">
        <f t="shared" si="11"/>
        <v>303.35680500000001</v>
      </c>
      <c r="C79" s="5">
        <f t="shared" si="12"/>
        <v>493.82186514000006</v>
      </c>
      <c r="D79" s="5">
        <f t="shared" si="13"/>
        <v>341.73844073999999</v>
      </c>
      <c r="E79" s="5">
        <f t="shared" si="14"/>
        <v>145.12554098000004</v>
      </c>
      <c r="F79" s="5">
        <f t="shared" si="15"/>
        <v>543.50685386999999</v>
      </c>
      <c r="G79" s="5">
        <f t="shared" si="16"/>
        <v>678.58526074999986</v>
      </c>
      <c r="H79" s="5">
        <f t="shared" si="17"/>
        <v>153.02660000000003</v>
      </c>
      <c r="I79" s="5">
        <f t="shared" si="18"/>
        <v>28.840400000000045</v>
      </c>
      <c r="J79" s="5">
        <f t="shared" si="19"/>
        <v>206.71548512219994</v>
      </c>
    </row>
    <row r="80" spans="1:11" x14ac:dyDescent="0.25">
      <c r="A80" t="s">
        <v>14</v>
      </c>
      <c r="B80" s="5">
        <f t="shared" si="11"/>
        <v>290.13628990000007</v>
      </c>
      <c r="C80" s="5">
        <f t="shared" si="12"/>
        <v>311.65987957999999</v>
      </c>
      <c r="D80" s="5">
        <f t="shared" si="13"/>
        <v>338.14917358000002</v>
      </c>
      <c r="E80" s="5">
        <f t="shared" si="14"/>
        <v>171.44277008</v>
      </c>
      <c r="F80" s="5">
        <f t="shared" si="15"/>
        <v>583.12853115000007</v>
      </c>
      <c r="G80" s="5">
        <f t="shared" si="16"/>
        <v>672.67065158999981</v>
      </c>
      <c r="H80" s="5">
        <f t="shared" si="17"/>
        <v>153.02660000000003</v>
      </c>
      <c r="I80" s="5">
        <f t="shared" si="18"/>
        <v>68.488399999999956</v>
      </c>
      <c r="J80" s="5">
        <f t="shared" si="19"/>
        <v>235.21985286799992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Revenue - Strips 2007-15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JCT</dc:creator>
  <cp:lastModifiedBy>jarad</cp:lastModifiedBy>
  <cp:revision>0</cp:revision>
  <dcterms:created xsi:type="dcterms:W3CDTF">2016-09-21T21:29:50Z</dcterms:created>
  <dcterms:modified xsi:type="dcterms:W3CDTF">2017-08-16T20:45:17Z</dcterms:modified>
  <dc:language>en-US</dc:language>
</cp:coreProperties>
</file>