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<sst xmlns="http://schemas.openxmlformats.org/spreadsheetml/2006/main" count="148" uniqueCount="126">
  <si>
    <t xml:space="preserve">PAPER</t>
  </si>
  <si>
    <t xml:space="preserve">Data Base</t>
  </si>
  <si>
    <t xml:space="preserve">YEAR</t>
  </si>
  <si>
    <t xml:space="preserve">TECHNIQUE</t>
  </si>
  <si>
    <t xml:space="preserve">N</t>
  </si>
  <si>
    <t xml:space="preserve">Features</t>
  </si>
  <si>
    <t xml:space="preserve">ALGORITHM</t>
  </si>
  <si>
    <t xml:space="preserve">PERFORMANCE</t>
  </si>
  <si>
    <t xml:space="preserve">An augmented aging process in brain white matter in HIV</t>
  </si>
  <si>
    <t xml:space="preserve">Healthy: CamCAN \ UiO, HIV: UCLA</t>
  </si>
  <si>
    <t xml:space="preserve">DTI MRI</t>
  </si>
  <si>
    <t xml:space="preserve">Parcellation: Selected ROIs from a non conventional parcellation, Global graph metrics from structural connectivity.</t>
  </si>
  <si>
    <t xml:space="preserve">SVR</t>
  </si>
  <si>
    <t xml:space="preserve">Healthy: R=.84, R²=.7, MAE=7.39. HIV: R=0.64, R²=0.41, MAE=9.48.</t>
  </si>
  <si>
    <t xml:space="preserve">Bayesian Optimization for Neuroimaging Pre-processing in Brain Age Classification and Prediction</t>
  </si>
  <si>
    <t xml:space="preserve">CamCAN</t>
  </si>
  <si>
    <t xml:space="preserve">T1-MRI</t>
  </si>
  <si>
    <t xml:space="preserve">T1 gray matter volume images were vectorized (ASCII-format intensity values) and used as features.</t>
  </si>
  <si>
    <t xml:space="preserve">SVM\R</t>
  </si>
  <si>
    <t xml:space="preserve">Classification: Old(&gt;55) vs Young(16-22). Acc = 88.1 Regression: R = 0.91, R²= 0.83, MAE = 5.46 years.</t>
  </si>
  <si>
    <t xml:space="preserve">Estimating brain age based on a uniform healthy population with
deep learning and structural magnetic resonance imaging</t>
  </si>
  <si>
    <t xml:space="preserve">14 open datasets including CamCAN</t>
  </si>
  <si>
    <t xml:space="preserve">Full resolution 3D T1w MR images</t>
  </si>
  <si>
    <t xml:space="preserve">3D deep convolutional neural network</t>
  </si>
  <si>
    <t xml:space="preserve">Full dataset: R=0.97,    MAE=4.06, CamCAN:MAE = 6.08, R=.929.</t>
  </si>
  <si>
    <t xml:space="preserve">Interpretable brain age prediction using linear latent variable models of functional connectivity</t>
  </si>
  <si>
    <t xml:space="preserve">CamCAN, HCP, ATR </t>
  </si>
  <si>
    <t xml:space="preserve">fMRI</t>
  </si>
  <si>
    <t xml:space="preserve">Does not tell!!</t>
  </si>
  <si>
    <t xml:space="preserve">Parcellation: 264, 10 mm regions. Amplitude Correlation (Pearson’s) for functional connectivity. Linear latent variable model: PCA, Non neg. PCA, Modular Hirarchical analysis (MHA), Modular Connectivity Factoriza-
tion (MCF), ICA</t>
  </si>
  <si>
    <t xml:space="preserve">Linear Regression</t>
  </si>
  <si>
    <t xml:space="preserve"> MAE 9.5</t>
  </si>
  <si>
    <t xml:space="preserve">Functional brain age prediction suggests accelerated aging in preclinical familial Alzheimer’s disease</t>
  </si>
  <si>
    <t xml:space="preserve">7 open datasets including CamCAN</t>
  </si>
  <si>
    <t xml:space="preserve">Parcellation: 272 regions corresponding to the Power and Petersen functional atlas. Amplitude Correlation (Pearson’s) for functional connectivity.+ Fisher’s Z-transformed. 26 Global graph features.</t>
  </si>
  <si>
    <t xml:space="preserve">Healthy: R=.72, R²=.53, MAE = 11.00                         AHD: R=.6, R²=.36, MAE= 11.58</t>
  </si>
  <si>
    <t xml:space="preserve">Generalization of diffusion magnetic resonance imaging–based brain age prediction model through transfer learning</t>
  </si>
  <si>
    <t xml:space="preserve">CamCAN, National Taiwan University
Hospital (NTUH), Hammersmith Hospital (HH), Guy’s Hospital (Guys)</t>
  </si>
  <si>
    <t xml:space="preserve">Features of white matter tract integrity for machine learning, tract-based automatic analysis was performed to sample the diffusion indices from 76 predeﬁned major ﬁber tract bundles over the whole brain. Descripition at 10.1002/hbm.22854</t>
  </si>
  <si>
    <t xml:space="preserve">6 layer Cascade NN </t>
  </si>
  <si>
    <t xml:space="preserve">R = .94, MAE = 4.68</t>
  </si>
  <si>
    <t xml:space="preserve">Chapter on International Workshop on PRedictive Intelligence In Medicine: Improving Across Dataset Brain Age Predictions Using Transfer Learning</t>
  </si>
  <si>
    <t xml:space="preserve">Trained on full resolution 3D T1w MR images</t>
  </si>
  <si>
    <t xml:space="preserve">CNN + Transfer learning </t>
  </si>
  <si>
    <t xml:space="preserve">MAE = 3.70</t>
  </si>
  <si>
    <t xml:space="preserve">Association vs. Prediction: The Impact of Cortical Surface Smoothing and Parcellation on Brain Age</t>
  </si>
  <si>
    <t xml:space="preserve">Parcellation: 100,200,400,1000 Shaefer. Cortical thickness + PCA</t>
  </si>
  <si>
    <t xml:space="preserve">Linaer Regression</t>
  </si>
  <si>
    <t xml:space="preserve">R = .63, R²=.4, RMSE =8.5</t>
  </si>
  <si>
    <t xml:space="preserve">Learning patterns of the ageing brain in MRI using deep convolutional networks</t>
  </si>
  <si>
    <t xml:space="preserve">UK Biobank</t>
  </si>
  <si>
    <t xml:space="preserve">Reshape to 128x128x20 3D T1w MR images</t>
  </si>
  <si>
    <t xml:space="preserve">3D CNN  </t>
  </si>
  <si>
    <t xml:space="preserve">R = .889, R²=.77, MAE= 3.9</t>
  </si>
  <si>
    <t xml:space="preserve">A reusable benchmark of brain-age prediction from M/EEG resting-state signals</t>
  </si>
  <si>
    <t xml:space="preserve">CamCAN(MEG), LEMON(EEG), CHBP(EEG), TUAB(EEG).</t>
  </si>
  <si>
    <t xml:space="preserve">MEG/ EEG</t>
  </si>
  <si>
    <t xml:space="preserve">Parcellation: 448. Statistical properties of the psd, spectral features as CWT, information theory of the time series (entropy, fractality), Filterbank (computes covariances from several narrow-band signals) based on Riemannian geometry</t>
  </si>
  <si>
    <t xml:space="preserve">Time series: ShallowFBCSPNet, Deep4Net. Features:Ridge Regression, RF</t>
  </si>
  <si>
    <t xml:space="preserve">R=.86, R²=.74, MAE=7.3</t>
  </si>
  <si>
    <t xml:space="preserve">Brain Age Prediction with 3D ResNet34 Model in Healthy Control, Mild Cognitive Impairment, and Alzheimer's Disease</t>
  </si>
  <si>
    <t xml:space="preserve">CamCAN (Healthy) and ADNI (Mild Cognitive Impairment and Alzheimer)</t>
  </si>
  <si>
    <t xml:space="preserve">Reshape to 256x256x256 3D T1w MR images</t>
  </si>
  <si>
    <t xml:space="preserve">3d resnet34</t>
  </si>
  <si>
    <t xml:space="preserve">MAE = 18</t>
  </si>
  <si>
    <t xml:space="preserve">Ayu-Characterization of healthy aging from neuroimaging data with deep learning and rsfMRI</t>
  </si>
  <si>
    <t xml:space="preserve">172(20-40 yo), 152(41-51 yo), 154 (56-69 yo), 160(70-88 yo) = 638</t>
  </si>
  <si>
    <t xml:space="preserve">Parcellation: Shaefer 100, Amplitude Correlation (Pearson’s) for functional connectivity.</t>
  </si>
  <si>
    <t xml:space="preserve">AlexNet, VGGNet5, and ResNet5</t>
  </si>
  <si>
    <t xml:space="preserve">Classification: Acc = .726 Regression: MAE = 6.7, R=.86, R²=.754</t>
  </si>
  <si>
    <t xml:space="preserve">Mind the gap: Performance metric evaluation in brain-age prediction</t>
  </si>
  <si>
    <t xml:space="preserve">CamCAN / UK Biobank</t>
  </si>
  <si>
    <t xml:space="preserve">Parcellation: 68 Desikan Killiany. Morphometric features: Volume, surface area, mean and std. Cortical thickness, mean curvature, gaussian curvature, folding index, intrinsic curvature. </t>
  </si>
  <si>
    <t xml:space="preserve">XGBoost regression algorithm</t>
  </si>
  <si>
    <t xml:space="preserve">R = .889, R²=.790, MAE= 6.79</t>
  </si>
  <si>
    <t xml:space="preserve">Regional Neuroanatomic Effects on Brain Age Inferred</t>
  </si>
  <si>
    <t xml:space="preserve">ADNI, HCP, UK Biobank, CamCAN</t>
  </si>
  <si>
    <t xml:space="preserve">Parcellation: 148, Morphometric features: Volume, surface area, mean thickness, mean curvature</t>
  </si>
  <si>
    <t xml:space="preserve">Ridge Regression</t>
  </si>
  <si>
    <t xml:space="preserve">Non Corrected: R=.9, R²=.82, MAE = 6.66 Corrected= R=1, R² = 1, MAE= 0.08</t>
  </si>
  <si>
    <t xml:space="preserve">Brain-age prediction: A systematic comparison of machine learning workﬂows</t>
  </si>
  <si>
    <t xml:space="preserve">CamCAN, IXI, eNKI, 1000Brains</t>
  </si>
  <si>
    <t xml:space="preserve">In the ﬁrst strategy, voxel-wise GMV (Grey matter volume) after smoothing and
Resampling + PCA. In the second strategy, an atlas to summarize data from distinct brain regions</t>
  </si>
  <si>
    <t xml:space="preserve">Ridge Regression, lasso, elastic net, kernel ridge regression, random forest, Gaussian Process Regression (GPR), Relevance Vector Regression (RVR)</t>
  </si>
  <si>
    <t xml:space="preserve">R=.94, R²=.89,  MAE = 4.94.</t>
  </si>
  <si>
    <t xml:space="preserve">Brain age prediction using combined deep convolutional neural network and multi‑layer perceptron algorithms</t>
  </si>
  <si>
    <t xml:space="preserve">1000FCP, INDI, IXI, OASIS-3, OpenNeuro, CamCAN</t>
  </si>
  <si>
    <t xml:space="preserve">For 3D CNN: Reshape to 105x127x105 3D T1w MR images   For MLP: “Categorical Sex information”</t>
  </si>
  <si>
    <t xml:space="preserve">3D CNN, MLP</t>
  </si>
  <si>
    <t xml:space="preserve">R=.96, R² = .93, MAE= 3.49</t>
  </si>
  <si>
    <t xml:space="preserve">The Choice of Machine Learning Algorithms Impacts the Association between Brain‑Predicted Age Difference and Cognitive Function</t>
  </si>
  <si>
    <t xml:space="preserve">Parcellation: 68 Desikan-Killiany. Morphometric features: Volume, mean cortical thickness, surface area and 16 measures of subcortical structures.</t>
  </si>
  <si>
    <t xml:space="preserve">Linear Regression, Ridge, Lasso, Elastic Net, SVR, Relevance Vector Regression (RVR), Gaussian Process Regression (GPR)</t>
  </si>
  <si>
    <t xml:space="preserve">R=.91, R² = .82, MAE= 5.93</t>
  </si>
  <si>
    <t xml:space="preserve">Brain Structure Ages - A new biomarker for multi-disease classification</t>
  </si>
  <si>
    <t xml:space="preserve">ABIDE, ADNI, AIBL, ICBM, XIX, NDAR, OASIS C-MIND, UK Biobank, SRPBS COBRE, CAMCan, PPMI, NIFD, OFSEP, NACC, DLBS, MIRIAD, BrainGluSchi </t>
  </si>
  <si>
    <t xml:space="preserve">Parcellation: 133. Preporcessing and reshape to 91 × 109 × 91,  extract 𝑘3 (i.e., 𝑘 = 5) overlapping sub-volumes of the same size 32 × 48 × 32 voxels and evenly distributed along the 3 image’s dimensions from the downscale image. U-Nets to predict age at voxel level with these 𝑚 sub-volumes. The 𝑚 outputs were then used to reconstruct a 3D age map of size 91 × 109 × 91 voxels. Age correction technique for each voxel. Average over parcells</t>
  </si>
  <si>
    <t xml:space="preserve">U-net, MLP, SVM. </t>
  </si>
  <si>
    <t xml:space="preserve">For young:  R=.95, R²=.91,MAE = 1.91, For Old:  R=.78, R²=.61, MAE = 3.87. They use 100% of the data. This are the training results. </t>
  </si>
  <si>
    <t xml:space="preserve">A Siamese Network With Node Convolution for Individualized Predictions Based on Connectivity Maps Extracted From Resting-State fMRI Data</t>
  </si>
  <si>
    <t xml:space="preserve">Parcellation: 200, Amplitude Correlation (Pearson’s) for functional connectivity  </t>
  </si>
  <si>
    <t xml:space="preserve">Siamese network with node convolution (SNNC)</t>
  </si>
  <si>
    <t xml:space="preserve">R = .9, R²=.81, MAE = 6.2</t>
  </si>
  <si>
    <t xml:space="preserve">From Signal to Age – Using machine learning to predict brain age from MEG data</t>
  </si>
  <si>
    <t xml:space="preserve">SBDL (Salzburg Dynamic Brain Lab), CamCAN</t>
  </si>
  <si>
    <t xml:space="preserve">MEG</t>
  </si>
  <si>
    <t xml:space="preserve">Sensor Level. Statistical features from the time series</t>
  </si>
  <si>
    <t xml:space="preserve">Random Forest </t>
  </si>
  <si>
    <t xml:space="preserve">R = .62, R²=.38</t>
  </si>
  <si>
    <t xml:space="preserve">A Multitask Deep Learning Model for Voxel-Level Brain Age Estimation</t>
  </si>
  <si>
    <t xml:space="preserve">CamCAN, Calgary-Campinas Study Dataset</t>
  </si>
  <si>
    <t xml:space="preserve">T1 Preporcessing and reshape to 128x128x128</t>
  </si>
  <si>
    <t xml:space="preserve">U-Net </t>
  </si>
  <si>
    <t xml:space="preserve">MAE =  5.30 ± 3.29</t>
  </si>
  <si>
    <t xml:space="preserve">Brain Age Revisited: Investigating the State vs. Trait Hypotheses of EEG-derived Brain-Age Dynamics with Deep Learning</t>
  </si>
  <si>
    <t xml:space="preserve">RNP, RP, TNPP, and TPNP</t>
  </si>
  <si>
    <t xml:space="preserve">EEG</t>
  </si>
  <si>
    <t xml:space="preserve">Windowing of times series form 21 channels. 15 min recordings</t>
  </si>
  <si>
    <t xml:space="preserve">temporal convolutional network (TCN)</t>
  </si>
  <si>
    <t xml:space="preserve">MAE = 6.6</t>
  </si>
  <si>
    <t xml:space="preserve">Prediction of individual brain age using movie and resting-state fMRI</t>
  </si>
  <si>
    <t xml:space="preserve">FMRI + fMRI movie</t>
  </si>
  <si>
    <t xml:space="preserve">656 + 256</t>
  </si>
  <si>
    <t xml:space="preserve">Parcellation: 264. Amplitude Correlation (Pearson’s) for functional connectivity</t>
  </si>
  <si>
    <t xml:space="preserve">Elastic Net Regression</t>
  </si>
  <si>
    <t xml:space="preserve">R = .86, MAE=7.3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</si>
</sst>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C20" activeCellId="0" sqref="C20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38.11"/>
    <col collapsed="false" customWidth="true" hidden="false" outlineLevel="0" max="8" min="8" style="0" width="15.2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15.65" hidden="false" customHeight="false" outlineLevel="0" collapsed="false">
      <c r="A2" s="2" t="s">
        <v>8</v>
      </c>
      <c r="B2" s="2" t="s">
        <v>9</v>
      </c>
      <c r="C2" s="2" t="n">
        <v>2018</v>
      </c>
      <c r="D2" s="2" t="s">
        <v>10</v>
      </c>
      <c r="E2" s="2" t="n">
        <v>765</v>
      </c>
      <c r="F2" s="2" t="s">
        <v>11</v>
      </c>
      <c r="G2" s="2" t="s">
        <v>12</v>
      </c>
      <c r="H2" s="2" t="s">
        <v>13</v>
      </c>
    </row>
    <row r="3" customFormat="false" ht="92.75" hidden="false" customHeight="false" outlineLevel="0" collapsed="false">
      <c r="A3" s="0" t="s">
        <v>14</v>
      </c>
      <c r="B3" s="2" t="s">
        <v>15</v>
      </c>
      <c r="C3" s="2" t="n">
        <v>2018</v>
      </c>
      <c r="D3" s="2" t="s">
        <v>16</v>
      </c>
      <c r="E3" s="2" t="n">
        <v>648</v>
      </c>
      <c r="F3" s="2" t="s">
        <v>17</v>
      </c>
      <c r="G3" s="2" t="s">
        <v>18</v>
      </c>
      <c r="H3" s="2" t="s">
        <v>19</v>
      </c>
    </row>
    <row r="4" customFormat="false" ht="150.6" hidden="false" customHeight="false" outlineLevel="0" collapsed="false">
      <c r="A4" s="2" t="s">
        <v>20</v>
      </c>
      <c r="B4" s="2" t="s">
        <v>21</v>
      </c>
      <c r="C4" s="2" t="n">
        <v>2020</v>
      </c>
      <c r="D4" s="2" t="s">
        <v>16</v>
      </c>
      <c r="E4" s="2" t="n">
        <v>10157</v>
      </c>
      <c r="F4" s="2" t="s">
        <v>22</v>
      </c>
      <c r="G4" s="2" t="s">
        <v>23</v>
      </c>
      <c r="H4" s="2" t="s">
        <v>24</v>
      </c>
    </row>
    <row r="5" customFormat="false" ht="104.2" hidden="false" customHeight="false" outlineLevel="0" collapsed="false">
      <c r="A5" s="2" t="s">
        <v>25</v>
      </c>
      <c r="B5" s="2" t="s">
        <v>26</v>
      </c>
      <c r="C5" s="2" t="n">
        <v>2020</v>
      </c>
      <c r="D5" s="2" t="s">
        <v>27</v>
      </c>
      <c r="E5" s="2" t="s">
        <v>28</v>
      </c>
      <c r="F5" s="2" t="s">
        <v>29</v>
      </c>
      <c r="G5" s="2" t="s">
        <v>30</v>
      </c>
      <c r="H5" s="2" t="s">
        <v>31</v>
      </c>
    </row>
    <row r="6" customFormat="false" ht="115.65" hidden="false" customHeight="false" outlineLevel="0" collapsed="false">
      <c r="A6" s="2" t="s">
        <v>32</v>
      </c>
      <c r="B6" s="2" t="s">
        <v>33</v>
      </c>
      <c r="C6" s="2" t="n">
        <v>2020</v>
      </c>
      <c r="D6" s="2"/>
      <c r="E6" s="2" t="n">
        <v>1340</v>
      </c>
      <c r="F6" s="2" t="s">
        <v>34</v>
      </c>
      <c r="G6" s="2" t="s">
        <v>12</v>
      </c>
      <c r="H6" s="2" t="s">
        <v>35</v>
      </c>
    </row>
    <row r="7" customFormat="false" ht="242.15" hidden="false" customHeight="false" outlineLevel="0" collapsed="false">
      <c r="A7" s="2" t="s">
        <v>36</v>
      </c>
      <c r="B7" s="2" t="s">
        <v>37</v>
      </c>
      <c r="C7" s="2" t="n">
        <v>2020</v>
      </c>
      <c r="D7" s="2" t="s">
        <v>10</v>
      </c>
      <c r="E7" s="2" t="n">
        <v>1380</v>
      </c>
      <c r="F7" s="2" t="s">
        <v>38</v>
      </c>
      <c r="G7" s="2" t="s">
        <v>39</v>
      </c>
      <c r="H7" s="2" t="s">
        <v>40</v>
      </c>
    </row>
    <row r="8" customFormat="false" ht="162" hidden="false" customHeight="false" outlineLevel="0" collapsed="false">
      <c r="A8" s="2" t="s">
        <v>41</v>
      </c>
      <c r="B8" s="2" t="s">
        <v>33</v>
      </c>
      <c r="C8" s="2" t="n">
        <v>2021</v>
      </c>
      <c r="D8" s="2" t="s">
        <v>16</v>
      </c>
      <c r="E8" s="2" t="n">
        <v>2543</v>
      </c>
      <c r="F8" s="2" t="s">
        <v>42</v>
      </c>
      <c r="G8" s="2" t="s">
        <v>43</v>
      </c>
      <c r="H8" s="2" t="s">
        <v>44</v>
      </c>
    </row>
    <row r="9" customFormat="false" ht="115.65" hidden="false" customHeight="false" outlineLevel="0" collapsed="false">
      <c r="A9" s="2" t="s">
        <v>45</v>
      </c>
      <c r="B9" s="2" t="s">
        <v>15</v>
      </c>
      <c r="C9" s="2" t="n">
        <v>2021</v>
      </c>
      <c r="D9" s="2" t="s">
        <v>16</v>
      </c>
      <c r="E9" s="2" t="n">
        <v>608</v>
      </c>
      <c r="F9" s="2" t="s">
        <v>46</v>
      </c>
      <c r="G9" s="2" t="s">
        <v>47</v>
      </c>
      <c r="H9" s="2" t="s">
        <v>48</v>
      </c>
    </row>
    <row r="10" customFormat="false" ht="74.05" hidden="false" customHeight="true" outlineLevel="0" collapsed="false">
      <c r="A10" s="0" t="s">
        <v>49</v>
      </c>
      <c r="B10" s="0" t="s">
        <v>50</v>
      </c>
      <c r="C10" s="0" t="n">
        <v>2021</v>
      </c>
      <c r="D10" s="0" t="s">
        <v>16</v>
      </c>
      <c r="F10" s="0" t="s">
        <v>51</v>
      </c>
      <c r="G10" s="0" t="s">
        <v>52</v>
      </c>
      <c r="H10" s="0" t="s">
        <v>53</v>
      </c>
    </row>
    <row r="11" customFormat="false" ht="253.6" hidden="false" customHeight="false" outlineLevel="0" collapsed="false">
      <c r="A11" s="2" t="s">
        <v>54</v>
      </c>
      <c r="B11" s="2" t="s">
        <v>55</v>
      </c>
      <c r="C11" s="2" t="n">
        <v>2022</v>
      </c>
      <c r="D11" s="2" t="s">
        <v>56</v>
      </c>
      <c r="E11" s="2" t="n">
        <f aca="false">(646+227+282+1385)</f>
        <v>2540</v>
      </c>
      <c r="F11" s="2" t="s">
        <v>57</v>
      </c>
      <c r="G11" s="2" t="s">
        <v>58</v>
      </c>
      <c r="H11" s="2" t="s">
        <v>59</v>
      </c>
    </row>
    <row r="12" customFormat="false" ht="138.55" hidden="false" customHeight="false" outlineLevel="0" collapsed="false">
      <c r="A12" s="2" t="s">
        <v>60</v>
      </c>
      <c r="B12" s="2" t="s">
        <v>61</v>
      </c>
      <c r="C12" s="2" t="n">
        <v>2022</v>
      </c>
      <c r="D12" s="2" t="s">
        <v>16</v>
      </c>
      <c r="E12" s="2" t="n">
        <f aca="false">(653+55+56)</f>
        <v>764</v>
      </c>
      <c r="F12" s="2" t="s">
        <v>62</v>
      </c>
      <c r="G12" s="2" t="s">
        <v>63</v>
      </c>
      <c r="H12" s="2" t="s">
        <v>64</v>
      </c>
    </row>
    <row r="13" customFormat="false" ht="92.75" hidden="false" customHeight="false" outlineLevel="0" collapsed="false">
      <c r="A13" s="2" t="s">
        <v>65</v>
      </c>
      <c r="B13" s="2" t="s">
        <v>15</v>
      </c>
      <c r="C13" s="2" t="n">
        <v>2022</v>
      </c>
      <c r="D13" s="2" t="s">
        <v>27</v>
      </c>
      <c r="E13" s="2" t="s">
        <v>66</v>
      </c>
      <c r="F13" s="2" t="s">
        <v>67</v>
      </c>
      <c r="G13" s="2" t="s">
        <v>68</v>
      </c>
      <c r="H13" s="2" t="s">
        <v>69</v>
      </c>
    </row>
    <row r="14" customFormat="false" ht="69.85" hidden="false" customHeight="false" outlineLevel="0" collapsed="false">
      <c r="A14" s="2" t="s">
        <v>70</v>
      </c>
      <c r="B14" s="2" t="s">
        <v>71</v>
      </c>
      <c r="C14" s="2" t="n">
        <v>2022</v>
      </c>
      <c r="D14" s="2" t="s">
        <v>16</v>
      </c>
      <c r="E14" s="2" t="n">
        <f aca="false">(41285+622)</f>
        <v>41907</v>
      </c>
      <c r="F14" s="2" t="s">
        <v>72</v>
      </c>
      <c r="G14" s="2" t="s">
        <v>73</v>
      </c>
      <c r="H14" s="2" t="s">
        <v>74</v>
      </c>
    </row>
    <row r="15" customFormat="false" ht="69.85" hidden="false" customHeight="false" outlineLevel="0" collapsed="false">
      <c r="A15" s="2" t="s">
        <v>75</v>
      </c>
      <c r="B15" s="2" t="s">
        <v>76</v>
      </c>
      <c r="C15" s="2" t="n">
        <v>2022</v>
      </c>
      <c r="D15" s="2" t="s">
        <v>16</v>
      </c>
      <c r="E15" s="2" t="n">
        <f aca="false">(3418+651)</f>
        <v>4069</v>
      </c>
      <c r="F15" s="2" t="s">
        <v>77</v>
      </c>
      <c r="G15" s="2" t="s">
        <v>78</v>
      </c>
      <c r="H15" s="3" t="s">
        <v>79</v>
      </c>
    </row>
    <row r="16" customFormat="false" ht="196.35" hidden="false" customHeight="false" outlineLevel="0" collapsed="false">
      <c r="A16" s="4" t="s">
        <v>80</v>
      </c>
      <c r="B16" s="2" t="s">
        <v>81</v>
      </c>
      <c r="C16" s="2" t="n">
        <v>2023</v>
      </c>
      <c r="D16" s="2" t="s">
        <v>16</v>
      </c>
      <c r="E16" s="2" t="n">
        <f aca="false">(651+562+597+1143)</f>
        <v>2953</v>
      </c>
      <c r="F16" s="2" t="s">
        <v>82</v>
      </c>
      <c r="G16" s="2" t="s">
        <v>83</v>
      </c>
      <c r="H16" s="3" t="s">
        <v>84</v>
      </c>
    </row>
    <row r="17" customFormat="false" ht="127.1" hidden="false" customHeight="false" outlineLevel="0" collapsed="false">
      <c r="A17" s="2" t="s">
        <v>85</v>
      </c>
      <c r="B17" s="2" t="s">
        <v>86</v>
      </c>
      <c r="C17" s="2" t="n">
        <v>2023</v>
      </c>
      <c r="D17" s="2" t="s">
        <v>16</v>
      </c>
      <c r="E17" s="2" t="n">
        <v>3004</v>
      </c>
      <c r="F17" s="2" t="s">
        <v>87</v>
      </c>
      <c r="G17" s="2" t="s">
        <v>88</v>
      </c>
      <c r="H17" s="3" t="s">
        <v>89</v>
      </c>
    </row>
    <row r="18" customFormat="false" ht="162" hidden="false" customHeight="false" outlineLevel="0" collapsed="false">
      <c r="A18" s="2" t="s">
        <v>90</v>
      </c>
      <c r="B18" s="2" t="s">
        <v>15</v>
      </c>
      <c r="C18" s="2" t="n">
        <v>2023</v>
      </c>
      <c r="D18" s="2" t="s">
        <v>16</v>
      </c>
      <c r="E18" s="2" t="n">
        <v>601</v>
      </c>
      <c r="F18" s="2" t="s">
        <v>91</v>
      </c>
      <c r="G18" s="2" t="s">
        <v>92</v>
      </c>
      <c r="H18" s="3" t="s">
        <v>93</v>
      </c>
    </row>
    <row r="19" customFormat="false" ht="184.9" hidden="false" customHeight="false" outlineLevel="0" collapsed="false">
      <c r="A19" s="2" t="s">
        <v>94</v>
      </c>
      <c r="B19" s="2" t="s">
        <v>95</v>
      </c>
      <c r="C19" s="2" t="n">
        <v>2023</v>
      </c>
      <c r="D19" s="2" t="s">
        <v>16</v>
      </c>
      <c r="E19" s="2" t="n">
        <v>32718</v>
      </c>
      <c r="F19" s="3" t="s">
        <v>96</v>
      </c>
      <c r="G19" s="2" t="s">
        <v>97</v>
      </c>
      <c r="H19" s="2" t="s">
        <v>98</v>
      </c>
    </row>
    <row r="20" customFormat="false" ht="162" hidden="false" customHeight="false" outlineLevel="0" collapsed="false">
      <c r="A20" s="2" t="s">
        <v>99</v>
      </c>
      <c r="B20" s="2" t="s">
        <v>15</v>
      </c>
      <c r="C20" s="2" t="n">
        <v>2023</v>
      </c>
      <c r="D20" s="2" t="s">
        <v>27</v>
      </c>
      <c r="E20" s="2" t="n">
        <v>568</v>
      </c>
      <c r="F20" s="2" t="s">
        <v>100</v>
      </c>
      <c r="G20" s="2" t="s">
        <v>101</v>
      </c>
      <c r="H20" s="2" t="s">
        <v>102</v>
      </c>
    </row>
    <row r="21" customFormat="false" ht="92.75" hidden="false" customHeight="false" outlineLevel="0" collapsed="false">
      <c r="A21" s="2" t="s">
        <v>103</v>
      </c>
      <c r="B21" s="2" t="s">
        <v>104</v>
      </c>
      <c r="C21" s="2" t="n">
        <v>2023</v>
      </c>
      <c r="D21" s="2" t="s">
        <v>105</v>
      </c>
      <c r="E21" s="2" t="n">
        <f aca="false">(979+646)</f>
        <v>1625</v>
      </c>
      <c r="F21" s="2" t="s">
        <v>106</v>
      </c>
      <c r="G21" s="2" t="s">
        <v>107</v>
      </c>
      <c r="H21" s="2" t="s">
        <v>108</v>
      </c>
    </row>
    <row r="22" customFormat="false" ht="81.3" hidden="false" customHeight="false" outlineLevel="0" collapsed="false">
      <c r="A22" s="2" t="s">
        <v>109</v>
      </c>
      <c r="B22" s="2" t="s">
        <v>110</v>
      </c>
      <c r="C22" s="2" t="n">
        <v>2023</v>
      </c>
      <c r="D22" s="2" t="s">
        <v>16</v>
      </c>
      <c r="E22" s="2" t="n">
        <v>651</v>
      </c>
      <c r="F22" s="2" t="s">
        <v>111</v>
      </c>
      <c r="G22" s="2" t="s">
        <v>112</v>
      </c>
      <c r="H22" s="2" t="s">
        <v>113</v>
      </c>
    </row>
    <row r="23" customFormat="false" ht="138.55" hidden="false" customHeight="false" outlineLevel="0" collapsed="false">
      <c r="A23" s="2" t="s">
        <v>114</v>
      </c>
      <c r="B23" s="2" t="s">
        <v>115</v>
      </c>
      <c r="C23" s="2" t="n">
        <v>2023</v>
      </c>
      <c r="D23" s="2" t="s">
        <v>116</v>
      </c>
      <c r="E23" s="2" t="n">
        <f aca="false">(956+2892+914+1273)</f>
        <v>6035</v>
      </c>
      <c r="F23" s="2" t="s">
        <v>117</v>
      </c>
      <c r="G23" s="2" t="s">
        <v>118</v>
      </c>
      <c r="H23" s="2" t="s">
        <v>119</v>
      </c>
    </row>
    <row r="24" customFormat="false" ht="81.3" hidden="false" customHeight="false" outlineLevel="0" collapsed="false">
      <c r="A24" s="2" t="s">
        <v>120</v>
      </c>
      <c r="B24" s="2" t="s">
        <v>15</v>
      </c>
      <c r="C24" s="2" t="n">
        <v>2023</v>
      </c>
      <c r="D24" s="2" t="s">
        <v>121</v>
      </c>
      <c r="E24" s="2" t="s">
        <v>122</v>
      </c>
      <c r="F24" s="2" t="s">
        <v>123</v>
      </c>
      <c r="G24" s="2" t="s">
        <v>124</v>
      </c>
      <c r="H24" s="2" t="s"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2024-02-27T18:12:39Z</dcterms:created>
  <dc:creator/>
  <dc:description/>
  <dc:language>en-GB</dc:language>
  <cp:lastModifiedBy/>
  <dcterms:modified xsi:type="dcterms:W3CDTF">2024-02-27T21:00:55Z</dcterms:modified>
  <cp:revision>3</cp:revision>
  <dc:subject/>
  <dc:title/>
</cp:coreProperties>
</file>