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newAgile\"/>
    </mc:Choice>
  </mc:AlternateContent>
  <xr:revisionPtr revIDLastSave="0" documentId="13_ncr:1_{D2C3D9AA-BB14-4801-A2CE-6D61C1F2931A}" xr6:coauthVersionLast="47" xr6:coauthVersionMax="47" xr10:uidLastSave="{00000000-0000-0000-0000-000000000000}"/>
  <bookViews>
    <workbookView xWindow="1428" yWindow="360" windowWidth="17316" windowHeight="11880" activeTab="2" xr2:uid="{00000000-000D-0000-FFFF-FFFF00000000}"/>
  </bookViews>
  <sheets>
    <sheet name="Biên bản cuộc họp" sheetId="1" r:id="rId1"/>
    <sheet name="Role" sheetId="2" r:id="rId2"/>
    <sheet name="USER STORY" sheetId="3" r:id="rId3"/>
    <sheet name="USER STORY POIN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I28" i="4"/>
  <c r="G28" i="4"/>
  <c r="E28" i="4"/>
  <c r="D28" i="4"/>
  <c r="C28" i="4"/>
  <c r="B28" i="4"/>
  <c r="F27" i="4"/>
  <c r="H27" i="4" s="1"/>
  <c r="J27" i="4" s="1"/>
  <c r="F26" i="4"/>
  <c r="H26" i="4" s="1"/>
  <c r="J26" i="4" s="1"/>
  <c r="F25" i="4"/>
  <c r="H25" i="4" s="1"/>
  <c r="J25" i="4" s="1"/>
  <c r="F24" i="4"/>
  <c r="H24" i="4" s="1"/>
  <c r="J24" i="4" s="1"/>
  <c r="F23" i="4"/>
  <c r="H23" i="4" s="1"/>
  <c r="J23" i="4" s="1"/>
  <c r="F22" i="4"/>
  <c r="H22" i="4" s="1"/>
  <c r="J22" i="4" s="1"/>
  <c r="F21" i="4"/>
  <c r="H21" i="4" s="1"/>
  <c r="J21" i="4" s="1"/>
  <c r="F20" i="4"/>
  <c r="F28" i="4" s="1"/>
  <c r="I19" i="4"/>
  <c r="G19" i="4"/>
  <c r="E19" i="4"/>
  <c r="D19" i="4"/>
  <c r="C19" i="4"/>
  <c r="B19" i="4"/>
  <c r="F18" i="4"/>
  <c r="H18" i="4" s="1"/>
  <c r="J18" i="4" s="1"/>
  <c r="F17" i="4"/>
  <c r="H17" i="4" s="1"/>
  <c r="J17" i="4" s="1"/>
  <c r="F16" i="4"/>
  <c r="H16" i="4" s="1"/>
  <c r="J16" i="4" s="1"/>
  <c r="F15" i="4"/>
  <c r="H15" i="4" s="1"/>
  <c r="J15" i="4" s="1"/>
  <c r="F14" i="4"/>
  <c r="H14" i="4" s="1"/>
  <c r="J14" i="4" s="1"/>
  <c r="F13" i="4"/>
  <c r="H13" i="4" s="1"/>
  <c r="J13" i="4" s="1"/>
  <c r="F12" i="4"/>
  <c r="H12" i="4" s="1"/>
  <c r="J11" i="4"/>
  <c r="F11" i="4"/>
  <c r="F19" i="4" s="1"/>
  <c r="I10" i="4"/>
  <c r="I29" i="4" s="1"/>
  <c r="G10" i="4"/>
  <c r="G29" i="4" s="1"/>
  <c r="E10" i="4"/>
  <c r="E29" i="4" s="1"/>
  <c r="D10" i="4"/>
  <c r="D29" i="4" s="1"/>
  <c r="C10" i="4"/>
  <c r="C29" i="4" s="1"/>
  <c r="B10" i="4"/>
  <c r="B29" i="4" s="1"/>
  <c r="H9" i="4"/>
  <c r="J9" i="4" s="1"/>
  <c r="F9" i="4"/>
  <c r="F8" i="4"/>
  <c r="H8" i="4" s="1"/>
  <c r="J8" i="4" s="1"/>
  <c r="F7" i="4"/>
  <c r="H7" i="4" s="1"/>
  <c r="J7" i="4" s="1"/>
  <c r="H6" i="4"/>
  <c r="J6" i="4" s="1"/>
  <c r="F6" i="4"/>
  <c r="H5" i="4"/>
  <c r="J5" i="4" s="1"/>
  <c r="F5" i="4"/>
  <c r="F4" i="4"/>
  <c r="H4" i="4" s="1"/>
  <c r="J4" i="4" s="1"/>
  <c r="F3" i="4"/>
  <c r="F10" i="4" s="1"/>
  <c r="F29" i="4" s="1"/>
  <c r="J12" i="4" l="1"/>
  <c r="J19" i="4" s="1"/>
  <c r="H19" i="4"/>
  <c r="H3" i="4"/>
  <c r="H20" i="4"/>
  <c r="J20" i="4" l="1"/>
  <c r="J28" i="4" s="1"/>
  <c r="H28" i="4"/>
  <c r="J3" i="4"/>
  <c r="J10" i="4" s="1"/>
  <c r="J29" i="4" s="1"/>
  <c r="H10" i="4"/>
  <c r="H29" i="4" s="1"/>
</calcChain>
</file>

<file path=xl/sharedStrings.xml><?xml version="1.0" encoding="utf-8"?>
<sst xmlns="http://schemas.openxmlformats.org/spreadsheetml/2006/main" count="211" uniqueCount="165">
  <si>
    <t>BIÊN BẢNG NHẬN XÉT CÁC THÀNH VIÊN BUỔI HỌP</t>
  </si>
  <si>
    <t>TÊN THÀNH VIÊN</t>
  </si>
  <si>
    <t>CHUẨN BỊ</t>
  </si>
  <si>
    <t>LÝ DO NGHỈ HỌP</t>
  </si>
  <si>
    <t>LÝ DO NGHỈ HỌC</t>
  </si>
  <si>
    <t>ĐÓNG GÓP Ý KIẾN</t>
  </si>
  <si>
    <t>NHẬN XÉT</t>
  </si>
  <si>
    <t>TỔNG CỘNG</t>
  </si>
  <si>
    <t>Chất lượng</t>
  </si>
  <si>
    <t>không chất lượng</t>
  </si>
  <si>
    <t>Không đầy đủ</t>
  </si>
  <si>
    <t>Chính đáng</t>
  </si>
  <si>
    <t>Ko chíng đáng</t>
  </si>
  <si>
    <t>Ko phép</t>
  </si>
  <si>
    <t>Tích cực</t>
  </si>
  <si>
    <t>Ít tích cực</t>
  </si>
  <si>
    <t>Ko đóng góp</t>
  </si>
  <si>
    <t>Nguyễn Xuân Chiến</t>
  </si>
  <si>
    <t>Lương Tuấn Đạt</t>
  </si>
  <si>
    <t>Nguyễn Văn Bình</t>
  </si>
  <si>
    <t>Phạm Hải Dương</t>
  </si>
  <si>
    <t>Nguyễn Văn Bình(PO)</t>
  </si>
  <si>
    <t>Nguyễn Xuân Chiến(SM)</t>
  </si>
  <si>
    <t>Lương Tuân Đạt(DEV)</t>
  </si>
  <si>
    <t>Phạm Hải Dương(TEST)</t>
  </si>
  <si>
    <t>UserStory</t>
  </si>
  <si>
    <t>X</t>
  </si>
  <si>
    <t>UserStoryPoint</t>
  </si>
  <si>
    <t>Sprint Backlog</t>
  </si>
  <si>
    <t>Product Backlog</t>
  </si>
  <si>
    <t>Sprin Planning</t>
  </si>
  <si>
    <t>TestCase</t>
  </si>
  <si>
    <t>Activities Diagram</t>
  </si>
  <si>
    <t>ERD</t>
  </si>
  <si>
    <t>Daily Meeting</t>
  </si>
  <si>
    <t>Coding</t>
  </si>
  <si>
    <t>Biên bản cuộc họp</t>
  </si>
  <si>
    <t>SPRINT</t>
  </si>
  <si>
    <t>ID</t>
  </si>
  <si>
    <t>TÊN CHỨC NĂNG</t>
  </si>
  <si>
    <t>STORY</t>
  </si>
  <si>
    <t>Priority</t>
  </si>
  <si>
    <t>BUSINESS VALUE</t>
  </si>
  <si>
    <t>ROLE</t>
  </si>
  <si>
    <t>GOAL</t>
  </si>
  <si>
    <t>REASON</t>
  </si>
  <si>
    <t>Đăng nhập</t>
  </si>
  <si>
    <t>Giảng Viên</t>
  </si>
  <si>
    <t>Tôi muốn đăng nhập để quản lý điểm của sinh viên</t>
  </si>
  <si>
    <t>Để tôi nhập điểm cho sinh viên</t>
  </si>
  <si>
    <t>Thêm mới điểm</t>
  </si>
  <si>
    <t>Tôi muốn thêm mới điểm cho sinh viên</t>
  </si>
  <si>
    <t>Để tôi cập nhật điểm của sinh viên lên hệ thống</t>
  </si>
  <si>
    <t>Lưu điểm</t>
  </si>
  <si>
    <t>Tôi muốn lưu điểm của sinh viên</t>
  </si>
  <si>
    <t>Để tôi lưu điểm của sinh viên lên hệ thống</t>
  </si>
  <si>
    <t>Xóa điểm</t>
  </si>
  <si>
    <t>Tôi muốn xóa điểm của sinh viên</t>
  </si>
  <si>
    <t>Để tôi xóa điểm của sinh viên đã nghỉ học</t>
  </si>
  <si>
    <t>Sửa điểm</t>
  </si>
  <si>
    <t>Tôi muốn sửa điểm của sinh viên</t>
  </si>
  <si>
    <t>Để tôi sửa lại điểm bị sai của sinh viên trên hệ thống</t>
  </si>
  <si>
    <t>Tìm sinh viên theo mã sinh viên</t>
  </si>
  <si>
    <t>Tôi muốn tìm kiếm sinh viên theo mã của sinh viên</t>
  </si>
  <si>
    <t>Để tôi tìm được ra những sinh viên có mã muốn tìm</t>
  </si>
  <si>
    <t>Tính điểm trung bình</t>
  </si>
  <si>
    <t>Tôi muốn có điểm trung bình của sinh viên</t>
  </si>
  <si>
    <t>Để tôi biết điểm trung bình của sinh viên</t>
  </si>
  <si>
    <t>Sửa thông tin sinh viên</t>
  </si>
  <si>
    <t>Cán bộ</t>
  </si>
  <si>
    <t>Tôi muốn sửa thông tin sinh viên</t>
  </si>
  <si>
    <t>Để cập nhật chính xác thông tin của sinh viên</t>
  </si>
  <si>
    <t>Xóa thông tin sinh viên</t>
  </si>
  <si>
    <t>tôi muốn xóa thông tin sinh viên</t>
  </si>
  <si>
    <t>để tôi xóa thông tin của những sinh viên đã nghỉ học</t>
  </si>
  <si>
    <t>Thêm sinh viên mới</t>
  </si>
  <si>
    <t>tôi muốn thêm thông tin sinh viên</t>
  </si>
  <si>
    <t>để cập nhật thông tin của sinh viên trên hệ thống</t>
  </si>
  <si>
    <t>Lưu thông tin sinh viên</t>
  </si>
  <si>
    <t>tôi muốn lưu thông tin của sinh viên</t>
  </si>
  <si>
    <t>để lưu thông tin của các sinh viên vào hệ thống</t>
  </si>
  <si>
    <t>Thêm ảnh cho sinh viên</t>
  </si>
  <si>
    <t>Tôi muốn thêm ảnh cho sinh viên</t>
  </si>
  <si>
    <t>Để tôi thêm ảnh cho sinh viên</t>
  </si>
  <si>
    <t>Xem thông tin của sinh viên</t>
  </si>
  <si>
    <t>Tôi muốn xem thông tin của sinh viên</t>
  </si>
  <si>
    <t>Để tôi muốn xem chi tiết thông tin của sinh viên</t>
  </si>
  <si>
    <t>Xem danh sách sinh viên</t>
  </si>
  <si>
    <t>Tôi muốn xem danh sách sinh viên</t>
  </si>
  <si>
    <t>Để tôi biết các sinh viên có trong hệ thống</t>
  </si>
  <si>
    <t>Đặc điểm</t>
  </si>
  <si>
    <t>Tổng UP</t>
  </si>
  <si>
    <t>Hệ số nhân</t>
  </si>
  <si>
    <t>AP</t>
  </si>
  <si>
    <t>ED</t>
  </si>
  <si>
    <t>PPS</t>
  </si>
  <si>
    <t>Loại tương tác</t>
  </si>
  <si>
    <t>Quy tác nghiệp vụ</t>
  </si>
  <si>
    <t>Thực thể</t>
  </si>
  <si>
    <t>Loại thao tác dữ liệu</t>
  </si>
  <si>
    <t xml:space="preserve">Đăng nhập tài khoản </t>
  </si>
  <si>
    <t>Đăng kí tài khoản</t>
  </si>
  <si>
    <t>BACK</t>
  </si>
  <si>
    <t>Thông tin cá nhân</t>
  </si>
  <si>
    <t>Đăng xuất</t>
  </si>
  <si>
    <t>Sprint 1</t>
  </si>
  <si>
    <t>Thêm sinh viên</t>
  </si>
  <si>
    <t>Thêm ảnh</t>
  </si>
  <si>
    <t>Thêm bảng điểm sinh viên</t>
  </si>
  <si>
    <t>Sửa điểm sinh viên</t>
  </si>
  <si>
    <t>Sửa thông tin cá nhân</t>
  </si>
  <si>
    <t>Bảng điểm</t>
  </si>
  <si>
    <t>Sprint 2</t>
  </si>
  <si>
    <t>Xóa sinh viên</t>
  </si>
  <si>
    <t>Tìm kiếm sinh viên</t>
  </si>
  <si>
    <t>Hiển thị theo mã</t>
  </si>
  <si>
    <t>Hiển thị theo tên</t>
  </si>
  <si>
    <t>Hiển thị theo điểm</t>
  </si>
  <si>
    <t xml:space="preserve">Xóa tài khoản </t>
  </si>
  <si>
    <t>Tạo tài khoản sinh viên</t>
  </si>
  <si>
    <t xml:space="preserve">Xóa bảng điểm sinh viên </t>
  </si>
  <si>
    <t>Sprint 3</t>
  </si>
  <si>
    <t xml:space="preserve">Tổng </t>
  </si>
  <si>
    <t>Khía cạnh tổ chức</t>
  </si>
  <si>
    <t>Tổng</t>
  </si>
  <si>
    <t>1. Đã có những phòng ban khác nhau cùng làm việc thành công trong một dự án Scrum?</t>
  </si>
  <si>
    <t>2.Có sự chống đối mạnh mẽ với Scrum trong tổ chức?</t>
  </si>
  <si>
    <t>3.Có tồn tại sự hỗ trợ lớn về Scrum giữa những phòng ban khác nhau trong công ty?</t>
  </si>
  <si>
    <t>Khía cạnh hạ tầng phát triển</t>
  </si>
  <si>
    <t>1. Kiểm thử tự động đã được áp dụng và trở thành một kỹ thuật phổ biến hay chưa?</t>
  </si>
  <si>
    <t>2. Kiểm thử tự động đã được áp dụng và trở thành một kỹ thuật phổ biến hay chưa?</t>
  </si>
  <si>
    <t>3. Môi trường xây dựng (build environment) hàng ngày đã được áp dụng và trở thành một kỹ thuật phổ biến hay chưa?</t>
  </si>
  <si>
    <t>Khía cạnh nhóm</t>
  </si>
  <si>
    <t>1. Scrum là hoàn toàn mới đối với nhóm?</t>
  </si>
  <si>
    <t>2. Các thành viên trong nhóm đã từng làm việc thành công với nhau?</t>
  </si>
  <si>
    <t>3. Các thành viên trong nhóm hiểu và tôn trọng lẫn nhau?</t>
  </si>
  <si>
    <t>Khía cạnh công nghệ</t>
  </si>
  <si>
    <t>1. Nhóm phát triển có nhiều kinh nghiệm với ngôn ngữ lập trình?</t>
  </si>
  <si>
    <t>2. Các thành viên trong nhóm phát triển có nhiều kinh nghiệm với công nghệ được sử dụng?</t>
  </si>
  <si>
    <t xml:space="preserve">  XZ</t>
  </si>
  <si>
    <t>3. Môi trường sản xuất với Scrum đã sẵn sàng chưa?</t>
  </si>
  <si>
    <t>Khía cạnh quy trình</t>
  </si>
  <si>
    <t>1. Scrum có phải là khung làm việc được chấp thuận trong công ty hay không?</t>
  </si>
  <si>
    <t>2. Trong công ty có sự hỗ trợ tốt cho Scrum hay không?</t>
  </si>
  <si>
    <t>3. Trong công ty có sự phản đối đáng kể nào đối với Scrum hay không?</t>
  </si>
  <si>
    <t>Khía cạnh nghiệp vụ</t>
  </si>
  <si>
    <t>1. Có một Product Owner nào hoàn toàn sẵn sàng và gắn bó lâu dài với nhóm hay không?</t>
  </si>
  <si>
    <t>2. Có phải Product Owner đã quen thuộc với Scrum nhưng vẫn thiếu kinh nghiệm thực tế hay không?</t>
  </si>
  <si>
    <t>3. Product Owner đã từng thành công với Scrum trước đây hay chưa?</t>
  </si>
  <si>
    <t>Xem danh sách điểm của tất cả sinh viên</t>
  </si>
  <si>
    <t>Xem danh sách lớp của mình</t>
  </si>
  <si>
    <t>Xếp loại</t>
  </si>
  <si>
    <t>Xem danh sách các môn học</t>
  </si>
  <si>
    <t>Thêm môn học mới</t>
  </si>
  <si>
    <t>Xem thông tin của môn học</t>
  </si>
  <si>
    <t>Sửa thông tin môn học</t>
  </si>
  <si>
    <t>Xóa môn học</t>
  </si>
  <si>
    <t>Xem danh các lớp học</t>
  </si>
  <si>
    <t>Xem học sinh của lớp</t>
  </si>
  <si>
    <t>Thêm học sinh vào lớp học</t>
  </si>
  <si>
    <t>Xóa học sinh khỏi lớp</t>
  </si>
  <si>
    <t>Thêm giảng viên</t>
  </si>
  <si>
    <t>Sửa thông tin giảng viên</t>
  </si>
  <si>
    <t>Xem danh sách các giảng viên</t>
  </si>
  <si>
    <t>Xóa giảng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</si>
</sst>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5"/>
      <color rgb="FF00B05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4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4" fontId="9" fillId="0" borderId="16" xfId="0" applyNumberFormat="1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164" fontId="9" fillId="4" borderId="16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6" fillId="0" borderId="2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7" fillId="0" borderId="16" xfId="0" applyFont="1" applyBorder="1" applyAlignment="1">
      <alignment wrapText="1"/>
    </xf>
    <xf numFmtId="0" fontId="7" fillId="2" borderId="16" xfId="0" applyFont="1" applyFill="1" applyBorder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4" sqref="C14"/>
    </sheetView>
  </sheetViews>
  <sheetFormatPr defaultRowHeight="13.8" x14ac:dyDescent="0.25"/>
  <cols>
    <col min="2" max="2" width="9.5" bestFit="1" customWidth="1"/>
  </cols>
  <sheetData>
    <row r="1" spans="1:26" ht="14.4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399999999999999" thickBot="1" x14ac:dyDescent="0.45">
      <c r="A2" s="3"/>
      <c r="B2" s="4">
        <v>45231</v>
      </c>
      <c r="C2" s="15" t="s">
        <v>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2" thickBot="1" x14ac:dyDescent="0.35">
      <c r="A3" s="3"/>
      <c r="B3" s="18" t="s">
        <v>1</v>
      </c>
      <c r="C3" s="20" t="s">
        <v>2</v>
      </c>
      <c r="D3" s="21"/>
      <c r="E3" s="22"/>
      <c r="F3" s="20" t="s">
        <v>3</v>
      </c>
      <c r="G3" s="21"/>
      <c r="H3" s="22"/>
      <c r="I3" s="20" t="s">
        <v>4</v>
      </c>
      <c r="J3" s="21"/>
      <c r="K3" s="22"/>
      <c r="L3" s="20" t="s">
        <v>5</v>
      </c>
      <c r="M3" s="21"/>
      <c r="N3" s="22"/>
      <c r="O3" s="23" t="s">
        <v>6</v>
      </c>
      <c r="P3" s="18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4" thickBot="1" x14ac:dyDescent="0.35">
      <c r="A4" s="3"/>
      <c r="B4" s="19"/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24"/>
      <c r="P4" s="19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4" thickBot="1" x14ac:dyDescent="0.35">
      <c r="A5" s="3"/>
      <c r="B5" s="5" t="s">
        <v>17</v>
      </c>
      <c r="C5" s="6">
        <v>1</v>
      </c>
      <c r="D5" s="7"/>
      <c r="E5" s="7"/>
      <c r="F5" s="7"/>
      <c r="G5" s="7"/>
      <c r="H5" s="7"/>
      <c r="I5" s="7"/>
      <c r="J5" s="7"/>
      <c r="K5" s="7"/>
      <c r="L5" s="6">
        <v>1</v>
      </c>
      <c r="M5" s="7"/>
      <c r="N5" s="7"/>
      <c r="O5" s="7"/>
      <c r="P5" s="6">
        <v>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4" thickBot="1" x14ac:dyDescent="0.35">
      <c r="A6" s="3"/>
      <c r="B6" s="5" t="s">
        <v>18</v>
      </c>
      <c r="C6" s="6">
        <v>1</v>
      </c>
      <c r="D6" s="7"/>
      <c r="E6" s="7"/>
      <c r="F6" s="7"/>
      <c r="G6" s="7"/>
      <c r="H6" s="7"/>
      <c r="I6" s="7"/>
      <c r="J6" s="7"/>
      <c r="K6" s="7"/>
      <c r="L6" s="6">
        <v>1</v>
      </c>
      <c r="M6" s="7"/>
      <c r="N6" s="7"/>
      <c r="O6" s="7"/>
      <c r="P6" s="6">
        <v>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4" thickBot="1" x14ac:dyDescent="0.35">
      <c r="A7" s="3"/>
      <c r="B7" s="5" t="s">
        <v>19</v>
      </c>
      <c r="C7" s="6">
        <v>1</v>
      </c>
      <c r="D7" s="7"/>
      <c r="E7" s="7"/>
      <c r="F7" s="7"/>
      <c r="G7" s="7"/>
      <c r="H7" s="7"/>
      <c r="I7" s="7"/>
      <c r="J7" s="7"/>
      <c r="K7" s="7"/>
      <c r="L7" s="6">
        <v>1</v>
      </c>
      <c r="M7" s="7"/>
      <c r="N7" s="7"/>
      <c r="O7" s="7"/>
      <c r="P7" s="6">
        <v>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.4" thickBot="1" x14ac:dyDescent="0.35">
      <c r="A8" s="3"/>
      <c r="B8" s="5" t="s">
        <v>20</v>
      </c>
      <c r="C8" s="6">
        <v>1</v>
      </c>
      <c r="D8" s="7"/>
      <c r="E8" s="7"/>
      <c r="F8" s="7"/>
      <c r="G8" s="7"/>
      <c r="H8" s="7"/>
      <c r="I8" s="7"/>
      <c r="J8" s="7"/>
      <c r="K8" s="7"/>
      <c r="L8" s="6">
        <v>1</v>
      </c>
      <c r="M8" s="7"/>
      <c r="N8" s="7"/>
      <c r="O8" s="7"/>
      <c r="P8" s="6">
        <v>2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2:P2"/>
    <mergeCell ref="B3:B4"/>
    <mergeCell ref="C3:E3"/>
    <mergeCell ref="F3:H3"/>
    <mergeCell ref="I3:K3"/>
    <mergeCell ref="L3:N3"/>
    <mergeCell ref="O3:O4"/>
    <mergeCell ref="P3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9799-D83A-424C-BCD1-AF6297C2A51E}">
  <dimension ref="A1:Z1000"/>
  <sheetViews>
    <sheetView workbookViewId="0">
      <selection activeCell="G8" sqref="G8"/>
    </sheetView>
  </sheetViews>
  <sheetFormatPr defaultRowHeight="13.8" x14ac:dyDescent="0.25"/>
  <sheetData>
    <row r="1" spans="1:26" ht="40.200000000000003" thickBot="1" x14ac:dyDescent="0.3">
      <c r="A1" s="8"/>
      <c r="B1" s="9" t="s">
        <v>21</v>
      </c>
      <c r="C1" s="9" t="s">
        <v>22</v>
      </c>
      <c r="D1" s="9" t="s">
        <v>23</v>
      </c>
      <c r="E1" s="9" t="s">
        <v>24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thickBot="1" x14ac:dyDescent="0.3">
      <c r="A2" s="10" t="s">
        <v>25</v>
      </c>
      <c r="B2" s="11" t="s">
        <v>26</v>
      </c>
      <c r="C2" s="11" t="s">
        <v>26</v>
      </c>
      <c r="D2" s="11" t="s">
        <v>26</v>
      </c>
      <c r="E2" s="11" t="s">
        <v>26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thickBot="1" x14ac:dyDescent="0.3">
      <c r="A3" s="10" t="s">
        <v>27</v>
      </c>
      <c r="B3" s="7"/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thickBot="1" x14ac:dyDescent="0.3">
      <c r="A4" s="10" t="s">
        <v>28</v>
      </c>
      <c r="B4" s="7"/>
      <c r="C4" s="7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thickBot="1" x14ac:dyDescent="0.3">
      <c r="A5" s="10" t="s">
        <v>29</v>
      </c>
      <c r="B5" s="11" t="s">
        <v>26</v>
      </c>
      <c r="C5" s="11" t="s">
        <v>26</v>
      </c>
      <c r="D5" s="11" t="s">
        <v>26</v>
      </c>
      <c r="E5" s="11" t="s">
        <v>26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thickBot="1" x14ac:dyDescent="0.3">
      <c r="A6" s="10" t="s">
        <v>30</v>
      </c>
      <c r="B6" s="7"/>
      <c r="C6" s="7"/>
      <c r="D6" s="7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thickBot="1" x14ac:dyDescent="0.3">
      <c r="A7" s="10" t="s">
        <v>31</v>
      </c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thickBot="1" x14ac:dyDescent="0.3">
      <c r="A8" s="10" t="s">
        <v>32</v>
      </c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thickBot="1" x14ac:dyDescent="0.3">
      <c r="A9" s="10" t="s">
        <v>33</v>
      </c>
      <c r="B9" s="7"/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thickBot="1" x14ac:dyDescent="0.3">
      <c r="A10" s="10" t="s">
        <v>34</v>
      </c>
      <c r="B10" s="7"/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thickBot="1" x14ac:dyDescent="0.3">
      <c r="A11" s="10" t="s">
        <v>35</v>
      </c>
      <c r="B11" s="7"/>
      <c r="C11" s="7"/>
      <c r="D11" s="11" t="s">
        <v>26</v>
      </c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thickBot="1" x14ac:dyDescent="0.3">
      <c r="A12" s="10" t="s">
        <v>36</v>
      </c>
      <c r="B12" s="7"/>
      <c r="C12" s="11" t="s">
        <v>26</v>
      </c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C569-DD1E-446B-8B32-E2D37F38B71E}">
  <dimension ref="A1:Z1002"/>
  <sheetViews>
    <sheetView tabSelected="1" topLeftCell="A17" zoomScale="89" workbookViewId="0">
      <selection activeCell="E29" sqref="E29"/>
    </sheetView>
  </sheetViews>
  <sheetFormatPr defaultRowHeight="13.8" x14ac:dyDescent="0.25"/>
  <cols>
    <col min="2" max="2" width="12.3984375" customWidth="1"/>
    <col min="3" max="3" width="16.69921875" customWidth="1"/>
    <col min="4" max="4" width="11.69921875" customWidth="1"/>
    <col min="5" max="5" width="29.296875" customWidth="1"/>
    <col min="6" max="6" width="25.5" customWidth="1"/>
    <col min="7" max="7" width="8.3984375" customWidth="1"/>
    <col min="8" max="8" width="10.796875" customWidth="1"/>
  </cols>
  <sheetData>
    <row r="1" spans="1:26" ht="16.2" thickBot="1" x14ac:dyDescent="0.35">
      <c r="A1" s="25" t="s">
        <v>37</v>
      </c>
      <c r="B1" s="25" t="s">
        <v>38</v>
      </c>
      <c r="C1" s="25" t="s">
        <v>39</v>
      </c>
      <c r="D1" s="27" t="s">
        <v>40</v>
      </c>
      <c r="E1" s="28"/>
      <c r="F1" s="29"/>
      <c r="G1" s="25" t="s">
        <v>41</v>
      </c>
      <c r="H1" s="25" t="s">
        <v>42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2" thickBot="1" x14ac:dyDescent="0.35">
      <c r="A2" s="26"/>
      <c r="B2" s="58"/>
      <c r="C2" s="58"/>
      <c r="D2" s="59" t="s">
        <v>43</v>
      </c>
      <c r="E2" s="59" t="s">
        <v>44</v>
      </c>
      <c r="F2" s="59" t="s">
        <v>45</v>
      </c>
      <c r="G2" s="58"/>
      <c r="H2" s="5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6" thickBot="1" x14ac:dyDescent="0.3">
      <c r="A3" s="54"/>
      <c r="B3" s="60">
        <v>1</v>
      </c>
      <c r="C3" s="61" t="s">
        <v>46</v>
      </c>
      <c r="D3" s="60" t="s">
        <v>47</v>
      </c>
      <c r="E3" s="60" t="s">
        <v>48</v>
      </c>
      <c r="F3" s="60" t="s">
        <v>49</v>
      </c>
      <c r="G3" s="60">
        <v>1</v>
      </c>
      <c r="H3" s="60">
        <v>1</v>
      </c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6" thickBot="1" x14ac:dyDescent="0.3">
      <c r="A4" s="54"/>
      <c r="B4" s="60">
        <v>2</v>
      </c>
      <c r="C4" s="61" t="s">
        <v>50</v>
      </c>
      <c r="D4" s="60" t="s">
        <v>47</v>
      </c>
      <c r="E4" s="60" t="s">
        <v>51</v>
      </c>
      <c r="F4" s="60" t="s">
        <v>52</v>
      </c>
      <c r="G4" s="60">
        <v>1</v>
      </c>
      <c r="H4" s="60">
        <v>1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6" thickBot="1" x14ac:dyDescent="0.3">
      <c r="A5" s="54"/>
      <c r="B5" s="60">
        <v>3</v>
      </c>
      <c r="C5" s="60" t="s">
        <v>53</v>
      </c>
      <c r="D5" s="60" t="s">
        <v>47</v>
      </c>
      <c r="E5" s="60" t="s">
        <v>54</v>
      </c>
      <c r="F5" s="60" t="s">
        <v>55</v>
      </c>
      <c r="G5" s="60">
        <v>1</v>
      </c>
      <c r="H5" s="60">
        <v>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6" thickBot="1" x14ac:dyDescent="0.3">
      <c r="A6" s="54"/>
      <c r="B6" s="60">
        <v>4</v>
      </c>
      <c r="C6" s="61" t="s">
        <v>56</v>
      </c>
      <c r="D6" s="60" t="s">
        <v>47</v>
      </c>
      <c r="E6" s="60" t="s">
        <v>57</v>
      </c>
      <c r="F6" s="60" t="s">
        <v>58</v>
      </c>
      <c r="G6" s="60">
        <v>2</v>
      </c>
      <c r="H6" s="60">
        <v>2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6" thickBot="1" x14ac:dyDescent="0.3">
      <c r="A7" s="54"/>
      <c r="B7" s="60">
        <v>5</v>
      </c>
      <c r="C7" s="61" t="s">
        <v>59</v>
      </c>
      <c r="D7" s="60" t="s">
        <v>47</v>
      </c>
      <c r="E7" s="60" t="s">
        <v>60</v>
      </c>
      <c r="F7" s="60" t="s">
        <v>61</v>
      </c>
      <c r="G7" s="60">
        <v>2</v>
      </c>
      <c r="H7" s="60">
        <v>2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6" thickBot="1" x14ac:dyDescent="0.3">
      <c r="A8" s="54"/>
      <c r="B8" s="60">
        <v>6</v>
      </c>
      <c r="C8" s="61" t="s">
        <v>62</v>
      </c>
      <c r="D8" s="60" t="s">
        <v>47</v>
      </c>
      <c r="E8" s="60" t="s">
        <v>63</v>
      </c>
      <c r="F8" s="60" t="s">
        <v>64</v>
      </c>
      <c r="G8" s="60">
        <v>3</v>
      </c>
      <c r="H8" s="60">
        <v>3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.6" thickBot="1" x14ac:dyDescent="0.3">
      <c r="A9" s="55"/>
      <c r="B9" s="60">
        <v>7</v>
      </c>
      <c r="C9" s="61" t="s">
        <v>149</v>
      </c>
      <c r="D9" s="60" t="s">
        <v>47</v>
      </c>
      <c r="E9" s="60"/>
      <c r="F9" s="60"/>
      <c r="G9" s="60"/>
      <c r="H9" s="60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6" thickBot="1" x14ac:dyDescent="0.3">
      <c r="A10" s="55"/>
      <c r="B10" s="60">
        <v>8</v>
      </c>
      <c r="C10" s="61" t="s">
        <v>150</v>
      </c>
      <c r="D10" s="60" t="s">
        <v>47</v>
      </c>
      <c r="E10" s="60"/>
      <c r="F10" s="60"/>
      <c r="G10" s="60"/>
      <c r="H10" s="60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6" thickBot="1" x14ac:dyDescent="0.3">
      <c r="A11" s="55"/>
      <c r="B11" s="60">
        <v>9</v>
      </c>
      <c r="C11" s="61" t="s">
        <v>65</v>
      </c>
      <c r="D11" s="60" t="s">
        <v>47</v>
      </c>
      <c r="E11" s="60" t="s">
        <v>66</v>
      </c>
      <c r="F11" s="60" t="s">
        <v>67</v>
      </c>
      <c r="G11" s="60">
        <v>3</v>
      </c>
      <c r="H11" s="60">
        <v>3</v>
      </c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thickBot="1" x14ac:dyDescent="0.3">
      <c r="A12" s="55"/>
      <c r="B12" s="60">
        <v>10</v>
      </c>
      <c r="C12" s="61" t="s">
        <v>151</v>
      </c>
      <c r="D12" s="60" t="s">
        <v>47</v>
      </c>
      <c r="E12" s="60"/>
      <c r="F12" s="60"/>
      <c r="G12" s="60"/>
      <c r="H12" s="60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6" thickBot="1" x14ac:dyDescent="0.3">
      <c r="A13" s="54"/>
      <c r="B13" s="60">
        <v>11</v>
      </c>
      <c r="C13" s="61" t="s">
        <v>68</v>
      </c>
      <c r="D13" s="60" t="s">
        <v>69</v>
      </c>
      <c r="E13" s="60" t="s">
        <v>70</v>
      </c>
      <c r="F13" s="60" t="s">
        <v>71</v>
      </c>
      <c r="G13" s="60">
        <v>2</v>
      </c>
      <c r="H13" s="60">
        <v>2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.6" thickBot="1" x14ac:dyDescent="0.3">
      <c r="A14" s="54"/>
      <c r="B14" s="60">
        <v>12</v>
      </c>
      <c r="C14" s="61" t="s">
        <v>72</v>
      </c>
      <c r="D14" s="60" t="s">
        <v>69</v>
      </c>
      <c r="E14" s="60" t="s">
        <v>73</v>
      </c>
      <c r="F14" s="60" t="s">
        <v>74</v>
      </c>
      <c r="G14" s="60">
        <v>2</v>
      </c>
      <c r="H14" s="60">
        <v>2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.6" thickBot="1" x14ac:dyDescent="0.3">
      <c r="A15" s="54"/>
      <c r="B15" s="60">
        <v>13</v>
      </c>
      <c r="C15" s="61" t="s">
        <v>75</v>
      </c>
      <c r="D15" s="60" t="s">
        <v>69</v>
      </c>
      <c r="E15" s="60" t="s">
        <v>76</v>
      </c>
      <c r="F15" s="60" t="s">
        <v>77</v>
      </c>
      <c r="G15" s="60">
        <v>1</v>
      </c>
      <c r="H15" s="60">
        <v>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.6" thickBot="1" x14ac:dyDescent="0.3">
      <c r="A16" s="54"/>
      <c r="B16" s="60">
        <v>14</v>
      </c>
      <c r="C16" s="61" t="s">
        <v>78</v>
      </c>
      <c r="D16" s="60" t="s">
        <v>69</v>
      </c>
      <c r="E16" s="60" t="s">
        <v>79</v>
      </c>
      <c r="F16" s="60" t="s">
        <v>80</v>
      </c>
      <c r="G16" s="60">
        <v>1</v>
      </c>
      <c r="H16" s="60">
        <v>1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.6" thickBot="1" x14ac:dyDescent="0.3">
      <c r="A17" s="54"/>
      <c r="B17" s="60">
        <v>15</v>
      </c>
      <c r="C17" s="61" t="s">
        <v>81</v>
      </c>
      <c r="D17" s="60" t="s">
        <v>69</v>
      </c>
      <c r="E17" s="60" t="s">
        <v>82</v>
      </c>
      <c r="F17" s="60" t="s">
        <v>83</v>
      </c>
      <c r="G17" s="60">
        <v>3</v>
      </c>
      <c r="H17" s="60">
        <v>3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.6" thickBot="1" x14ac:dyDescent="0.3">
      <c r="A18" s="54"/>
      <c r="B18" s="60">
        <v>16</v>
      </c>
      <c r="C18" s="61" t="s">
        <v>84</v>
      </c>
      <c r="D18" s="60" t="s">
        <v>69</v>
      </c>
      <c r="E18" s="60" t="s">
        <v>85</v>
      </c>
      <c r="F18" s="60" t="s">
        <v>86</v>
      </c>
      <c r="G18" s="60">
        <v>1</v>
      </c>
      <c r="H18" s="60">
        <v>1</v>
      </c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.6" thickBot="1" x14ac:dyDescent="0.3">
      <c r="A19" s="56"/>
      <c r="B19" s="60">
        <v>17</v>
      </c>
      <c r="C19" s="61" t="s">
        <v>87</v>
      </c>
      <c r="D19" s="60" t="s">
        <v>69</v>
      </c>
      <c r="E19" s="60" t="s">
        <v>88</v>
      </c>
      <c r="F19" s="60" t="s">
        <v>89</v>
      </c>
      <c r="G19" s="60">
        <v>1</v>
      </c>
      <c r="H19" s="60">
        <v>1</v>
      </c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.6" thickBot="1" x14ac:dyDescent="0.3">
      <c r="A20" s="55"/>
      <c r="B20" s="60">
        <v>18</v>
      </c>
      <c r="C20" s="63" t="s">
        <v>152</v>
      </c>
      <c r="D20" s="60" t="s">
        <v>69</v>
      </c>
      <c r="E20" s="62"/>
      <c r="F20" s="62"/>
      <c r="G20" s="62"/>
      <c r="H20" s="62"/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6" thickBot="1" x14ac:dyDescent="0.3">
      <c r="A21" s="14"/>
      <c r="B21" s="60">
        <v>19</v>
      </c>
      <c r="C21" s="63" t="s">
        <v>153</v>
      </c>
      <c r="D21" s="60" t="s">
        <v>69</v>
      </c>
      <c r="E21" s="62"/>
      <c r="F21" s="62"/>
      <c r="G21" s="62"/>
      <c r="H21" s="62"/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6" thickBot="1" x14ac:dyDescent="0.3">
      <c r="A22" s="14"/>
      <c r="B22" s="60">
        <v>20</v>
      </c>
      <c r="C22" s="63" t="s">
        <v>154</v>
      </c>
      <c r="D22" s="60" t="s">
        <v>69</v>
      </c>
      <c r="E22" s="62"/>
      <c r="F22" s="62"/>
      <c r="G22" s="62"/>
      <c r="H22" s="62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6" thickBot="1" x14ac:dyDescent="0.3">
      <c r="A23" s="14"/>
      <c r="B23" s="60">
        <v>21</v>
      </c>
      <c r="C23" s="63" t="s">
        <v>155</v>
      </c>
      <c r="D23" s="60" t="s">
        <v>69</v>
      </c>
      <c r="E23" s="62"/>
      <c r="F23" s="62"/>
      <c r="G23" s="62"/>
      <c r="H23" s="62"/>
      <c r="I23" s="1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 thickBot="1" x14ac:dyDescent="0.3">
      <c r="A24" s="14"/>
      <c r="B24" s="60">
        <v>22</v>
      </c>
      <c r="C24" s="63" t="s">
        <v>156</v>
      </c>
      <c r="D24" s="60" t="s">
        <v>69</v>
      </c>
      <c r="E24" s="62"/>
      <c r="F24" s="62"/>
      <c r="G24" s="62"/>
      <c r="H24" s="62"/>
      <c r="I24" s="1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6" thickBot="1" x14ac:dyDescent="0.3">
      <c r="A25" s="14"/>
      <c r="B25" s="60">
        <v>23</v>
      </c>
      <c r="C25" s="63" t="s">
        <v>157</v>
      </c>
      <c r="D25" s="60" t="s">
        <v>69</v>
      </c>
      <c r="E25" s="62"/>
      <c r="F25" s="62"/>
      <c r="G25" s="62"/>
      <c r="H25" s="62"/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6" thickBot="1" x14ac:dyDescent="0.3">
      <c r="A26" s="14"/>
      <c r="B26" s="60">
        <v>24</v>
      </c>
      <c r="C26" s="63" t="s">
        <v>158</v>
      </c>
      <c r="D26" s="60" t="s">
        <v>69</v>
      </c>
      <c r="E26" s="62"/>
      <c r="F26" s="62"/>
      <c r="G26" s="62"/>
      <c r="H26" s="62"/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6" thickBot="1" x14ac:dyDescent="0.3">
      <c r="A27" s="14"/>
      <c r="B27" s="60">
        <v>25</v>
      </c>
      <c r="C27" s="63" t="s">
        <v>159</v>
      </c>
      <c r="D27" s="60" t="s">
        <v>69</v>
      </c>
      <c r="E27" s="62"/>
      <c r="F27" s="62"/>
      <c r="G27" s="62"/>
      <c r="H27" s="62"/>
      <c r="I27" s="1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.6" thickBot="1" x14ac:dyDescent="0.3">
      <c r="A28" s="57"/>
      <c r="B28" s="60">
        <v>26</v>
      </c>
      <c r="C28" s="62" t="s">
        <v>160</v>
      </c>
      <c r="D28" s="60" t="s">
        <v>69</v>
      </c>
      <c r="E28" s="62"/>
      <c r="F28" s="62"/>
      <c r="G28" s="62"/>
      <c r="H28" s="62"/>
      <c r="I28" s="1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thickBot="1" x14ac:dyDescent="0.3">
      <c r="A29" s="45"/>
      <c r="B29" s="60">
        <v>27</v>
      </c>
      <c r="C29" s="62" t="s">
        <v>161</v>
      </c>
      <c r="D29" s="60" t="s">
        <v>69</v>
      </c>
      <c r="E29" s="62"/>
      <c r="F29" s="62"/>
      <c r="G29" s="62"/>
      <c r="H29" s="62"/>
      <c r="I29" s="1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6" thickBot="1" x14ac:dyDescent="0.3">
      <c r="A30" s="45"/>
      <c r="B30" s="60">
        <v>28</v>
      </c>
      <c r="C30" s="62" t="s">
        <v>162</v>
      </c>
      <c r="D30" s="60" t="s">
        <v>69</v>
      </c>
      <c r="E30" s="62"/>
      <c r="F30" s="62"/>
      <c r="G30" s="62"/>
      <c r="H30" s="62"/>
      <c r="I30" s="1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6" thickBot="1" x14ac:dyDescent="0.3">
      <c r="A31" s="45"/>
      <c r="B31" s="60">
        <v>29</v>
      </c>
      <c r="C31" s="62" t="s">
        <v>163</v>
      </c>
      <c r="D31" s="60" t="s">
        <v>69</v>
      </c>
      <c r="E31" s="62"/>
      <c r="F31" s="62"/>
      <c r="G31" s="62"/>
      <c r="H31" s="62"/>
      <c r="I31" s="1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thickBot="1" x14ac:dyDescent="0.3">
      <c r="A32" s="45"/>
      <c r="B32" s="60">
        <v>30</v>
      </c>
      <c r="C32" s="62" t="s">
        <v>164</v>
      </c>
      <c r="D32" s="60" t="s">
        <v>69</v>
      </c>
      <c r="E32" s="62"/>
      <c r="F32" s="62"/>
      <c r="G32" s="62"/>
      <c r="H32" s="62"/>
      <c r="I32" s="1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thickBot="1" x14ac:dyDescent="0.3">
      <c r="A33" s="45"/>
      <c r="B33" s="60">
        <v>31</v>
      </c>
      <c r="C33" s="62" t="s">
        <v>161</v>
      </c>
      <c r="D33" s="60" t="s">
        <v>69</v>
      </c>
      <c r="E33" s="62"/>
      <c r="F33" s="62"/>
      <c r="G33" s="62"/>
      <c r="H33" s="62"/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thickBot="1" x14ac:dyDescent="0.3">
      <c r="A34" s="45"/>
      <c r="B34" s="62"/>
      <c r="C34" s="62"/>
      <c r="D34" s="62"/>
      <c r="E34" s="62"/>
      <c r="F34" s="62"/>
      <c r="G34" s="62"/>
      <c r="H34" s="62"/>
      <c r="I34" s="1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thickBot="1" x14ac:dyDescent="0.3">
      <c r="A35" s="45"/>
      <c r="B35" s="62"/>
      <c r="C35" s="62"/>
      <c r="D35" s="62"/>
      <c r="E35" s="62"/>
      <c r="F35" s="62"/>
      <c r="G35" s="62"/>
      <c r="H35" s="62"/>
      <c r="I35" s="1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thickBot="1" x14ac:dyDescent="0.3">
      <c r="A36" s="45"/>
      <c r="B36" s="62"/>
      <c r="C36" s="62"/>
      <c r="D36" s="62"/>
      <c r="E36" s="62"/>
      <c r="F36" s="62"/>
      <c r="G36" s="62"/>
      <c r="H36" s="62"/>
      <c r="I36" s="1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thickBot="1" x14ac:dyDescent="0.3">
      <c r="A37" s="45"/>
      <c r="B37" s="62"/>
      <c r="C37" s="62"/>
      <c r="D37" s="62"/>
      <c r="E37" s="62"/>
      <c r="F37" s="62"/>
      <c r="G37" s="62"/>
      <c r="H37" s="62"/>
      <c r="I37" s="1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thickBot="1" x14ac:dyDescent="0.3">
      <c r="A38" s="45"/>
      <c r="B38" s="62"/>
      <c r="C38" s="62"/>
      <c r="D38" s="62"/>
      <c r="E38" s="62"/>
      <c r="F38" s="62"/>
      <c r="G38" s="62"/>
      <c r="H38" s="62"/>
      <c r="I38" s="1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thickBot="1" x14ac:dyDescent="0.3">
      <c r="A39" s="45"/>
      <c r="B39" s="62"/>
      <c r="C39" s="62"/>
      <c r="D39" s="62"/>
      <c r="E39" s="62"/>
      <c r="F39" s="62"/>
      <c r="G39" s="62"/>
      <c r="H39" s="62"/>
      <c r="I39" s="1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thickBot="1" x14ac:dyDescent="0.3">
      <c r="A40" s="45"/>
      <c r="B40" s="62"/>
      <c r="C40" s="62"/>
      <c r="D40" s="62"/>
      <c r="E40" s="62"/>
      <c r="F40" s="62"/>
      <c r="G40" s="62"/>
      <c r="H40" s="6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thickBot="1" x14ac:dyDescent="0.3">
      <c r="A41" s="45"/>
      <c r="B41" s="62"/>
      <c r="C41" s="62"/>
      <c r="D41" s="62"/>
      <c r="E41" s="62"/>
      <c r="F41" s="62"/>
      <c r="G41" s="62"/>
      <c r="H41" s="6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thickBot="1" x14ac:dyDescent="0.3">
      <c r="A42" s="45"/>
      <c r="B42" s="62"/>
      <c r="C42" s="62"/>
      <c r="D42" s="62"/>
      <c r="E42" s="62"/>
      <c r="F42" s="62"/>
      <c r="G42" s="62"/>
      <c r="H42" s="6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thickBot="1" x14ac:dyDescent="0.3">
      <c r="A43" s="45"/>
      <c r="B43" s="62"/>
      <c r="C43" s="62"/>
      <c r="D43" s="62"/>
      <c r="E43" s="62"/>
      <c r="F43" s="62"/>
      <c r="G43" s="62"/>
      <c r="H43" s="6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thickBot="1" x14ac:dyDescent="0.3">
      <c r="A44" s="45"/>
      <c r="B44" s="62"/>
      <c r="C44" s="62"/>
      <c r="D44" s="62"/>
      <c r="E44" s="62"/>
      <c r="F44" s="62"/>
      <c r="G44" s="62"/>
      <c r="H44" s="6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thickBot="1" x14ac:dyDescent="0.3">
      <c r="A45" s="45"/>
      <c r="B45" s="62"/>
      <c r="C45" s="62"/>
      <c r="D45" s="62"/>
      <c r="E45" s="62"/>
      <c r="F45" s="62"/>
      <c r="G45" s="62"/>
      <c r="H45" s="6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thickBot="1" x14ac:dyDescent="0.3">
      <c r="A46" s="45"/>
      <c r="B46" s="62"/>
      <c r="C46" s="62"/>
      <c r="D46" s="62"/>
      <c r="E46" s="62"/>
      <c r="F46" s="62"/>
      <c r="G46" s="62"/>
      <c r="H46" s="6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">
      <c r="A47" s="1"/>
      <c r="B47" s="13"/>
      <c r="C47" s="13"/>
      <c r="D47" s="13"/>
      <c r="E47" s="13"/>
      <c r="F47" s="13"/>
      <c r="G47" s="13"/>
      <c r="H47" s="1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4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">
    <mergeCell ref="H1:H2"/>
    <mergeCell ref="A1:A2"/>
    <mergeCell ref="B1:B2"/>
    <mergeCell ref="C1:C2"/>
    <mergeCell ref="D1:F1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91E9-3A33-47E0-BB23-D5DC77352A9D}">
  <dimension ref="A1:P32"/>
  <sheetViews>
    <sheetView workbookViewId="0">
      <selection activeCell="H34" sqref="H34"/>
    </sheetView>
  </sheetViews>
  <sheetFormatPr defaultRowHeight="13.8" x14ac:dyDescent="0.25"/>
  <cols>
    <col min="12" max="12" width="27" customWidth="1"/>
  </cols>
  <sheetData>
    <row r="1" spans="1:16" x14ac:dyDescent="0.25">
      <c r="A1" s="30"/>
      <c r="B1" s="31" t="s">
        <v>90</v>
      </c>
      <c r="C1" s="31"/>
      <c r="D1" s="31"/>
      <c r="E1" s="31"/>
      <c r="F1" s="32" t="s">
        <v>91</v>
      </c>
      <c r="G1" s="32" t="s">
        <v>92</v>
      </c>
      <c r="H1" s="32" t="s">
        <v>93</v>
      </c>
      <c r="I1" s="32" t="s">
        <v>94</v>
      </c>
      <c r="J1" s="32" t="s">
        <v>95</v>
      </c>
    </row>
    <row r="2" spans="1:16" ht="42" thickBot="1" x14ac:dyDescent="0.3">
      <c r="A2" s="33"/>
      <c r="B2" s="33" t="s">
        <v>96</v>
      </c>
      <c r="C2" s="33" t="s">
        <v>97</v>
      </c>
      <c r="D2" s="33" t="s">
        <v>98</v>
      </c>
      <c r="E2" s="33" t="s">
        <v>99</v>
      </c>
      <c r="F2" s="34"/>
      <c r="G2" s="34"/>
      <c r="H2" s="34"/>
      <c r="I2" s="34"/>
      <c r="J2" s="34"/>
    </row>
    <row r="3" spans="1:16" ht="42" thickBot="1" x14ac:dyDescent="0.3">
      <c r="A3" s="35" t="s">
        <v>100</v>
      </c>
      <c r="B3" s="33">
        <v>3</v>
      </c>
      <c r="C3" s="33">
        <v>2</v>
      </c>
      <c r="D3" s="33">
        <v>1</v>
      </c>
      <c r="E3" s="33">
        <v>1</v>
      </c>
      <c r="F3" s="36">
        <f>SUM(B3:E3)</f>
        <v>7</v>
      </c>
      <c r="G3" s="33">
        <v>1</v>
      </c>
      <c r="H3" s="33">
        <f>F3*G3</f>
        <v>7</v>
      </c>
      <c r="I3" s="33">
        <v>15</v>
      </c>
      <c r="J3" s="37">
        <f>(H3*I3)/36</f>
        <v>2.9166666666666665</v>
      </c>
      <c r="L3" s="43" t="s">
        <v>123</v>
      </c>
      <c r="M3" s="44"/>
      <c r="N3" s="45"/>
      <c r="O3" s="46" t="s">
        <v>124</v>
      </c>
      <c r="P3" s="12"/>
    </row>
    <row r="4" spans="1:16" ht="42" thickBot="1" x14ac:dyDescent="0.3">
      <c r="A4" s="35" t="s">
        <v>101</v>
      </c>
      <c r="B4" s="33">
        <v>3</v>
      </c>
      <c r="C4" s="33">
        <v>2</v>
      </c>
      <c r="D4" s="33">
        <v>1</v>
      </c>
      <c r="E4" s="33">
        <v>2</v>
      </c>
      <c r="F4" s="36">
        <f t="shared" ref="F4:F27" si="0">SUM(B4:E4)</f>
        <v>8</v>
      </c>
      <c r="G4" s="33">
        <v>1</v>
      </c>
      <c r="H4" s="33">
        <f t="shared" ref="H4:H9" si="1">F4*G4</f>
        <v>8</v>
      </c>
      <c r="I4" s="33">
        <v>15</v>
      </c>
      <c r="J4" s="37">
        <f t="shared" ref="J4:J9" si="2">(H4*I4)/36</f>
        <v>3.3333333333333335</v>
      </c>
      <c r="L4" s="47" t="s">
        <v>125</v>
      </c>
      <c r="M4" s="48">
        <v>0</v>
      </c>
      <c r="N4" s="45"/>
      <c r="O4" s="49">
        <f>SUM(M4:M6,M9:M11,M15:M17,M20:M22,M25:M27,M30:M32,)</f>
        <v>14</v>
      </c>
      <c r="P4" s="12"/>
    </row>
    <row r="5" spans="1:16" ht="28.2" thickBot="1" x14ac:dyDescent="0.35">
      <c r="A5" s="33" t="s">
        <v>102</v>
      </c>
      <c r="B5" s="33">
        <v>3</v>
      </c>
      <c r="C5" s="33">
        <v>1</v>
      </c>
      <c r="D5" s="33">
        <v>0</v>
      </c>
      <c r="E5" s="33">
        <v>0</v>
      </c>
      <c r="F5" s="36">
        <f t="shared" si="0"/>
        <v>4</v>
      </c>
      <c r="G5" s="33">
        <v>1</v>
      </c>
      <c r="H5" s="33">
        <f t="shared" si="1"/>
        <v>4</v>
      </c>
      <c r="I5" s="33">
        <v>15</v>
      </c>
      <c r="J5" s="37">
        <f t="shared" si="2"/>
        <v>1.6666666666666667</v>
      </c>
      <c r="L5" s="47" t="s">
        <v>126</v>
      </c>
      <c r="M5" s="48">
        <v>0</v>
      </c>
      <c r="N5" s="1"/>
      <c r="O5" s="50"/>
      <c r="P5" s="1"/>
    </row>
    <row r="6" spans="1:16" ht="42" thickBot="1" x14ac:dyDescent="0.35">
      <c r="A6" s="35" t="s">
        <v>103</v>
      </c>
      <c r="B6" s="33">
        <v>3</v>
      </c>
      <c r="C6" s="33">
        <v>1</v>
      </c>
      <c r="D6" s="33">
        <v>1</v>
      </c>
      <c r="E6" s="33">
        <v>1</v>
      </c>
      <c r="F6" s="36">
        <f t="shared" si="0"/>
        <v>6</v>
      </c>
      <c r="G6" s="33">
        <v>1</v>
      </c>
      <c r="H6" s="33">
        <f t="shared" si="1"/>
        <v>6</v>
      </c>
      <c r="I6" s="33">
        <v>15</v>
      </c>
      <c r="J6" s="37">
        <f t="shared" si="2"/>
        <v>2.5</v>
      </c>
      <c r="L6" s="47" t="s">
        <v>127</v>
      </c>
      <c r="M6" s="48">
        <v>1</v>
      </c>
      <c r="N6" s="1"/>
      <c r="O6" s="50"/>
      <c r="P6" s="1"/>
    </row>
    <row r="7" spans="1:16" ht="42" customHeight="1" thickBot="1" x14ac:dyDescent="0.35">
      <c r="A7" s="35" t="s">
        <v>100</v>
      </c>
      <c r="B7" s="33">
        <v>3</v>
      </c>
      <c r="C7" s="33">
        <v>2</v>
      </c>
      <c r="D7" s="33">
        <v>1</v>
      </c>
      <c r="E7" s="33">
        <v>1</v>
      </c>
      <c r="F7" s="36">
        <f t="shared" si="0"/>
        <v>7</v>
      </c>
      <c r="G7" s="33">
        <v>1</v>
      </c>
      <c r="H7" s="33">
        <f t="shared" si="1"/>
        <v>7</v>
      </c>
      <c r="I7" s="33">
        <v>15</v>
      </c>
      <c r="J7" s="37">
        <f t="shared" si="2"/>
        <v>2.9166666666666665</v>
      </c>
      <c r="L7" s="51"/>
      <c r="M7" s="51"/>
      <c r="N7" s="1"/>
      <c r="O7" s="50"/>
      <c r="P7" s="1"/>
    </row>
    <row r="8" spans="1:16" ht="28.2" customHeight="1" thickBot="1" x14ac:dyDescent="0.35">
      <c r="A8" s="35" t="s">
        <v>104</v>
      </c>
      <c r="B8" s="33">
        <v>3</v>
      </c>
      <c r="C8" s="33">
        <v>1</v>
      </c>
      <c r="D8" s="33">
        <v>0</v>
      </c>
      <c r="E8" s="33">
        <v>0</v>
      </c>
      <c r="F8" s="36">
        <f>SUM(B8:E8)</f>
        <v>4</v>
      </c>
      <c r="G8" s="33">
        <v>1</v>
      </c>
      <c r="H8" s="33">
        <f t="shared" si="1"/>
        <v>4</v>
      </c>
      <c r="I8" s="33">
        <v>15</v>
      </c>
      <c r="J8" s="37">
        <f t="shared" si="2"/>
        <v>1.6666666666666667</v>
      </c>
      <c r="L8" s="43" t="s">
        <v>128</v>
      </c>
      <c r="M8" s="44"/>
      <c r="N8" s="1"/>
      <c r="O8" s="50"/>
      <c r="P8" s="1"/>
    </row>
    <row r="9" spans="1:16" ht="42" thickBot="1" x14ac:dyDescent="0.3">
      <c r="A9" s="35" t="s">
        <v>104</v>
      </c>
      <c r="B9" s="33">
        <v>3</v>
      </c>
      <c r="C9" s="33">
        <v>1</v>
      </c>
      <c r="D9" s="33">
        <v>0</v>
      </c>
      <c r="E9" s="33">
        <v>0</v>
      </c>
      <c r="F9" s="36">
        <f>SUM(B9:E9)</f>
        <v>4</v>
      </c>
      <c r="G9" s="33">
        <v>1</v>
      </c>
      <c r="H9" s="33">
        <f t="shared" si="1"/>
        <v>4</v>
      </c>
      <c r="I9" s="33">
        <v>15</v>
      </c>
      <c r="J9" s="37">
        <f t="shared" si="2"/>
        <v>1.6666666666666667</v>
      </c>
      <c r="L9" s="47" t="s">
        <v>129</v>
      </c>
      <c r="M9" s="48">
        <v>0</v>
      </c>
      <c r="N9" s="1"/>
      <c r="O9" s="1"/>
      <c r="P9" s="1"/>
    </row>
    <row r="10" spans="1:16" ht="42" thickBot="1" x14ac:dyDescent="0.3">
      <c r="A10" s="38" t="s">
        <v>105</v>
      </c>
      <c r="B10" s="38">
        <f>SUM(B3:B9)</f>
        <v>21</v>
      </c>
      <c r="C10" s="38">
        <f>SUM(C3:C9)</f>
        <v>10</v>
      </c>
      <c r="D10" s="38">
        <f>SUM(D3:D9)</f>
        <v>4</v>
      </c>
      <c r="E10" s="38">
        <f>SUM(E3:E9)</f>
        <v>5</v>
      </c>
      <c r="F10" s="38">
        <f t="shared" ref="F10:J10" si="3">SUM(F3:F9)</f>
        <v>40</v>
      </c>
      <c r="G10" s="38">
        <f t="shared" si="3"/>
        <v>7</v>
      </c>
      <c r="H10" s="38">
        <f t="shared" si="3"/>
        <v>40</v>
      </c>
      <c r="I10" s="38">
        <f t="shared" si="3"/>
        <v>105</v>
      </c>
      <c r="J10" s="39">
        <f t="shared" si="3"/>
        <v>16.666666666666668</v>
      </c>
      <c r="L10" s="47" t="s">
        <v>130</v>
      </c>
      <c r="M10" s="48">
        <v>0</v>
      </c>
      <c r="N10" s="1"/>
      <c r="O10" s="1"/>
      <c r="P10" s="1"/>
    </row>
    <row r="11" spans="1:16" ht="55.8" thickBot="1" x14ac:dyDescent="0.3">
      <c r="A11" s="40" t="s">
        <v>106</v>
      </c>
      <c r="B11" s="33">
        <v>3</v>
      </c>
      <c r="C11" s="33">
        <v>2</v>
      </c>
      <c r="D11" s="33">
        <v>2</v>
      </c>
      <c r="E11" s="33">
        <v>2</v>
      </c>
      <c r="F11" s="33">
        <f>SUM(B11:E11)</f>
        <v>9</v>
      </c>
      <c r="G11" s="33">
        <v>1</v>
      </c>
      <c r="H11" s="33">
        <v>9</v>
      </c>
      <c r="I11" s="33">
        <v>15</v>
      </c>
      <c r="J11" s="37">
        <f>(H11*I11)/36</f>
        <v>3.75</v>
      </c>
      <c r="L11" s="47" t="s">
        <v>131</v>
      </c>
      <c r="M11" s="48">
        <v>1</v>
      </c>
      <c r="N11" s="1"/>
      <c r="O11" s="1"/>
      <c r="P11" s="1"/>
    </row>
    <row r="12" spans="1:16" ht="28.2" thickBot="1" x14ac:dyDescent="0.3">
      <c r="A12" s="35" t="s">
        <v>107</v>
      </c>
      <c r="B12" s="33">
        <v>3</v>
      </c>
      <c r="C12" s="33">
        <v>2</v>
      </c>
      <c r="D12" s="33">
        <v>1</v>
      </c>
      <c r="E12" s="33">
        <v>2</v>
      </c>
      <c r="F12" s="36">
        <f t="shared" si="0"/>
        <v>8</v>
      </c>
      <c r="G12" s="33">
        <v>1</v>
      </c>
      <c r="H12" s="33">
        <f t="shared" ref="H12:H27" si="4">F12*G12</f>
        <v>8</v>
      </c>
      <c r="I12" s="33">
        <v>15</v>
      </c>
      <c r="J12" s="37">
        <f>(H12*I12)/36</f>
        <v>3.3333333333333335</v>
      </c>
      <c r="L12" s="52"/>
      <c r="M12" s="53"/>
      <c r="N12" s="1"/>
      <c r="O12" s="1"/>
      <c r="P12" s="1"/>
    </row>
    <row r="13" spans="1:16" ht="55.8" thickBot="1" x14ac:dyDescent="0.3">
      <c r="A13" s="35" t="s">
        <v>108</v>
      </c>
      <c r="B13" s="33">
        <v>3</v>
      </c>
      <c r="C13" s="33">
        <v>2</v>
      </c>
      <c r="D13" s="33">
        <v>1</v>
      </c>
      <c r="E13" s="33">
        <v>2</v>
      </c>
      <c r="F13" s="36">
        <f t="shared" si="0"/>
        <v>8</v>
      </c>
      <c r="G13" s="33">
        <v>1</v>
      </c>
      <c r="H13" s="33">
        <f t="shared" si="4"/>
        <v>8</v>
      </c>
      <c r="I13" s="33">
        <v>15</v>
      </c>
      <c r="J13" s="37">
        <f t="shared" ref="J13:J18" si="5">(H13*I13)/36</f>
        <v>3.3333333333333335</v>
      </c>
      <c r="L13" s="51"/>
      <c r="M13" s="51"/>
      <c r="N13" s="1"/>
      <c r="O13" s="1"/>
      <c r="P13" s="1"/>
    </row>
    <row r="14" spans="1:16" ht="28.2" customHeight="1" thickBot="1" x14ac:dyDescent="0.3">
      <c r="A14" s="35" t="s">
        <v>109</v>
      </c>
      <c r="B14" s="33">
        <v>3</v>
      </c>
      <c r="C14" s="33">
        <v>2</v>
      </c>
      <c r="D14" s="33">
        <v>1</v>
      </c>
      <c r="E14" s="33">
        <v>3</v>
      </c>
      <c r="F14" s="36">
        <f t="shared" si="0"/>
        <v>9</v>
      </c>
      <c r="G14" s="33">
        <v>1</v>
      </c>
      <c r="H14" s="33">
        <f t="shared" si="4"/>
        <v>9</v>
      </c>
      <c r="I14" s="33">
        <v>15</v>
      </c>
      <c r="J14" s="37">
        <f t="shared" si="5"/>
        <v>3.75</v>
      </c>
      <c r="L14" s="43" t="s">
        <v>132</v>
      </c>
      <c r="M14" s="44"/>
      <c r="N14" s="1"/>
      <c r="O14" s="1"/>
      <c r="P14" s="1"/>
    </row>
    <row r="15" spans="1:16" ht="42" thickBot="1" x14ac:dyDescent="0.3">
      <c r="A15" s="35" t="s">
        <v>68</v>
      </c>
      <c r="B15" s="33">
        <v>3</v>
      </c>
      <c r="C15" s="33">
        <v>2</v>
      </c>
      <c r="D15" s="33">
        <v>1</v>
      </c>
      <c r="E15" s="33">
        <v>3</v>
      </c>
      <c r="F15" s="36">
        <f t="shared" si="0"/>
        <v>9</v>
      </c>
      <c r="G15" s="33">
        <v>1</v>
      </c>
      <c r="H15" s="33">
        <f t="shared" si="4"/>
        <v>9</v>
      </c>
      <c r="I15" s="33">
        <v>15</v>
      </c>
      <c r="J15" s="37">
        <f t="shared" si="5"/>
        <v>3.75</v>
      </c>
      <c r="L15" s="47" t="s">
        <v>133</v>
      </c>
      <c r="M15" s="48">
        <v>2</v>
      </c>
      <c r="N15" s="1"/>
      <c r="O15" s="1"/>
      <c r="P15" s="1"/>
    </row>
    <row r="16" spans="1:16" ht="42" thickBot="1" x14ac:dyDescent="0.3">
      <c r="A16" s="35" t="s">
        <v>110</v>
      </c>
      <c r="B16" s="33">
        <v>3</v>
      </c>
      <c r="C16" s="33">
        <v>2</v>
      </c>
      <c r="D16" s="33">
        <v>1</v>
      </c>
      <c r="E16" s="33">
        <v>3</v>
      </c>
      <c r="F16" s="36">
        <f t="shared" si="0"/>
        <v>9</v>
      </c>
      <c r="G16" s="33">
        <v>1</v>
      </c>
      <c r="H16" s="33">
        <f t="shared" si="4"/>
        <v>9</v>
      </c>
      <c r="I16" s="33">
        <v>15</v>
      </c>
      <c r="J16" s="37">
        <f t="shared" si="5"/>
        <v>3.75</v>
      </c>
      <c r="L16" s="47" t="s">
        <v>134</v>
      </c>
      <c r="M16" s="48">
        <v>1</v>
      </c>
      <c r="N16" s="1"/>
      <c r="O16" s="1"/>
      <c r="P16" s="1"/>
    </row>
    <row r="17" spans="1:16" ht="28.2" thickBot="1" x14ac:dyDescent="0.3">
      <c r="A17" s="35" t="s">
        <v>103</v>
      </c>
      <c r="B17" s="33">
        <v>3</v>
      </c>
      <c r="C17" s="33">
        <v>1</v>
      </c>
      <c r="D17" s="33">
        <v>1</v>
      </c>
      <c r="E17" s="33">
        <v>1</v>
      </c>
      <c r="F17" s="36">
        <f t="shared" si="0"/>
        <v>6</v>
      </c>
      <c r="G17" s="33">
        <v>1</v>
      </c>
      <c r="H17" s="33">
        <f t="shared" si="4"/>
        <v>6</v>
      </c>
      <c r="I17" s="33">
        <v>15</v>
      </c>
      <c r="J17" s="37">
        <f t="shared" si="5"/>
        <v>2.5</v>
      </c>
      <c r="L17" s="47" t="s">
        <v>135</v>
      </c>
      <c r="M17" s="48">
        <v>2</v>
      </c>
      <c r="N17" s="1"/>
      <c r="O17" s="1"/>
      <c r="P17" s="1"/>
    </row>
    <row r="18" spans="1:16" ht="28.2" customHeight="1" thickBot="1" x14ac:dyDescent="0.3">
      <c r="A18" s="35" t="s">
        <v>111</v>
      </c>
      <c r="B18" s="33">
        <v>3</v>
      </c>
      <c r="C18" s="33">
        <v>1</v>
      </c>
      <c r="D18" s="33">
        <v>1</v>
      </c>
      <c r="E18" s="33">
        <v>1</v>
      </c>
      <c r="F18" s="36">
        <f t="shared" si="0"/>
        <v>6</v>
      </c>
      <c r="G18" s="33">
        <v>1</v>
      </c>
      <c r="H18" s="33">
        <f t="shared" si="4"/>
        <v>6</v>
      </c>
      <c r="I18" s="33">
        <v>15</v>
      </c>
      <c r="J18" s="37">
        <f t="shared" si="5"/>
        <v>2.5</v>
      </c>
      <c r="L18" s="51"/>
      <c r="M18" s="51"/>
      <c r="N18" s="1"/>
      <c r="O18" s="1"/>
      <c r="P18" s="1"/>
    </row>
    <row r="19" spans="1:16" ht="14.4" customHeight="1" thickBot="1" x14ac:dyDescent="0.3">
      <c r="A19" s="38" t="s">
        <v>112</v>
      </c>
      <c r="B19" s="38">
        <f>SUM(B11:B18)</f>
        <v>24</v>
      </c>
      <c r="C19" s="38">
        <f t="shared" ref="C19:J19" si="6">SUM(C11:C18)</f>
        <v>14</v>
      </c>
      <c r="D19" s="38">
        <f t="shared" si="6"/>
        <v>9</v>
      </c>
      <c r="E19" s="38">
        <f t="shared" si="6"/>
        <v>17</v>
      </c>
      <c r="F19" s="38">
        <f t="shared" si="6"/>
        <v>64</v>
      </c>
      <c r="G19" s="38">
        <f t="shared" si="6"/>
        <v>8</v>
      </c>
      <c r="H19" s="38">
        <f t="shared" si="6"/>
        <v>64</v>
      </c>
      <c r="I19" s="38">
        <f t="shared" si="6"/>
        <v>120</v>
      </c>
      <c r="J19" s="39">
        <f t="shared" si="6"/>
        <v>26.666666666666668</v>
      </c>
      <c r="L19" s="43" t="s">
        <v>136</v>
      </c>
      <c r="M19" s="44"/>
      <c r="N19" s="1"/>
      <c r="O19" s="1"/>
      <c r="P19" s="1"/>
    </row>
    <row r="20" spans="1:16" ht="42" thickBot="1" x14ac:dyDescent="0.3">
      <c r="A20" s="35" t="s">
        <v>113</v>
      </c>
      <c r="B20" s="33">
        <v>3</v>
      </c>
      <c r="C20" s="33">
        <v>3</v>
      </c>
      <c r="D20" s="33">
        <v>2</v>
      </c>
      <c r="E20" s="33">
        <v>1</v>
      </c>
      <c r="F20" s="36">
        <f t="shared" si="0"/>
        <v>9</v>
      </c>
      <c r="G20" s="33">
        <v>1</v>
      </c>
      <c r="H20" s="33">
        <f t="shared" si="4"/>
        <v>9</v>
      </c>
      <c r="I20" s="33">
        <v>15</v>
      </c>
      <c r="J20" s="37">
        <f>(H20*I20)/36</f>
        <v>3.75</v>
      </c>
      <c r="L20" s="47" t="s">
        <v>137</v>
      </c>
      <c r="M20" s="48">
        <v>1</v>
      </c>
      <c r="N20" s="1"/>
      <c r="O20" s="1"/>
      <c r="P20" s="1"/>
    </row>
    <row r="21" spans="1:16" ht="42" thickBot="1" x14ac:dyDescent="0.3">
      <c r="A21" s="35" t="s">
        <v>114</v>
      </c>
      <c r="B21" s="33">
        <v>3</v>
      </c>
      <c r="C21" s="33">
        <v>1</v>
      </c>
      <c r="D21" s="33">
        <v>1</v>
      </c>
      <c r="E21" s="33">
        <v>1</v>
      </c>
      <c r="F21" s="36">
        <f t="shared" si="0"/>
        <v>6</v>
      </c>
      <c r="G21" s="33">
        <v>1</v>
      </c>
      <c r="H21" s="33">
        <f t="shared" si="4"/>
        <v>6</v>
      </c>
      <c r="I21" s="33">
        <v>15</v>
      </c>
      <c r="J21" s="37">
        <f t="shared" ref="J21:J27" si="7">(H21*I21)/36</f>
        <v>2.5</v>
      </c>
      <c r="L21" s="47" t="s">
        <v>138</v>
      </c>
      <c r="M21" s="48" t="s">
        <v>139</v>
      </c>
      <c r="N21" s="1"/>
      <c r="O21" s="1"/>
      <c r="P21" s="1"/>
    </row>
    <row r="22" spans="1:16" ht="28.2" thickBot="1" x14ac:dyDescent="0.3">
      <c r="A22" s="35" t="s">
        <v>115</v>
      </c>
      <c r="B22" s="33">
        <v>3</v>
      </c>
      <c r="C22" s="33">
        <v>1</v>
      </c>
      <c r="D22" s="33">
        <v>1</v>
      </c>
      <c r="E22" s="33">
        <v>1</v>
      </c>
      <c r="F22" s="36">
        <f t="shared" si="0"/>
        <v>6</v>
      </c>
      <c r="G22" s="33">
        <v>1</v>
      </c>
      <c r="H22" s="33">
        <f t="shared" si="4"/>
        <v>6</v>
      </c>
      <c r="I22" s="33">
        <v>15</v>
      </c>
      <c r="J22" s="37">
        <f t="shared" si="7"/>
        <v>2.5</v>
      </c>
      <c r="L22" s="47" t="s">
        <v>140</v>
      </c>
      <c r="M22" s="48">
        <v>1</v>
      </c>
      <c r="N22" s="1"/>
      <c r="O22" s="1"/>
      <c r="P22" s="1"/>
    </row>
    <row r="23" spans="1:16" ht="28.2" customHeight="1" thickBot="1" x14ac:dyDescent="0.3">
      <c r="A23" s="35" t="s">
        <v>116</v>
      </c>
      <c r="B23" s="33">
        <v>3</v>
      </c>
      <c r="C23" s="33">
        <v>1</v>
      </c>
      <c r="D23" s="33">
        <v>1</v>
      </c>
      <c r="E23" s="33">
        <v>1</v>
      </c>
      <c r="F23" s="36">
        <f t="shared" si="0"/>
        <v>6</v>
      </c>
      <c r="G23" s="33">
        <v>1</v>
      </c>
      <c r="H23" s="33">
        <f t="shared" si="4"/>
        <v>6</v>
      </c>
      <c r="I23" s="33">
        <v>15</v>
      </c>
      <c r="J23" s="37">
        <f t="shared" si="7"/>
        <v>2.5</v>
      </c>
      <c r="L23" s="51"/>
      <c r="M23" s="51"/>
      <c r="N23" s="1"/>
      <c r="O23" s="1"/>
      <c r="P23" s="1"/>
    </row>
    <row r="24" spans="1:16" ht="28.2" customHeight="1" thickBot="1" x14ac:dyDescent="0.3">
      <c r="A24" s="35" t="s">
        <v>117</v>
      </c>
      <c r="B24" s="33">
        <v>3</v>
      </c>
      <c r="C24" s="33">
        <v>1</v>
      </c>
      <c r="D24" s="33">
        <v>1</v>
      </c>
      <c r="E24" s="33">
        <v>1</v>
      </c>
      <c r="F24" s="36">
        <f t="shared" si="0"/>
        <v>6</v>
      </c>
      <c r="G24" s="33">
        <v>1</v>
      </c>
      <c r="H24" s="33">
        <f t="shared" si="4"/>
        <v>6</v>
      </c>
      <c r="I24" s="33">
        <v>15</v>
      </c>
      <c r="J24" s="37">
        <f t="shared" si="7"/>
        <v>2.5</v>
      </c>
      <c r="L24" s="43" t="s">
        <v>141</v>
      </c>
      <c r="M24" s="44"/>
      <c r="N24" s="1"/>
      <c r="O24" s="1"/>
      <c r="P24" s="1"/>
    </row>
    <row r="25" spans="1:16" ht="42" thickBot="1" x14ac:dyDescent="0.3">
      <c r="A25" s="35" t="s">
        <v>118</v>
      </c>
      <c r="B25" s="33">
        <v>3</v>
      </c>
      <c r="C25" s="33">
        <v>3</v>
      </c>
      <c r="D25" s="33">
        <v>2</v>
      </c>
      <c r="E25" s="33">
        <v>1</v>
      </c>
      <c r="F25" s="36">
        <f t="shared" si="0"/>
        <v>9</v>
      </c>
      <c r="G25" s="33">
        <v>1</v>
      </c>
      <c r="H25" s="33">
        <f t="shared" si="4"/>
        <v>9</v>
      </c>
      <c r="I25" s="33">
        <v>15</v>
      </c>
      <c r="J25" s="37">
        <f t="shared" si="7"/>
        <v>3.75</v>
      </c>
      <c r="L25" s="47" t="s">
        <v>142</v>
      </c>
      <c r="M25" s="48">
        <v>2</v>
      </c>
      <c r="N25" s="1"/>
      <c r="O25" s="1"/>
      <c r="P25" s="1"/>
    </row>
    <row r="26" spans="1:16" ht="42" thickBot="1" x14ac:dyDescent="0.3">
      <c r="A26" s="35" t="s">
        <v>119</v>
      </c>
      <c r="B26" s="33">
        <v>3</v>
      </c>
      <c r="C26" s="33">
        <v>2</v>
      </c>
      <c r="D26" s="33">
        <v>2</v>
      </c>
      <c r="E26" s="33">
        <v>2</v>
      </c>
      <c r="F26" s="36">
        <f t="shared" si="0"/>
        <v>9</v>
      </c>
      <c r="G26" s="33">
        <v>1</v>
      </c>
      <c r="H26" s="33">
        <f t="shared" si="4"/>
        <v>9</v>
      </c>
      <c r="I26" s="33">
        <v>15</v>
      </c>
      <c r="J26" s="37">
        <f t="shared" si="7"/>
        <v>3.75</v>
      </c>
      <c r="L26" s="47" t="s">
        <v>143</v>
      </c>
      <c r="M26" s="48">
        <v>2</v>
      </c>
      <c r="N26" s="1"/>
      <c r="O26" s="1"/>
      <c r="P26" s="1"/>
    </row>
    <row r="27" spans="1:16" ht="42" thickBot="1" x14ac:dyDescent="0.3">
      <c r="A27" s="35" t="s">
        <v>120</v>
      </c>
      <c r="B27" s="33">
        <v>3</v>
      </c>
      <c r="C27" s="33">
        <v>3</v>
      </c>
      <c r="D27" s="33">
        <v>1</v>
      </c>
      <c r="E27" s="33">
        <v>1</v>
      </c>
      <c r="F27" s="36">
        <f t="shared" si="0"/>
        <v>8</v>
      </c>
      <c r="G27" s="33">
        <v>1</v>
      </c>
      <c r="H27" s="33">
        <f t="shared" si="4"/>
        <v>8</v>
      </c>
      <c r="I27" s="33">
        <v>15</v>
      </c>
      <c r="J27" s="37">
        <f t="shared" si="7"/>
        <v>3.3333333333333335</v>
      </c>
      <c r="L27" s="47" t="s">
        <v>144</v>
      </c>
      <c r="M27" s="48">
        <v>0</v>
      </c>
      <c r="N27" s="1"/>
      <c r="O27" s="1"/>
      <c r="P27" s="1"/>
    </row>
    <row r="28" spans="1:16" ht="14.4" customHeight="1" thickBot="1" x14ac:dyDescent="0.3">
      <c r="A28" s="38" t="s">
        <v>121</v>
      </c>
      <c r="B28" s="38">
        <f>SUM(B20:B27)</f>
        <v>24</v>
      </c>
      <c r="C28" s="38">
        <f t="shared" ref="C28:J28" si="8">SUM(C20:C27)</f>
        <v>15</v>
      </c>
      <c r="D28" s="38">
        <f t="shared" si="8"/>
        <v>11</v>
      </c>
      <c r="E28" s="38">
        <f t="shared" si="8"/>
        <v>9</v>
      </c>
      <c r="F28" s="38">
        <f t="shared" si="8"/>
        <v>59</v>
      </c>
      <c r="G28" s="38">
        <f t="shared" si="8"/>
        <v>8</v>
      </c>
      <c r="H28" s="38">
        <f t="shared" si="8"/>
        <v>59</v>
      </c>
      <c r="I28" s="38">
        <f t="shared" si="8"/>
        <v>120</v>
      </c>
      <c r="J28" s="39">
        <f t="shared" si="8"/>
        <v>24.583333333333332</v>
      </c>
      <c r="L28" s="51"/>
      <c r="M28" s="51"/>
      <c r="N28" s="1"/>
      <c r="O28" s="1"/>
      <c r="P28" s="1"/>
    </row>
    <row r="29" spans="1:16" ht="14.4" customHeight="1" thickBot="1" x14ac:dyDescent="0.3">
      <c r="A29" s="41" t="s">
        <v>122</v>
      </c>
      <c r="B29" s="41">
        <f>SUM(B10,B19,B28,)</f>
        <v>69</v>
      </c>
      <c r="C29" s="41">
        <f t="shared" ref="C29:J29" si="9">SUM(C10,C19,C28,)</f>
        <v>39</v>
      </c>
      <c r="D29" s="41">
        <f t="shared" si="9"/>
        <v>24</v>
      </c>
      <c r="E29" s="41">
        <f t="shared" si="9"/>
        <v>31</v>
      </c>
      <c r="F29" s="41">
        <f t="shared" si="9"/>
        <v>163</v>
      </c>
      <c r="G29" s="41">
        <f t="shared" si="9"/>
        <v>23</v>
      </c>
      <c r="H29" s="41">
        <f t="shared" si="9"/>
        <v>163</v>
      </c>
      <c r="I29" s="41">
        <f t="shared" si="9"/>
        <v>345</v>
      </c>
      <c r="J29" s="42">
        <f t="shared" si="9"/>
        <v>67.916666666666671</v>
      </c>
      <c r="L29" s="43" t="s">
        <v>145</v>
      </c>
      <c r="M29" s="44"/>
      <c r="N29" s="1"/>
      <c r="O29" s="1"/>
      <c r="P29" s="1"/>
    </row>
    <row r="30" spans="1:16" ht="42" thickBot="1" x14ac:dyDescent="0.3">
      <c r="L30" s="47" t="s">
        <v>146</v>
      </c>
      <c r="M30" s="48">
        <v>1</v>
      </c>
      <c r="N30" s="1"/>
      <c r="O30" s="1"/>
      <c r="P30" s="1"/>
    </row>
    <row r="31" spans="1:16" ht="55.8" thickBot="1" x14ac:dyDescent="0.3">
      <c r="L31" s="47" t="s">
        <v>147</v>
      </c>
      <c r="M31" s="48">
        <v>0</v>
      </c>
      <c r="N31" s="1"/>
      <c r="O31" s="1"/>
      <c r="P31" s="1"/>
    </row>
    <row r="32" spans="1:16" ht="42" thickBot="1" x14ac:dyDescent="0.3">
      <c r="L32" s="47" t="s">
        <v>148</v>
      </c>
      <c r="M32" s="48">
        <v>0</v>
      </c>
      <c r="N32" s="1"/>
      <c r="O32" s="1"/>
      <c r="P32" s="1"/>
    </row>
  </sheetData>
  <mergeCells count="12">
    <mergeCell ref="L24:M24"/>
    <mergeCell ref="L29:M29"/>
    <mergeCell ref="L3:M3"/>
    <mergeCell ref="L8:M8"/>
    <mergeCell ref="L14:M14"/>
    <mergeCell ref="L19:M19"/>
    <mergeCell ref="B1:E1"/>
    <mergeCell ref="F1:F2"/>
    <mergeCell ref="G1:G2"/>
    <mergeCell ref="H1:H2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Biên bản cuộc họp</vt:lpstr>
      <vt:lpstr>Role</vt:lpstr>
      <vt:lpstr>USER STORY</vt:lpstr>
      <vt:lpstr>USER STORY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Sún</dc:creator>
  <cp:lastModifiedBy>Sún .</cp:lastModifiedBy>
  <dcterms:created xsi:type="dcterms:W3CDTF">2015-06-05T18:17:20Z</dcterms:created>
  <dcterms:modified xsi:type="dcterms:W3CDTF">2023-11-18T22:28:40Z</dcterms:modified>
</cp:coreProperties>
</file>