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CS214-Computer-Organization\Assignment\"/>
    </mc:Choice>
  </mc:AlternateContent>
  <xr:revisionPtr revIDLastSave="0" documentId="13_ncr:1_{61CF1E68-CF09-4593-ADD2-5C61138EBCED}" xr6:coauthVersionLast="47" xr6:coauthVersionMax="47" xr10:uidLastSave="{00000000-0000-0000-0000-000000000000}"/>
  <bookViews>
    <workbookView xWindow="12180" yWindow="-16680" windowWidth="16200" windowHeight="12912" activeTab="2" xr2:uid="{2456C50F-5DE5-4B59-9E85-A8E7EF418D4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4" i="3"/>
  <c r="C51" i="1"/>
  <c r="C52" i="1"/>
  <c r="C53" i="1"/>
  <c r="C54" i="1"/>
  <c r="C55" i="1"/>
  <c r="C56" i="1"/>
  <c r="C57" i="1"/>
  <c r="C58" i="1"/>
  <c r="C50" i="1"/>
  <c r="B58" i="1"/>
  <c r="B57" i="1"/>
  <c r="B56" i="1"/>
  <c r="B55" i="1"/>
  <c r="B54" i="1"/>
  <c r="B53" i="1"/>
  <c r="B52" i="1"/>
  <c r="B51" i="1"/>
  <c r="B50" i="1"/>
  <c r="B31" i="1"/>
  <c r="B32" i="1"/>
  <c r="B33" i="1"/>
  <c r="B34" i="1"/>
  <c r="B35" i="1"/>
  <c r="B36" i="1"/>
  <c r="B37" i="1"/>
  <c r="B38" i="1"/>
  <c r="B30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<sst xmlns="http://schemas.openxmlformats.org/spreadsheetml/2006/main" count="150" uniqueCount="78">
  <si>
    <t>INDEX</t>
    <phoneticPr fontId="1" type="noConversion"/>
  </si>
  <si>
    <t>ADDR</t>
    <phoneticPr fontId="1" type="noConversion"/>
  </si>
  <si>
    <t>00000=0</t>
    <phoneticPr fontId="1" type="noConversion"/>
  </si>
  <si>
    <t>00100=4</t>
    <phoneticPr fontId="1" type="noConversion"/>
  </si>
  <si>
    <t>00111=7</t>
    <phoneticPr fontId="1" type="noConversion"/>
  </si>
  <si>
    <t>00101=5</t>
    <phoneticPr fontId="1" type="noConversion"/>
  </si>
  <si>
    <t>TAG</t>
    <phoneticPr fontId="1" type="noConversion"/>
  </si>
  <si>
    <t>Y</t>
    <phoneticPr fontId="1" type="noConversion"/>
  </si>
  <si>
    <t>Replace</t>
    <phoneticPr fontId="1" type="noConversion"/>
  </si>
  <si>
    <t>Hit</t>
    <phoneticPr fontId="1" type="noConversion"/>
  </si>
  <si>
    <t>XQ</t>
    <phoneticPr fontId="1" type="noConversion"/>
  </si>
  <si>
    <t>Tag</t>
    <phoneticPr fontId="1" type="noConversion"/>
  </si>
  <si>
    <t>Data</t>
    <phoneticPr fontId="1" type="noConversion"/>
  </si>
  <si>
    <t>Problem2</t>
    <phoneticPr fontId="1" type="noConversion"/>
  </si>
  <si>
    <t>3072-3103</t>
    <phoneticPr fontId="1" type="noConversion"/>
  </si>
  <si>
    <t>2176-2207</t>
    <phoneticPr fontId="1" type="noConversion"/>
  </si>
  <si>
    <t>160-191</t>
    <phoneticPr fontId="1" type="noConversion"/>
  </si>
  <si>
    <t>224-255</t>
    <phoneticPr fontId="1" type="noConversion"/>
  </si>
  <si>
    <t>Addr</t>
    <phoneticPr fontId="1" type="noConversion"/>
  </si>
  <si>
    <t>Index</t>
    <phoneticPr fontId="1" type="noConversion"/>
  </si>
  <si>
    <t>00=0</t>
    <phoneticPr fontId="1" type="noConversion"/>
  </si>
  <si>
    <t>Bin</t>
    <phoneticPr fontId="1" type="noConversion"/>
  </si>
  <si>
    <t>01=1</t>
    <phoneticPr fontId="1" type="noConversion"/>
  </si>
  <si>
    <t>10=2</t>
    <phoneticPr fontId="1" type="noConversion"/>
  </si>
  <si>
    <t>11=3</t>
    <phoneticPr fontId="1" type="noConversion"/>
  </si>
  <si>
    <t>Block</t>
    <phoneticPr fontId="1" type="noConversion"/>
  </si>
  <si>
    <t>set-0</t>
    <phoneticPr fontId="1" type="noConversion"/>
  </si>
  <si>
    <t>set-1</t>
    <phoneticPr fontId="1" type="noConversion"/>
  </si>
  <si>
    <t>set-2</t>
    <phoneticPr fontId="1" type="noConversion"/>
  </si>
  <si>
    <t>set-3</t>
    <phoneticPr fontId="1" type="noConversion"/>
  </si>
  <si>
    <t>block0</t>
    <phoneticPr fontId="1" type="noConversion"/>
  </si>
  <si>
    <t>block1</t>
  </si>
  <si>
    <t>block1</t>
    <phoneticPr fontId="1" type="noConversion"/>
  </si>
  <si>
    <t>block2</t>
  </si>
  <si>
    <t>block2</t>
    <phoneticPr fontId="1" type="noConversion"/>
  </si>
  <si>
    <t>mem[0-7]</t>
    <phoneticPr fontId="1" type="noConversion"/>
  </si>
  <si>
    <t>mem[176-183]</t>
    <phoneticPr fontId="1" type="noConversion"/>
  </si>
  <si>
    <t>mem[40-47]</t>
    <phoneticPr fontId="1" type="noConversion"/>
  </si>
  <si>
    <t>H | M</t>
    <phoneticPr fontId="1" type="noConversion"/>
  </si>
  <si>
    <t>M</t>
    <phoneticPr fontId="1" type="noConversion"/>
  </si>
  <si>
    <t>H</t>
    <phoneticPr fontId="1" type="noConversion"/>
  </si>
  <si>
    <t>mem[184-191]</t>
    <phoneticPr fontId="1" type="noConversion"/>
  </si>
  <si>
    <t>mem[88-95]</t>
    <phoneticPr fontId="1" type="noConversion"/>
  </si>
  <si>
    <t>mem[8-15]</t>
    <phoneticPr fontId="1" type="noConversion"/>
  </si>
  <si>
    <t>block3</t>
  </si>
  <si>
    <t>block4</t>
  </si>
  <si>
    <t>block5</t>
  </si>
  <si>
    <t>block6</t>
  </si>
  <si>
    <t>block7</t>
  </si>
  <si>
    <t>m[0-3]</t>
    <phoneticPr fontId="1" type="noConversion"/>
  </si>
  <si>
    <t>m[180-183]</t>
    <phoneticPr fontId="1" type="noConversion"/>
  </si>
  <si>
    <t>m[40-43]</t>
    <phoneticPr fontId="1" type="noConversion"/>
  </si>
  <si>
    <t>m[188-191]</t>
    <phoneticPr fontId="1" type="noConversion"/>
  </si>
  <si>
    <t>m[88-91]</t>
    <phoneticPr fontId="1" type="noConversion"/>
  </si>
  <si>
    <t>m[12-15]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</si>
  <si>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</si>
  <si>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</si>
  <si>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</si>
  <si>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p4</t>
    <phoneticPr fontId="1" type="noConversion"/>
  </si>
  <si>
    <t>校验位覆盖</t>
    <phoneticPr fontId="1" type="noConversion"/>
  </si>
  <si>
    <t>x</t>
    <phoneticPr fontId="1" type="noConversion"/>
  </si>
  <si>
    <t>p3</t>
    <phoneticPr fontId="1" type="noConversion"/>
  </si>
  <si>
    <t>res</t>
    <phoneticPr fontId="1" type="noConversion"/>
  </si>
  <si>
    <t>P4</t>
    <phoneticPr fontId="1" type="noConversion"/>
  </si>
  <si>
    <t>VA</t>
    <phoneticPr fontId="1" type="noConversion"/>
  </si>
  <si>
    <t>VPN</t>
    <phoneticPr fontId="1" type="noConversion"/>
  </si>
  <si>
    <t>hit state</t>
    <phoneticPr fontId="1" type="noConversion"/>
  </si>
  <si>
    <t>Vaild</t>
    <phoneticPr fontId="1" type="noConversion"/>
  </si>
  <si>
    <t>TLB:</t>
    <phoneticPr fontId="1" type="noConversion"/>
  </si>
  <si>
    <t>PPN</t>
    <phoneticPr fontId="1" type="noConversion"/>
  </si>
  <si>
    <t>Page table</t>
    <phoneticPr fontId="1" type="noConversion"/>
  </si>
  <si>
    <t>Valid</t>
    <phoneticPr fontId="1" type="noConversion"/>
  </si>
  <si>
    <t>PPN or Disk</t>
    <phoneticPr fontId="1" type="noConversion"/>
  </si>
  <si>
    <t>Tag(recent)</t>
    <phoneticPr fontId="1" type="noConversion"/>
  </si>
  <si>
    <t>page fault</t>
    <phoneticPr fontId="1" type="noConversion"/>
  </si>
  <si>
    <t>hit in PT</t>
    <phoneticPr fontId="1" type="noConversion"/>
  </si>
  <si>
    <t>hit in TLB</t>
    <phoneticPr fontId="1" type="noConversion"/>
  </si>
  <si>
    <t>disk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</si>
</sst>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B8C72-B94E-47F2-88BF-303B7DE544B7}">
  <sheetPr codeName="Sheet1"/>
  <dimension ref="A1:I61"/>
  <sheetViews>
    <sheetView topLeftCell="A57" zoomScale="130" zoomScaleNormal="130" workbookViewId="0">
      <selection activeCell="A64" sqref="A64:I66"/>
    </sheetView>
  </sheetViews>
  <sheetFormatPr defaultRowHeight="14" x14ac:dyDescent="0.3"/>
  <cols>
    <col min="1" max="1" width="8.6640625" style="1"/>
    <col min="2" max="2" width="12.75" style="1" customWidth="1"/>
    <col min="3" max="3" width="13.33203125" style="1" customWidth="1"/>
    <col min="4" max="4" width="12.5" style="1" customWidth="1"/>
    <col min="5" max="16384" width="8.6640625" style="1"/>
  </cols>
  <sheetData>
    <row r="1" spans="1:9" x14ac:dyDescent="0.3">
      <c r="A1" s="1" t="s">
        <v>1</v>
      </c>
      <c r="B1" s="1" t="s">
        <v>0</v>
      </c>
      <c r="C1" s="1" t="s">
        <v>6</v>
      </c>
      <c r="D1" s="1" t="s">
        <v>8</v>
      </c>
      <c r="E1" s="1" t="s">
        <v>9</v>
      </c>
    </row>
    <row r="2" spans="1:9" x14ac:dyDescent="0.3">
      <c r="A2" s="1">
        <v>0</v>
      </c>
      <c r="B2" s="1" t="s">
        <v>2</v>
      </c>
      <c r="C2" s="1">
        <f>INT(A2/1024)</f>
        <v>0</v>
      </c>
    </row>
    <row r="3" spans="1:9" x14ac:dyDescent="0.3">
      <c r="A3" s="1">
        <v>4</v>
      </c>
      <c r="B3" s="1" t="s">
        <v>2</v>
      </c>
      <c r="C3" s="1">
        <f t="shared" ref="C3:C5" si="0">INT(A3/1024)</f>
        <v>0</v>
      </c>
      <c r="E3" s="1" t="s">
        <v>7</v>
      </c>
    </row>
    <row r="4" spans="1:9" x14ac:dyDescent="0.3">
      <c r="A4" s="1">
        <v>16</v>
      </c>
      <c r="B4" s="1" t="s">
        <v>2</v>
      </c>
      <c r="C4" s="1">
        <f t="shared" si="0"/>
        <v>0</v>
      </c>
      <c r="E4" s="1" t="s">
        <v>7</v>
      </c>
    </row>
    <row r="5" spans="1:9" x14ac:dyDescent="0.3">
      <c r="A5" s="1">
        <v>132</v>
      </c>
      <c r="B5" s="1" t="s">
        <v>3</v>
      </c>
      <c r="C5" s="1">
        <f t="shared" si="0"/>
        <v>0</v>
      </c>
    </row>
    <row r="6" spans="1:9" x14ac:dyDescent="0.3">
      <c r="A6" s="1">
        <v>232</v>
      </c>
      <c r="B6" s="1" t="s">
        <v>4</v>
      </c>
      <c r="C6" s="1">
        <f>INT(A6/1024)</f>
        <v>0</v>
      </c>
    </row>
    <row r="7" spans="1:9" x14ac:dyDescent="0.3">
      <c r="A7" s="1">
        <v>160</v>
      </c>
      <c r="B7" s="1" t="s">
        <v>5</v>
      </c>
      <c r="C7" s="1">
        <f>INT(A7/1024)</f>
        <v>0</v>
      </c>
    </row>
    <row r="8" spans="1:9" x14ac:dyDescent="0.3">
      <c r="A8" s="1">
        <v>1024</v>
      </c>
      <c r="B8" s="1" t="s">
        <v>2</v>
      </c>
      <c r="C8" s="1">
        <f>INT(A8/1024)</f>
        <v>1</v>
      </c>
      <c r="D8" s="1" t="s">
        <v>7</v>
      </c>
      <c r="I8" s="1" t="s">
        <v>10</v>
      </c>
    </row>
    <row r="9" spans="1:9" x14ac:dyDescent="0.3">
      <c r="A9" s="1">
        <v>30</v>
      </c>
      <c r="B9" s="1" t="s">
        <v>2</v>
      </c>
      <c r="C9" s="1">
        <f>INT(A9/1024)</f>
        <v>0</v>
      </c>
      <c r="D9" s="1" t="s">
        <v>7</v>
      </c>
    </row>
    <row r="10" spans="1:9" x14ac:dyDescent="0.3">
      <c r="A10" s="1">
        <v>140</v>
      </c>
      <c r="B10" s="1" t="s">
        <v>3</v>
      </c>
      <c r="C10" s="1">
        <f>INT(A10/1024)</f>
        <v>0</v>
      </c>
      <c r="E10" s="1" t="s">
        <v>7</v>
      </c>
    </row>
    <row r="11" spans="1:9" x14ac:dyDescent="0.3">
      <c r="A11" s="1">
        <v>3100</v>
      </c>
      <c r="B11" s="1" t="s">
        <v>2</v>
      </c>
      <c r="C11" s="1">
        <f>INT(A11/1024)</f>
        <v>3</v>
      </c>
      <c r="D11" s="1" t="s">
        <v>7</v>
      </c>
    </row>
    <row r="12" spans="1:9" x14ac:dyDescent="0.3">
      <c r="A12" s="1">
        <v>180</v>
      </c>
      <c r="B12" s="1" t="s">
        <v>5</v>
      </c>
      <c r="C12" s="1">
        <f>INT(A12/1024)</f>
        <v>0</v>
      </c>
      <c r="E12" s="1" t="s">
        <v>7</v>
      </c>
    </row>
    <row r="13" spans="1:9" x14ac:dyDescent="0.3">
      <c r="A13" s="1">
        <v>2180</v>
      </c>
      <c r="B13" s="1" t="s">
        <v>3</v>
      </c>
      <c r="C13" s="1">
        <f>INT(A13/1024)</f>
        <v>2</v>
      </c>
      <c r="D13" s="1" t="s">
        <v>7</v>
      </c>
    </row>
    <row r="16" spans="1:9" x14ac:dyDescent="0.3">
      <c r="A16" s="1" t="s">
        <v>0</v>
      </c>
      <c r="B16" s="1" t="s">
        <v>11</v>
      </c>
      <c r="C16" s="1" t="s">
        <v>12</v>
      </c>
    </row>
    <row r="17" spans="1:6" x14ac:dyDescent="0.3">
      <c r="A17" s="1">
        <v>0</v>
      </c>
      <c r="B17" s="1">
        <v>3</v>
      </c>
      <c r="C17" s="1" t="s">
        <v>14</v>
      </c>
    </row>
    <row r="18" spans="1:6" x14ac:dyDescent="0.3">
      <c r="A18" s="1">
        <v>4</v>
      </c>
      <c r="B18" s="1">
        <v>2</v>
      </c>
      <c r="C18" s="1" t="s">
        <v>15</v>
      </c>
    </row>
    <row r="19" spans="1:6" x14ac:dyDescent="0.3">
      <c r="A19" s="1">
        <v>5</v>
      </c>
      <c r="B19" s="1">
        <v>0</v>
      </c>
      <c r="C19" s="1" t="s">
        <v>16</v>
      </c>
    </row>
    <row r="20" spans="1:6" x14ac:dyDescent="0.3">
      <c r="A20" s="1">
        <v>7</v>
      </c>
      <c r="B20" s="1">
        <v>0</v>
      </c>
      <c r="C20" s="1" t="s">
        <v>17</v>
      </c>
    </row>
    <row r="27" spans="1:6" x14ac:dyDescent="0.3">
      <c r="A27" s="1" t="s">
        <v>13</v>
      </c>
    </row>
    <row r="29" spans="1:6" x14ac:dyDescent="0.3">
      <c r="A29" s="1" t="s">
        <v>18</v>
      </c>
      <c r="B29" s="1" t="s">
        <v>21</v>
      </c>
      <c r="C29" s="1" t="s">
        <v>19</v>
      </c>
      <c r="D29" s="1" t="s">
        <v>11</v>
      </c>
      <c r="E29" s="1" t="s">
        <v>25</v>
      </c>
      <c r="F29" s="1" t="s">
        <v>38</v>
      </c>
    </row>
    <row r="30" spans="1:6" x14ac:dyDescent="0.3">
      <c r="A30" s="1">
        <v>3</v>
      </c>
      <c r="B30" s="1" t="str">
        <f>DEC2BIN(A30, 8)</f>
        <v>00000011</v>
      </c>
      <c r="C30" s="1" t="s">
        <v>20</v>
      </c>
      <c r="D30" s="1">
        <v>0</v>
      </c>
      <c r="E30" s="1">
        <v>0</v>
      </c>
      <c r="F30" s="1" t="s">
        <v>39</v>
      </c>
    </row>
    <row r="31" spans="1:6" x14ac:dyDescent="0.3">
      <c r="A31" s="1">
        <v>180</v>
      </c>
      <c r="B31" s="1" t="str">
        <f t="shared" ref="B31:B38" si="1">DEC2BIN(A31, 8)</f>
        <v>10110100</v>
      </c>
      <c r="C31" s="1" t="s">
        <v>23</v>
      </c>
      <c r="D31" s="1">
        <v>5</v>
      </c>
      <c r="E31" s="1">
        <v>0</v>
      </c>
      <c r="F31" s="1" t="s">
        <v>39</v>
      </c>
    </row>
    <row r="32" spans="1:6" x14ac:dyDescent="0.3">
      <c r="A32" s="1">
        <v>43</v>
      </c>
      <c r="B32" s="1" t="str">
        <f t="shared" si="1"/>
        <v>00101011</v>
      </c>
      <c r="C32" s="1" t="s">
        <v>22</v>
      </c>
      <c r="D32" s="1">
        <v>1</v>
      </c>
      <c r="E32" s="1">
        <v>0</v>
      </c>
      <c r="F32" s="1" t="s">
        <v>39</v>
      </c>
    </row>
    <row r="33" spans="1:6" x14ac:dyDescent="0.3">
      <c r="A33" s="1">
        <v>2</v>
      </c>
      <c r="B33" s="1" t="str">
        <f t="shared" si="1"/>
        <v>00000010</v>
      </c>
      <c r="C33" s="1" t="s">
        <v>20</v>
      </c>
      <c r="D33" s="1">
        <v>0</v>
      </c>
      <c r="E33" s="1">
        <v>0</v>
      </c>
      <c r="F33" s="1" t="s">
        <v>40</v>
      </c>
    </row>
    <row r="34" spans="1:6" x14ac:dyDescent="0.3">
      <c r="A34" s="1">
        <v>191</v>
      </c>
      <c r="B34" s="1" t="str">
        <f t="shared" si="1"/>
        <v>10111111</v>
      </c>
      <c r="C34" s="1" t="s">
        <v>24</v>
      </c>
      <c r="D34" s="1">
        <v>5</v>
      </c>
      <c r="E34" s="1">
        <v>0</v>
      </c>
      <c r="F34" s="1" t="s">
        <v>39</v>
      </c>
    </row>
    <row r="35" spans="1:6" x14ac:dyDescent="0.3">
      <c r="A35" s="1">
        <v>88</v>
      </c>
      <c r="B35" s="1" t="str">
        <f t="shared" si="1"/>
        <v>01011000</v>
      </c>
      <c r="C35" s="1" t="s">
        <v>24</v>
      </c>
      <c r="D35" s="1">
        <v>2</v>
      </c>
      <c r="E35" s="1">
        <v>1</v>
      </c>
      <c r="F35" s="1" t="s">
        <v>39</v>
      </c>
    </row>
    <row r="36" spans="1:6" x14ac:dyDescent="0.3">
      <c r="A36" s="1">
        <v>190</v>
      </c>
      <c r="B36" s="1" t="str">
        <f t="shared" si="1"/>
        <v>10111110</v>
      </c>
      <c r="C36" s="1" t="s">
        <v>24</v>
      </c>
      <c r="D36" s="1">
        <v>5</v>
      </c>
      <c r="E36" s="1">
        <v>0</v>
      </c>
      <c r="F36" s="1" t="s">
        <v>40</v>
      </c>
    </row>
    <row r="37" spans="1:6" x14ac:dyDescent="0.3">
      <c r="A37" s="1">
        <v>14</v>
      </c>
      <c r="B37" s="1" t="str">
        <f t="shared" si="1"/>
        <v>00001110</v>
      </c>
      <c r="C37" s="1" t="s">
        <v>22</v>
      </c>
      <c r="D37" s="1">
        <v>0</v>
      </c>
      <c r="E37" s="1">
        <v>1</v>
      </c>
      <c r="F37" s="1" t="s">
        <v>39</v>
      </c>
    </row>
    <row r="38" spans="1:6" x14ac:dyDescent="0.3">
      <c r="A38" s="1">
        <v>181</v>
      </c>
      <c r="B38" s="1" t="str">
        <f t="shared" si="1"/>
        <v>10110101</v>
      </c>
      <c r="C38" s="1" t="s">
        <v>23</v>
      </c>
      <c r="D38" s="1">
        <v>5</v>
      </c>
      <c r="E38" s="1">
        <v>0</v>
      </c>
      <c r="F38" s="1" t="s">
        <v>40</v>
      </c>
    </row>
    <row r="41" spans="1:6" x14ac:dyDescent="0.3">
      <c r="B41" s="1" t="s">
        <v>30</v>
      </c>
      <c r="C41" s="1" t="s">
        <v>32</v>
      </c>
      <c r="D41" s="1" t="s">
        <v>34</v>
      </c>
    </row>
    <row r="42" spans="1:6" x14ac:dyDescent="0.3">
      <c r="A42" s="1" t="s">
        <v>26</v>
      </c>
      <c r="B42" s="1" t="s">
        <v>35</v>
      </c>
    </row>
    <row r="43" spans="1:6" x14ac:dyDescent="0.3">
      <c r="A43" s="1" t="s">
        <v>27</v>
      </c>
      <c r="B43" s="1" t="s">
        <v>37</v>
      </c>
      <c r="C43" s="1" t="s">
        <v>43</v>
      </c>
    </row>
    <row r="44" spans="1:6" x14ac:dyDescent="0.3">
      <c r="A44" s="1" t="s">
        <v>28</v>
      </c>
      <c r="B44" s="1" t="s">
        <v>36</v>
      </c>
    </row>
    <row r="45" spans="1:6" x14ac:dyDescent="0.3">
      <c r="A45" s="1" t="s">
        <v>29</v>
      </c>
      <c r="B45" s="1" t="s">
        <v>41</v>
      </c>
      <c r="C45" s="1" t="s">
        <v>42</v>
      </c>
    </row>
    <row r="49" spans="1:8" x14ac:dyDescent="0.3">
      <c r="A49" s="1" t="s">
        <v>18</v>
      </c>
      <c r="B49" s="1" t="s">
        <v>21</v>
      </c>
      <c r="C49" s="1" t="s">
        <v>11</v>
      </c>
      <c r="D49" s="1" t="s">
        <v>38</v>
      </c>
    </row>
    <row r="50" spans="1:8" x14ac:dyDescent="0.3">
      <c r="A50" s="1">
        <v>3</v>
      </c>
      <c r="B50" s="1" t="str">
        <f>DEC2BIN(A50, 8)</f>
        <v>00000011</v>
      </c>
      <c r="C50" s="1">
        <f>INT(A50/4)</f>
        <v>0</v>
      </c>
      <c r="D50" s="1" t="s">
        <v>39</v>
      </c>
    </row>
    <row r="51" spans="1:8" x14ac:dyDescent="0.3">
      <c r="A51" s="1">
        <v>180</v>
      </c>
      <c r="B51" s="1" t="str">
        <f t="shared" ref="B51:B58" si="2">DEC2BIN(A51, 8)</f>
        <v>10110100</v>
      </c>
      <c r="C51" s="1">
        <f t="shared" ref="C51:C58" si="3">INT(A51/4)</f>
        <v>45</v>
      </c>
      <c r="D51" s="1" t="s">
        <v>39</v>
      </c>
    </row>
    <row r="52" spans="1:8" x14ac:dyDescent="0.3">
      <c r="A52" s="1">
        <v>43</v>
      </c>
      <c r="B52" s="1" t="str">
        <f t="shared" si="2"/>
        <v>00101011</v>
      </c>
      <c r="C52" s="1">
        <f t="shared" si="3"/>
        <v>10</v>
      </c>
      <c r="D52" s="1" t="s">
        <v>39</v>
      </c>
    </row>
    <row r="53" spans="1:8" x14ac:dyDescent="0.3">
      <c r="A53" s="1">
        <v>2</v>
      </c>
      <c r="B53" s="1" t="str">
        <f t="shared" si="2"/>
        <v>00000010</v>
      </c>
      <c r="C53" s="1">
        <f t="shared" si="3"/>
        <v>0</v>
      </c>
      <c r="D53" s="1" t="s">
        <v>40</v>
      </c>
    </row>
    <row r="54" spans="1:8" x14ac:dyDescent="0.3">
      <c r="A54" s="1">
        <v>191</v>
      </c>
      <c r="B54" s="1" t="str">
        <f t="shared" si="2"/>
        <v>10111111</v>
      </c>
      <c r="C54" s="1">
        <f t="shared" si="3"/>
        <v>47</v>
      </c>
      <c r="D54" s="1" t="s">
        <v>39</v>
      </c>
    </row>
    <row r="55" spans="1:8" x14ac:dyDescent="0.3">
      <c r="A55" s="1">
        <v>88</v>
      </c>
      <c r="B55" s="1" t="str">
        <f t="shared" si="2"/>
        <v>01011000</v>
      </c>
      <c r="C55" s="1">
        <f t="shared" si="3"/>
        <v>22</v>
      </c>
      <c r="D55" s="1" t="s">
        <v>39</v>
      </c>
    </row>
    <row r="56" spans="1:8" x14ac:dyDescent="0.3">
      <c r="A56" s="1">
        <v>190</v>
      </c>
      <c r="B56" s="1" t="str">
        <f t="shared" si="2"/>
        <v>10111110</v>
      </c>
      <c r="C56" s="1">
        <f t="shared" si="3"/>
        <v>47</v>
      </c>
      <c r="D56" s="1" t="s">
        <v>40</v>
      </c>
    </row>
    <row r="57" spans="1:8" x14ac:dyDescent="0.3">
      <c r="A57" s="1">
        <v>14</v>
      </c>
      <c r="B57" s="1" t="str">
        <f t="shared" si="2"/>
        <v>00001110</v>
      </c>
      <c r="C57" s="1">
        <f t="shared" si="3"/>
        <v>3</v>
      </c>
      <c r="D57" s="1" t="s">
        <v>39</v>
      </c>
    </row>
    <row r="58" spans="1:8" x14ac:dyDescent="0.3">
      <c r="A58" s="1">
        <v>181</v>
      </c>
      <c r="B58" s="1" t="str">
        <f t="shared" si="2"/>
        <v>10110101</v>
      </c>
      <c r="C58" s="1">
        <f t="shared" si="3"/>
        <v>45</v>
      </c>
      <c r="D58" s="1" t="s">
        <v>40</v>
      </c>
    </row>
    <row r="60" spans="1:8" x14ac:dyDescent="0.3">
      <c r="A60" s="1" t="s">
        <v>30</v>
      </c>
      <c r="B60" s="1" t="s">
        <v>31</v>
      </c>
      <c r="C60" s="1" t="s">
        <v>33</v>
      </c>
      <c r="D60" s="1" t="s">
        <v>44</v>
      </c>
      <c r="E60" s="1" t="s">
        <v>45</v>
      </c>
      <c r="F60" s="1" t="s">
        <v>46</v>
      </c>
      <c r="G60" s="1" t="s">
        <v>47</v>
      </c>
      <c r="H60" s="1" t="s">
        <v>48</v>
      </c>
    </row>
    <row r="61" spans="1:8" x14ac:dyDescent="0.3">
      <c r="A61" s="1" t="s">
        <v>49</v>
      </c>
      <c r="B61" s="1" t="s">
        <v>50</v>
      </c>
      <c r="C61" s="1" t="s">
        <v>51</v>
      </c>
      <c r="D61" s="1" t="s">
        <v>52</v>
      </c>
      <c r="E61" s="1" t="s">
        <v>53</v>
      </c>
      <c r="F61" s="1" t="s">
        <v>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7855-440A-4ECE-AA37-E859D31C545C}">
  <dimension ref="A1:O7"/>
  <sheetViews>
    <sheetView topLeftCell="B1" zoomScale="175" zoomScaleNormal="175" workbookViewId="0">
      <selection activeCell="B12" sqref="B12"/>
    </sheetView>
  </sheetViews>
  <sheetFormatPr defaultRowHeight="14" x14ac:dyDescent="0.3"/>
  <cols>
    <col min="1" max="1" width="7.6640625" style="1" bestFit="1" customWidth="1"/>
    <col min="2" max="2" width="5.1640625" style="1" customWidth="1"/>
    <col min="3" max="25" width="4.58203125" style="1" customWidth="1"/>
    <col min="26" max="16384" width="8.6640625" style="1"/>
  </cols>
  <sheetData>
    <row r="1" spans="1:15" x14ac:dyDescent="0.3">
      <c r="A1" s="1" t="s">
        <v>55</v>
      </c>
    </row>
    <row r="2" spans="1:15" x14ac:dyDescent="0.3">
      <c r="C2" s="1" t="s">
        <v>56</v>
      </c>
      <c r="D2" s="1" t="s">
        <v>57</v>
      </c>
      <c r="F2" s="1" t="s">
        <v>61</v>
      </c>
      <c r="J2" s="1" t="s">
        <v>58</v>
      </c>
      <c r="O2" s="1" t="s">
        <v>62</v>
      </c>
    </row>
    <row r="3" spans="1:15" x14ac:dyDescent="0.3">
      <c r="C3" s="1">
        <v>0</v>
      </c>
      <c r="D3" s="1">
        <v>0</v>
      </c>
      <c r="E3" s="1">
        <v>1</v>
      </c>
      <c r="F3" s="1">
        <v>1</v>
      </c>
      <c r="G3" s="1">
        <v>0</v>
      </c>
      <c r="H3" s="1">
        <v>1</v>
      </c>
      <c r="I3" s="1">
        <v>1</v>
      </c>
      <c r="J3" s="3">
        <v>1</v>
      </c>
      <c r="K3" s="1">
        <v>0</v>
      </c>
      <c r="L3" s="1">
        <v>1</v>
      </c>
      <c r="M3" s="1">
        <v>0</v>
      </c>
      <c r="N3" s="1">
        <v>1</v>
      </c>
    </row>
    <row r="4" spans="1:15" ht="13.5" customHeight="1" x14ac:dyDescent="0.3">
      <c r="A4" s="2" t="s">
        <v>59</v>
      </c>
      <c r="B4" s="1" t="s">
        <v>56</v>
      </c>
      <c r="C4" s="1" t="s">
        <v>60</v>
      </c>
      <c r="E4" s="1" t="s">
        <v>60</v>
      </c>
      <c r="G4" s="1" t="s">
        <v>60</v>
      </c>
      <c r="I4" s="1" t="s">
        <v>60</v>
      </c>
      <c r="K4" s="1" t="s">
        <v>60</v>
      </c>
      <c r="M4" s="1" t="s">
        <v>60</v>
      </c>
      <c r="O4" s="1">
        <v>0</v>
      </c>
    </row>
    <row r="5" spans="1:15" x14ac:dyDescent="0.3">
      <c r="A5" s="2"/>
      <c r="B5" s="1" t="s">
        <v>57</v>
      </c>
      <c r="D5" s="1" t="s">
        <v>60</v>
      </c>
      <c r="E5" s="1" t="s">
        <v>60</v>
      </c>
      <c r="H5" s="1" t="s">
        <v>60</v>
      </c>
      <c r="I5" s="1" t="s">
        <v>60</v>
      </c>
      <c r="L5" s="1" t="s">
        <v>60</v>
      </c>
      <c r="M5" s="1" t="s">
        <v>60</v>
      </c>
      <c r="O5" s="1">
        <v>0</v>
      </c>
    </row>
    <row r="6" spans="1:15" x14ac:dyDescent="0.3">
      <c r="A6" s="2"/>
      <c r="B6" s="1" t="s">
        <v>61</v>
      </c>
      <c r="F6" s="1" t="s">
        <v>60</v>
      </c>
      <c r="G6" s="1" t="s">
        <v>60</v>
      </c>
      <c r="H6" s="1" t="s">
        <v>60</v>
      </c>
      <c r="I6" s="1" t="s">
        <v>60</v>
      </c>
      <c r="N6" s="1" t="s">
        <v>60</v>
      </c>
      <c r="O6" s="1">
        <v>0</v>
      </c>
    </row>
    <row r="7" spans="1:15" x14ac:dyDescent="0.3">
      <c r="A7" s="2"/>
      <c r="B7" s="1" t="s">
        <v>58</v>
      </c>
      <c r="J7" s="1" t="s">
        <v>60</v>
      </c>
      <c r="K7" s="1" t="s">
        <v>60</v>
      </c>
      <c r="L7" s="1" t="s">
        <v>60</v>
      </c>
      <c r="M7" s="1" t="s">
        <v>60</v>
      </c>
      <c r="N7" s="1" t="s">
        <v>60</v>
      </c>
      <c r="O7" s="1">
        <v>1</v>
      </c>
    </row>
  </sheetData>
  <mergeCells count="1">
    <mergeCell ref="A4:A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7C6A-F709-4D31-A97B-4F1648FDA509}">
  <dimension ref="A1:C30"/>
  <sheetViews>
    <sheetView tabSelected="1" zoomScale="160" zoomScaleNormal="160" workbookViewId="0">
      <selection activeCell="F7" sqref="F7"/>
    </sheetView>
  </sheetViews>
  <sheetFormatPr defaultRowHeight="14" x14ac:dyDescent="0.3"/>
  <cols>
    <col min="1" max="1" width="8.6640625" style="1"/>
    <col min="2" max="2" width="9.75" style="1" customWidth="1"/>
    <col min="3" max="3" width="8.6640625" style="1"/>
    <col min="4" max="4" width="10.1640625" style="1" customWidth="1"/>
    <col min="5" max="16384" width="8.6640625" style="1"/>
  </cols>
  <sheetData>
    <row r="1" spans="1:3" x14ac:dyDescent="0.3">
      <c r="A1" s="1" t="s">
        <v>63</v>
      </c>
    </row>
    <row r="3" spans="1:3" x14ac:dyDescent="0.3">
      <c r="A3" s="1" t="s">
        <v>64</v>
      </c>
      <c r="B3" s="1" t="s">
        <v>65</v>
      </c>
      <c r="C3" s="1" t="s">
        <v>66</v>
      </c>
    </row>
    <row r="4" spans="1:3" x14ac:dyDescent="0.3">
      <c r="A4" s="1">
        <v>4669</v>
      </c>
      <c r="B4" s="1">
        <f>INT(A4/4096)</f>
        <v>1</v>
      </c>
      <c r="C4" s="1" t="s">
        <v>74</v>
      </c>
    </row>
    <row r="5" spans="1:3" x14ac:dyDescent="0.3">
      <c r="A5" s="1">
        <v>2227</v>
      </c>
      <c r="B5" s="1">
        <f t="shared" ref="B5:B8" si="0">INT(A5/4096)</f>
        <v>0</v>
      </c>
      <c r="C5" s="1" t="s">
        <v>75</v>
      </c>
    </row>
    <row r="6" spans="1:3" x14ac:dyDescent="0.3">
      <c r="A6" s="1">
        <v>13916</v>
      </c>
      <c r="B6" s="1">
        <f t="shared" si="0"/>
        <v>3</v>
      </c>
      <c r="C6" s="1" t="s">
        <v>76</v>
      </c>
    </row>
    <row r="7" spans="1:3" x14ac:dyDescent="0.3">
      <c r="A7" s="1">
        <v>34587</v>
      </c>
      <c r="B7" s="1">
        <f t="shared" si="0"/>
        <v>8</v>
      </c>
      <c r="C7" s="1" t="s">
        <v>74</v>
      </c>
    </row>
    <row r="8" spans="1:3" x14ac:dyDescent="0.3">
      <c r="A8" s="1">
        <v>12608</v>
      </c>
      <c r="B8" s="1">
        <f t="shared" si="0"/>
        <v>3</v>
      </c>
      <c r="C8" s="1" t="s">
        <v>76</v>
      </c>
    </row>
    <row r="10" spans="1:3" x14ac:dyDescent="0.3">
      <c r="A10" s="1" t="s">
        <v>68</v>
      </c>
    </row>
    <row r="11" spans="1:3" x14ac:dyDescent="0.3">
      <c r="A11" s="1" t="s">
        <v>67</v>
      </c>
      <c r="B11" s="1" t="s">
        <v>73</v>
      </c>
      <c r="C11" s="1" t="s">
        <v>69</v>
      </c>
    </row>
    <row r="12" spans="1:3" x14ac:dyDescent="0.3">
      <c r="A12" s="1">
        <v>1</v>
      </c>
      <c r="B12" s="1">
        <v>0</v>
      </c>
      <c r="C12" s="1">
        <v>5</v>
      </c>
    </row>
    <row r="13" spans="1:3" x14ac:dyDescent="0.3">
      <c r="A13" s="1">
        <v>1</v>
      </c>
      <c r="B13" s="1">
        <v>8</v>
      </c>
      <c r="C13" s="1">
        <v>14</v>
      </c>
    </row>
    <row r="14" spans="1:3" x14ac:dyDescent="0.3">
      <c r="A14" s="1">
        <v>1</v>
      </c>
      <c r="B14" s="1">
        <v>3</v>
      </c>
      <c r="C14" s="1">
        <v>6</v>
      </c>
    </row>
    <row r="15" spans="1:3" x14ac:dyDescent="0.3">
      <c r="A15" s="1">
        <v>1</v>
      </c>
      <c r="B15" s="1">
        <v>1</v>
      </c>
      <c r="C15" s="1">
        <v>13</v>
      </c>
    </row>
    <row r="17" spans="1:2" x14ac:dyDescent="0.3">
      <c r="A17" s="1" t="s">
        <v>70</v>
      </c>
    </row>
    <row r="18" spans="1:2" x14ac:dyDescent="0.3">
      <c r="A18" s="1" t="s">
        <v>71</v>
      </c>
      <c r="B18" s="1" t="s">
        <v>72</v>
      </c>
    </row>
    <row r="19" spans="1:2" x14ac:dyDescent="0.3">
      <c r="A19" s="1">
        <v>1</v>
      </c>
      <c r="B19" s="1">
        <v>5</v>
      </c>
    </row>
    <row r="20" spans="1:2" x14ac:dyDescent="0.3">
      <c r="A20" s="1">
        <v>1</v>
      </c>
      <c r="B20" s="1">
        <v>13</v>
      </c>
    </row>
    <row r="21" spans="1:2" x14ac:dyDescent="0.3">
      <c r="A21" s="1">
        <v>0</v>
      </c>
      <c r="B21" s="1" t="s">
        <v>77</v>
      </c>
    </row>
    <row r="22" spans="1:2" x14ac:dyDescent="0.3">
      <c r="A22" s="1">
        <v>1</v>
      </c>
      <c r="B22" s="1">
        <v>6</v>
      </c>
    </row>
    <row r="23" spans="1:2" x14ac:dyDescent="0.3">
      <c r="A23" s="1">
        <v>1</v>
      </c>
      <c r="B23" s="1">
        <v>9</v>
      </c>
    </row>
    <row r="24" spans="1:2" x14ac:dyDescent="0.3">
      <c r="A24" s="1">
        <v>1</v>
      </c>
      <c r="B24" s="1">
        <v>11</v>
      </c>
    </row>
    <row r="25" spans="1:2" x14ac:dyDescent="0.3">
      <c r="A25" s="1">
        <v>0</v>
      </c>
      <c r="B25" s="1" t="s">
        <v>77</v>
      </c>
    </row>
    <row r="26" spans="1:2" x14ac:dyDescent="0.3">
      <c r="A26" s="1">
        <v>1</v>
      </c>
      <c r="B26" s="1">
        <v>4</v>
      </c>
    </row>
    <row r="27" spans="1:2" x14ac:dyDescent="0.3">
      <c r="A27" s="1">
        <v>1</v>
      </c>
      <c r="B27" s="1">
        <v>14</v>
      </c>
    </row>
    <row r="28" spans="1:2" x14ac:dyDescent="0.3">
      <c r="A28" s="1">
        <v>0</v>
      </c>
      <c r="B28" s="1" t="s">
        <v>77</v>
      </c>
    </row>
    <row r="29" spans="1:2" x14ac:dyDescent="0.3">
      <c r="A29" s="1">
        <v>1</v>
      </c>
      <c r="B29" s="1">
        <v>3</v>
      </c>
    </row>
    <row r="30" spans="1:2" x14ac:dyDescent="0.3">
      <c r="A30" s="1">
        <v>1</v>
      </c>
      <c r="B30" s="1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itbil</dc:creator>
  <cp:lastModifiedBy>itbil</cp:lastModifiedBy>
  <dcterms:created xsi:type="dcterms:W3CDTF">2023-06-04T05:42:28Z</dcterms:created>
  <dcterms:modified xsi:type="dcterms:W3CDTF">2023-06-04T08:30:48Z</dcterms:modified>
</cp:coreProperties>
</file>