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f05f52763bdf56/1.Alienware-Backup/6.IT CIARA/Work Projects/Github/INT-P4-project/v1.6/test-cases/excel_fns/"/>
    </mc:Choice>
  </mc:AlternateContent>
  <xr:revisionPtr revIDLastSave="458" documentId="8_{21BF8B15-E2D4-4B78-BBB2-22A87C0CAE8B}" xr6:coauthVersionLast="47" xr6:coauthVersionMax="47" xr10:uidLastSave="{A306B53B-C371-4F39-9C17-80AAE282C515}"/>
  <bookViews>
    <workbookView xWindow="-108" yWindow="-108" windowWidth="23256" windowHeight="13896" activeTab="4" xr2:uid="{549D4C46-3B8F-488D-BD3A-96118A791B4E}"/>
  </bookViews>
  <sheets>
    <sheet name="Cases" sheetId="2" r:id="rId1"/>
    <sheet name="Stg-tbls" sheetId="3" r:id="rId2"/>
    <sheet name="indirect_counter" sheetId="4" r:id="rId3"/>
    <sheet name="counters-temp" sheetId="6" r:id="rId4"/>
    <sheet name="counters" sheetId="8" r:id="rId5"/>
  </sheets>
  <definedNames>
    <definedName name="_xlnm._FilterDatabase" localSheetId="0" hidden="1">Cases!$AM$1:$AM$131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" l="1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B50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B51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B52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B53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B54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B55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B56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B57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B60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B61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B62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B63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B64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B65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B66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B67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B68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B69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B70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B71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B72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B73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B74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B75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B76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B77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B78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B79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B80" i="6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B81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B82" i="6"/>
  <c r="C82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B83" i="6"/>
  <c r="C83" i="6"/>
  <c r="D83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B84" i="6"/>
  <c r="C84" i="6"/>
  <c r="D84" i="6"/>
  <c r="E84" i="6"/>
  <c r="F84" i="6"/>
  <c r="G84" i="6"/>
  <c r="H84" i="6"/>
  <c r="I84" i="6"/>
  <c r="J84" i="6"/>
  <c r="K84" i="6"/>
  <c r="L84" i="6"/>
  <c r="M84" i="6"/>
  <c r="N84" i="6"/>
  <c r="O84" i="6"/>
  <c r="P84" i="6"/>
  <c r="Q84" i="6"/>
  <c r="B85" i="6"/>
  <c r="C85" i="6"/>
  <c r="D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B86" i="6"/>
  <c r="C86" i="6"/>
  <c r="D86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B87" i="6"/>
  <c r="C87" i="6"/>
  <c r="D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B88" i="6"/>
  <c r="C88" i="6"/>
  <c r="D88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B89" i="6"/>
  <c r="C89" i="6"/>
  <c r="D89" i="6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B90" i="6"/>
  <c r="C90" i="6"/>
  <c r="D90" i="6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B91" i="6"/>
  <c r="C91" i="6"/>
  <c r="D91" i="6"/>
  <c r="E91" i="6"/>
  <c r="F91" i="6"/>
  <c r="G91" i="6"/>
  <c r="H91" i="6"/>
  <c r="I91" i="6"/>
  <c r="J91" i="6"/>
  <c r="K91" i="6"/>
  <c r="L91" i="6"/>
  <c r="M91" i="6"/>
  <c r="N91" i="6"/>
  <c r="O91" i="6"/>
  <c r="P91" i="6"/>
  <c r="Q91" i="6"/>
  <c r="B92" i="6"/>
  <c r="C92" i="6"/>
  <c r="D92" i="6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B93" i="6"/>
  <c r="C93" i="6"/>
  <c r="D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B94" i="6"/>
  <c r="C94" i="6"/>
  <c r="D94" i="6"/>
  <c r="E94" i="6"/>
  <c r="F94" i="6"/>
  <c r="G94" i="6"/>
  <c r="H94" i="6"/>
  <c r="I94" i="6"/>
  <c r="J94" i="6"/>
  <c r="K94" i="6"/>
  <c r="L94" i="6"/>
  <c r="M94" i="6"/>
  <c r="N94" i="6"/>
  <c r="O94" i="6"/>
  <c r="P94" i="6"/>
  <c r="Q94" i="6"/>
  <c r="B95" i="6"/>
  <c r="C95" i="6"/>
  <c r="D95" i="6"/>
  <c r="E95" i="6"/>
  <c r="F95" i="6"/>
  <c r="G95" i="6"/>
  <c r="H95" i="6"/>
  <c r="I95" i="6"/>
  <c r="J95" i="6"/>
  <c r="K95" i="6"/>
  <c r="L95" i="6"/>
  <c r="M95" i="6"/>
  <c r="N95" i="6"/>
  <c r="O95" i="6"/>
  <c r="P95" i="6"/>
  <c r="Q95" i="6"/>
  <c r="B96" i="6"/>
  <c r="C96" i="6"/>
  <c r="D96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B97" i="6"/>
  <c r="C97" i="6"/>
  <c r="D97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B98" i="6"/>
  <c r="C98" i="6"/>
  <c r="D98" i="6"/>
  <c r="E98" i="6"/>
  <c r="F98" i="6"/>
  <c r="G98" i="6"/>
  <c r="H98" i="6"/>
  <c r="I98" i="6"/>
  <c r="J98" i="6"/>
  <c r="K98" i="6"/>
  <c r="L98" i="6"/>
  <c r="M98" i="6"/>
  <c r="N98" i="6"/>
  <c r="O98" i="6"/>
  <c r="P98" i="6"/>
  <c r="Q98" i="6"/>
  <c r="B99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B100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P100" i="6"/>
  <c r="Q100" i="6"/>
  <c r="B101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B102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P102" i="6"/>
  <c r="Q102" i="6"/>
  <c r="B103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B104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P104" i="6"/>
  <c r="Q104" i="6"/>
  <c r="B105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B106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B107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B108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P108" i="6"/>
  <c r="Q108" i="6"/>
  <c r="B109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B110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P110" i="6"/>
  <c r="Q110" i="6"/>
  <c r="B111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O111" i="6"/>
  <c r="P111" i="6"/>
  <c r="Q111" i="6"/>
  <c r="B112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P112" i="6"/>
  <c r="Q112" i="6"/>
  <c r="B113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P113" i="6"/>
  <c r="Q113" i="6"/>
  <c r="B114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O114" i="6"/>
  <c r="P114" i="6"/>
  <c r="Q114" i="6"/>
  <c r="B115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O115" i="6"/>
  <c r="P115" i="6"/>
  <c r="Q115" i="6"/>
  <c r="B116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P116" i="6"/>
  <c r="Q116" i="6"/>
  <c r="B117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P117" i="6"/>
  <c r="Q117" i="6"/>
  <c r="B118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P118" i="6"/>
  <c r="Q118" i="6"/>
  <c r="B119" i="6"/>
  <c r="C119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P119" i="6"/>
  <c r="Q119" i="6"/>
  <c r="B120" i="6"/>
  <c r="C120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P120" i="6"/>
  <c r="Q120" i="6"/>
  <c r="B121" i="6"/>
  <c r="C121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P121" i="6"/>
  <c r="Q121" i="6"/>
  <c r="B122" i="6"/>
  <c r="C122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P122" i="6"/>
  <c r="Q122" i="6"/>
  <c r="B123" i="6"/>
  <c r="C123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P123" i="6"/>
  <c r="Q123" i="6"/>
  <c r="B124" i="6"/>
  <c r="C124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P124" i="6"/>
  <c r="Q124" i="6"/>
  <c r="B125" i="6"/>
  <c r="C125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P125" i="6"/>
  <c r="Q125" i="6"/>
  <c r="B126" i="6"/>
  <c r="C126" i="6"/>
  <c r="D126" i="6"/>
  <c r="E126" i="6"/>
  <c r="F126" i="6"/>
  <c r="G126" i="6"/>
  <c r="H126" i="6"/>
  <c r="I126" i="6"/>
  <c r="J126" i="6"/>
  <c r="K126" i="6"/>
  <c r="L126" i="6"/>
  <c r="M126" i="6"/>
  <c r="N126" i="6"/>
  <c r="O126" i="6"/>
  <c r="P126" i="6"/>
  <c r="Q126" i="6"/>
  <c r="B127" i="6"/>
  <c r="C127" i="6"/>
  <c r="D127" i="6"/>
  <c r="E127" i="6"/>
  <c r="F127" i="6"/>
  <c r="G127" i="6"/>
  <c r="H127" i="6"/>
  <c r="I127" i="6"/>
  <c r="J127" i="6"/>
  <c r="K127" i="6"/>
  <c r="L127" i="6"/>
  <c r="M127" i="6"/>
  <c r="N127" i="6"/>
  <c r="O127" i="6"/>
  <c r="P127" i="6"/>
  <c r="Q127" i="6"/>
  <c r="B128" i="6"/>
  <c r="C128" i="6"/>
  <c r="D128" i="6"/>
  <c r="E128" i="6"/>
  <c r="F128" i="6"/>
  <c r="G128" i="6"/>
  <c r="H128" i="6"/>
  <c r="I128" i="6"/>
  <c r="J128" i="6"/>
  <c r="K128" i="6"/>
  <c r="L128" i="6"/>
  <c r="M128" i="6"/>
  <c r="N128" i="6"/>
  <c r="O128" i="6"/>
  <c r="P128" i="6"/>
  <c r="Q128" i="6"/>
  <c r="B129" i="6"/>
  <c r="C129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P129" i="6"/>
  <c r="Q129" i="6"/>
  <c r="B130" i="6"/>
  <c r="C130" i="6"/>
  <c r="D130" i="6"/>
  <c r="E130" i="6"/>
  <c r="F130" i="6"/>
  <c r="G130" i="6"/>
  <c r="H130" i="6"/>
  <c r="I130" i="6"/>
  <c r="J130" i="6"/>
  <c r="K130" i="6"/>
  <c r="L130" i="6"/>
  <c r="M130" i="6"/>
  <c r="N130" i="6"/>
  <c r="O130" i="6"/>
  <c r="P130" i="6"/>
  <c r="Q130" i="6"/>
  <c r="B131" i="6"/>
  <c r="C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P131" i="6"/>
  <c r="Q131" i="6"/>
  <c r="B132" i="6"/>
  <c r="C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P132" i="6"/>
  <c r="Q13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B2" i="6"/>
  <c r="C1" i="6"/>
  <c r="D1" i="6"/>
  <c r="E1" i="6"/>
  <c r="F1" i="6"/>
  <c r="G1" i="6"/>
  <c r="H1" i="6"/>
  <c r="I1" i="6"/>
  <c r="J1" i="6"/>
  <c r="K1" i="6"/>
  <c r="L1" i="6"/>
  <c r="M1" i="6"/>
  <c r="N1" i="6"/>
  <c r="O1" i="6"/>
  <c r="P1" i="6"/>
  <c r="Q1" i="6"/>
  <c r="B1" i="6"/>
  <c r="A1" i="6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  <c r="Q11" i="2" l="1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2" i="2"/>
  <c r="Q3" i="2"/>
  <c r="Q4" i="2"/>
  <c r="Q5" i="2"/>
  <c r="Q6" i="2"/>
  <c r="Q7" i="2"/>
  <c r="Q8" i="2"/>
  <c r="Q9" i="2"/>
  <c r="Q10" i="2"/>
  <c r="R2" i="2" a="1"/>
  <c r="R2" i="2" s="1"/>
  <c r="M2" i="2"/>
  <c r="N2" i="2"/>
  <c r="R3" i="2" a="1"/>
  <c r="R3" i="2" s="1"/>
  <c r="R4" i="2" a="1"/>
  <c r="R4" i="2" s="1"/>
  <c r="R5" i="2" a="1"/>
  <c r="R5" i="2" s="1"/>
  <c r="R6" i="2" a="1"/>
  <c r="R6" i="2"/>
  <c r="R7" i="2" a="1"/>
  <c r="R7" i="2"/>
  <c r="R8" i="2" a="1"/>
  <c r="R8" i="2"/>
  <c r="R9" i="2" a="1"/>
  <c r="R9" i="2" s="1"/>
  <c r="R10" i="2" a="1"/>
  <c r="R10" i="2"/>
  <c r="R11" i="2" a="1"/>
  <c r="R11" i="2" s="1"/>
  <c r="R12" i="2" a="1"/>
  <c r="R12" i="2" s="1"/>
  <c r="R13" i="2" a="1"/>
  <c r="R13" i="2" s="1"/>
  <c r="R14" i="2" a="1"/>
  <c r="R14" i="2"/>
  <c r="R15" i="2" a="1"/>
  <c r="R15" i="2" s="1"/>
  <c r="R16" i="2" a="1"/>
  <c r="R16" i="2"/>
  <c r="R17" i="2" a="1"/>
  <c r="R17" i="2" s="1"/>
  <c r="R18" i="2" a="1"/>
  <c r="R18" i="2"/>
  <c r="R19" i="2" a="1"/>
  <c r="R19" i="2" s="1"/>
  <c r="R20" i="2" a="1"/>
  <c r="R20" i="2" s="1"/>
  <c r="R21" i="2" a="1"/>
  <c r="R21" i="2" s="1"/>
  <c r="R22" i="2" a="1"/>
  <c r="R22" i="2"/>
  <c r="R23" i="2" a="1"/>
  <c r="R23" i="2" s="1"/>
  <c r="R24" i="2" a="1"/>
  <c r="R24" i="2"/>
  <c r="R25" i="2" a="1"/>
  <c r="R25" i="2" s="1"/>
  <c r="R26" i="2" a="1"/>
  <c r="R26" i="2"/>
  <c r="R27" i="2" a="1"/>
  <c r="R27" i="2" s="1"/>
  <c r="R28" i="2" a="1"/>
  <c r="R28" i="2"/>
  <c r="R29" i="2" a="1"/>
  <c r="R29" i="2"/>
  <c r="R30" i="2" a="1"/>
  <c r="R30" i="2"/>
  <c r="R31" i="2" a="1"/>
  <c r="R31" i="2"/>
  <c r="R32" i="2" a="1"/>
  <c r="R32" i="2" s="1"/>
  <c r="R33" i="2" a="1"/>
  <c r="R33" i="2" s="1"/>
  <c r="R34" i="2" a="1"/>
  <c r="R34" i="2"/>
  <c r="R35" i="2" a="1"/>
  <c r="R35" i="2" s="1"/>
  <c r="R36" i="2" a="1"/>
  <c r="R36" i="2"/>
  <c r="R37" i="2" a="1"/>
  <c r="R37" i="2"/>
  <c r="R38" i="2" a="1"/>
  <c r="R38" i="2"/>
  <c r="R39" i="2" a="1"/>
  <c r="R39" i="2"/>
  <c r="R40" i="2" a="1"/>
  <c r="R40" i="2" s="1"/>
  <c r="R41" i="2" a="1"/>
  <c r="R41" i="2"/>
  <c r="R42" i="2" a="1"/>
  <c r="R42" i="2" s="1"/>
  <c r="R43" i="2" a="1"/>
  <c r="R43" i="2" s="1"/>
  <c r="R44" i="2" a="1"/>
  <c r="R44" i="2" s="1"/>
  <c r="R45" i="2" a="1"/>
  <c r="R45" i="2" s="1"/>
  <c r="R46" i="2" a="1"/>
  <c r="R46" i="2"/>
  <c r="R47" i="2" a="1"/>
  <c r="R47" i="2"/>
  <c r="R48" i="2" a="1"/>
  <c r="R48" i="2" s="1"/>
  <c r="R49" i="2" a="1"/>
  <c r="R49" i="2"/>
  <c r="R50" i="2" a="1"/>
  <c r="R50" i="2" s="1"/>
  <c r="R51" i="2" a="1"/>
  <c r="R51" i="2"/>
  <c r="R52" i="2" a="1"/>
  <c r="R52" i="2"/>
  <c r="R53" i="2" a="1"/>
  <c r="R53" i="2" s="1"/>
  <c r="R54" i="2" a="1"/>
  <c r="R54" i="2"/>
  <c r="R55" i="2" a="1"/>
  <c r="R55" i="2" s="1"/>
  <c r="R56" i="2" a="1"/>
  <c r="R56" i="2" s="1"/>
  <c r="R57" i="2" a="1"/>
  <c r="R57" i="2"/>
  <c r="R58" i="2" a="1"/>
  <c r="R58" i="2" s="1"/>
  <c r="R59" i="2" a="1"/>
  <c r="R59" i="2"/>
  <c r="R60" i="2" a="1"/>
  <c r="R60" i="2"/>
  <c r="R61" i="2" a="1"/>
  <c r="R61" i="2"/>
  <c r="R62" i="2" a="1"/>
  <c r="R62" i="2"/>
  <c r="R63" i="2" a="1"/>
  <c r="R63" i="2" s="1"/>
  <c r="R64" i="2" a="1"/>
  <c r="R64" i="2" s="1"/>
  <c r="R65" i="2" a="1"/>
  <c r="R65" i="2" s="1"/>
  <c r="R66" i="2" a="1"/>
  <c r="R66" i="2" s="1"/>
  <c r="R67" i="2" a="1"/>
  <c r="R67" i="2"/>
  <c r="R68" i="2" a="1"/>
  <c r="R68" i="2" s="1"/>
  <c r="R69" i="2" a="1"/>
  <c r="R69" i="2"/>
  <c r="R70" i="2" a="1"/>
  <c r="R70" i="2"/>
  <c r="R71" i="2" a="1"/>
  <c r="R71" i="2" s="1"/>
  <c r="R72" i="2" a="1"/>
  <c r="R72" i="2"/>
  <c r="R73" i="2" a="1"/>
  <c r="R73" i="2" s="1"/>
  <c r="R74" i="2" a="1"/>
  <c r="R74" i="2" s="1"/>
  <c r="R75" i="2" a="1"/>
  <c r="R75" i="2" s="1"/>
  <c r="R76" i="2" a="1"/>
  <c r="R76" i="2" s="1"/>
  <c r="R77" i="2" a="1"/>
  <c r="R77" i="2"/>
  <c r="R78" i="2" a="1"/>
  <c r="R78" i="2"/>
  <c r="R79" i="2" a="1"/>
  <c r="R79" i="2" s="1"/>
  <c r="R80" i="2" a="1"/>
  <c r="R80" i="2"/>
  <c r="R81" i="2" a="1"/>
  <c r="R81" i="2" s="1"/>
  <c r="R82" i="2" a="1"/>
  <c r="R82" i="2"/>
  <c r="R83" i="2" a="1"/>
  <c r="R83" i="2" s="1"/>
  <c r="R84" i="2" a="1"/>
  <c r="R84" i="2"/>
  <c r="R85" i="2" a="1"/>
  <c r="R85" i="2" s="1"/>
  <c r="R86" i="2" a="1"/>
  <c r="R86" i="2"/>
  <c r="R87" i="2" a="1"/>
  <c r="R87" i="2" s="1"/>
  <c r="R88" i="2" a="1"/>
  <c r="R88" i="2"/>
  <c r="R89" i="2" a="1"/>
  <c r="R89" i="2" s="1"/>
  <c r="R90" i="2" a="1"/>
  <c r="R90" i="2"/>
  <c r="R91" i="2" a="1"/>
  <c r="R91" i="2" s="1"/>
  <c r="R92" i="2" a="1"/>
  <c r="R92" i="2"/>
  <c r="R93" i="2" a="1"/>
  <c r="R93" i="2" s="1"/>
  <c r="R94" i="2" a="1"/>
  <c r="R94" i="2"/>
  <c r="R95" i="2" a="1"/>
  <c r="R95" i="2" s="1"/>
  <c r="R96" i="2" a="1"/>
  <c r="R96" i="2"/>
  <c r="R97" i="2" a="1"/>
  <c r="R97" i="2" s="1"/>
  <c r="R98" i="2" a="1"/>
  <c r="R98" i="2"/>
  <c r="R99" i="2" a="1"/>
  <c r="R99" i="2" s="1"/>
  <c r="R100" i="2" a="1"/>
  <c r="R100" i="2"/>
  <c r="R101" i="2" a="1"/>
  <c r="R101" i="2"/>
  <c r="R102" i="2" a="1"/>
  <c r="R102" i="2" s="1"/>
  <c r="R103" i="2" a="1"/>
  <c r="R103" i="2" s="1"/>
  <c r="R104" i="2" a="1"/>
  <c r="R104" i="2"/>
  <c r="R105" i="2" a="1"/>
  <c r="R105" i="2" s="1"/>
  <c r="R106" i="2" a="1"/>
  <c r="R106" i="2"/>
  <c r="R107" i="2" a="1"/>
  <c r="R107" i="2" s="1"/>
  <c r="R108" i="2" a="1"/>
  <c r="R108" i="2"/>
  <c r="R109" i="2" a="1"/>
  <c r="R109" i="2"/>
  <c r="R110" i="2" a="1"/>
  <c r="R110" i="2" s="1"/>
  <c r="R111" i="2" a="1"/>
  <c r="R111" i="2"/>
  <c r="R112" i="2" a="1"/>
  <c r="R112" i="2" s="1"/>
  <c r="R113" i="2" a="1"/>
  <c r="R113" i="2" s="1"/>
  <c r="R114" i="2" a="1"/>
  <c r="R114" i="2" s="1"/>
  <c r="R115" i="2" a="1"/>
  <c r="R115" i="2" s="1"/>
  <c r="R116" i="2" a="1"/>
  <c r="R116" i="2"/>
  <c r="R117" i="2" a="1"/>
  <c r="R117" i="2"/>
  <c r="R118" i="2" a="1"/>
  <c r="R118" i="2" s="1"/>
  <c r="R119" i="2" a="1"/>
  <c r="R119" i="2"/>
  <c r="R120" i="2" a="1"/>
  <c r="R120" i="2" s="1"/>
  <c r="R121" i="2" a="1"/>
  <c r="R121" i="2"/>
  <c r="R122" i="2" a="1"/>
  <c r="R122" i="2" s="1"/>
  <c r="R123" i="2" a="1"/>
  <c r="R123" i="2" s="1"/>
  <c r="R124" i="2" a="1"/>
  <c r="R124" i="2"/>
  <c r="R125" i="2" a="1"/>
  <c r="R125" i="2" s="1"/>
  <c r="R126" i="2" a="1"/>
  <c r="R126" i="2" s="1"/>
  <c r="R127" i="2" a="1"/>
  <c r="R127" i="2"/>
  <c r="R128" i="2" a="1"/>
  <c r="R128" i="2" s="1"/>
  <c r="R129" i="2" a="1"/>
  <c r="R129" i="2"/>
  <c r="R130" i="2" a="1"/>
  <c r="R130" i="2" s="1"/>
  <c r="R131" i="2" a="1"/>
  <c r="R131" i="2"/>
  <c r="AG100" i="2"/>
  <c r="M100" i="2"/>
  <c r="N100" i="2" s="1"/>
  <c r="K100" i="2"/>
  <c r="L100" i="2" s="1"/>
  <c r="J100" i="2"/>
  <c r="I100" i="2"/>
  <c r="F100" i="2"/>
  <c r="D100" i="2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A1" i="3"/>
  <c r="M131" i="2"/>
  <c r="N131" i="2" s="1"/>
  <c r="M130" i="2"/>
  <c r="N130" i="2" s="1"/>
  <c r="M129" i="2"/>
  <c r="N129" i="2" s="1"/>
  <c r="M128" i="2"/>
  <c r="N128" i="2" s="1"/>
  <c r="M127" i="2"/>
  <c r="N127" i="2" s="1"/>
  <c r="M126" i="2"/>
  <c r="N126" i="2" s="1"/>
  <c r="M125" i="2"/>
  <c r="N125" i="2" s="1"/>
  <c r="M124" i="2"/>
  <c r="N124" i="2" s="1"/>
  <c r="M123" i="2"/>
  <c r="N123" i="2" s="1"/>
  <c r="M122" i="2"/>
  <c r="N122" i="2" s="1"/>
  <c r="M121" i="2"/>
  <c r="N121" i="2" s="1"/>
  <c r="M120" i="2"/>
  <c r="N120" i="2" s="1"/>
  <c r="M119" i="2"/>
  <c r="N119" i="2" s="1"/>
  <c r="M118" i="2"/>
  <c r="M117" i="2"/>
  <c r="N117" i="2" s="1"/>
  <c r="M116" i="2"/>
  <c r="N116" i="2" s="1"/>
  <c r="M115" i="2"/>
  <c r="N115" i="2" s="1"/>
  <c r="M114" i="2"/>
  <c r="N114" i="2" s="1"/>
  <c r="M113" i="2"/>
  <c r="N113" i="2" s="1"/>
  <c r="M112" i="2"/>
  <c r="N112" i="2" s="1"/>
  <c r="M111" i="2"/>
  <c r="N111" i="2" s="1"/>
  <c r="M110" i="2"/>
  <c r="N110" i="2" s="1"/>
  <c r="M109" i="2"/>
  <c r="N109" i="2" s="1"/>
  <c r="M108" i="2"/>
  <c r="N108" i="2" s="1"/>
  <c r="M107" i="2"/>
  <c r="N107" i="2" s="1"/>
  <c r="M106" i="2"/>
  <c r="N106" i="2" s="1"/>
  <c r="M105" i="2"/>
  <c r="N105" i="2" s="1"/>
  <c r="M104" i="2"/>
  <c r="N104" i="2" s="1"/>
  <c r="M103" i="2"/>
  <c r="N103" i="2" s="1"/>
  <c r="M102" i="2"/>
  <c r="N102" i="2" s="1"/>
  <c r="M101" i="2"/>
  <c r="N101" i="2" s="1"/>
  <c r="M99" i="2"/>
  <c r="N99" i="2" s="1"/>
  <c r="M98" i="2"/>
  <c r="N98" i="2" s="1"/>
  <c r="M97" i="2"/>
  <c r="N97" i="2" s="1"/>
  <c r="M96" i="2"/>
  <c r="N96" i="2" s="1"/>
  <c r="M95" i="2"/>
  <c r="N95" i="2" s="1"/>
  <c r="M94" i="2"/>
  <c r="N94" i="2" s="1"/>
  <c r="M93" i="2"/>
  <c r="N93" i="2" s="1"/>
  <c r="M92" i="2"/>
  <c r="N92" i="2" s="1"/>
  <c r="M91" i="2"/>
  <c r="N91" i="2" s="1"/>
  <c r="M90" i="2"/>
  <c r="N90" i="2" s="1"/>
  <c r="M89" i="2"/>
  <c r="N89" i="2" s="1"/>
  <c r="M88" i="2"/>
  <c r="M87" i="2"/>
  <c r="N87" i="2" s="1"/>
  <c r="M86" i="2"/>
  <c r="N86" i="2" s="1"/>
  <c r="M85" i="2"/>
  <c r="N85" i="2" s="1"/>
  <c r="M84" i="2"/>
  <c r="N84" i="2" s="1"/>
  <c r="M83" i="2"/>
  <c r="N83" i="2" s="1"/>
  <c r="M82" i="2"/>
  <c r="N82" i="2" s="1"/>
  <c r="M81" i="2"/>
  <c r="N81" i="2" s="1"/>
  <c r="M80" i="2"/>
  <c r="N80" i="2" s="1"/>
  <c r="M79" i="2"/>
  <c r="N79" i="2" s="1"/>
  <c r="M78" i="2"/>
  <c r="N78" i="2" s="1"/>
  <c r="M77" i="2"/>
  <c r="N77" i="2" s="1"/>
  <c r="M76" i="2"/>
  <c r="N76" i="2" s="1"/>
  <c r="M75" i="2"/>
  <c r="N75" i="2" s="1"/>
  <c r="M74" i="2"/>
  <c r="N74" i="2" s="1"/>
  <c r="M73" i="2"/>
  <c r="N73" i="2" s="1"/>
  <c r="M72" i="2"/>
  <c r="N72" i="2" s="1"/>
  <c r="M71" i="2"/>
  <c r="N71" i="2" s="1"/>
  <c r="M70" i="2"/>
  <c r="N70" i="2" s="1"/>
  <c r="M69" i="2"/>
  <c r="N69" i="2" s="1"/>
  <c r="M68" i="2"/>
  <c r="N68" i="2" s="1"/>
  <c r="M67" i="2"/>
  <c r="N67" i="2" s="1"/>
  <c r="M66" i="2"/>
  <c r="N66" i="2" s="1"/>
  <c r="M65" i="2"/>
  <c r="N65" i="2" s="1"/>
  <c r="M64" i="2"/>
  <c r="N64" i="2" s="1"/>
  <c r="M63" i="2"/>
  <c r="N63" i="2" s="1"/>
  <c r="M62" i="2"/>
  <c r="N62" i="2" s="1"/>
  <c r="M61" i="2"/>
  <c r="N61" i="2" s="1"/>
  <c r="M60" i="2"/>
  <c r="N60" i="2" s="1"/>
  <c r="M59" i="2"/>
  <c r="N59" i="2" s="1"/>
  <c r="M58" i="2"/>
  <c r="N58" i="2" s="1"/>
  <c r="M57" i="2"/>
  <c r="N57" i="2" s="1"/>
  <c r="M56" i="2"/>
  <c r="N56" i="2" s="1"/>
  <c r="M55" i="2"/>
  <c r="N55" i="2" s="1"/>
  <c r="M54" i="2"/>
  <c r="N54" i="2" s="1"/>
  <c r="M53" i="2"/>
  <c r="N53" i="2" s="1"/>
  <c r="M52" i="2"/>
  <c r="N52" i="2" s="1"/>
  <c r="M51" i="2"/>
  <c r="N51" i="2" s="1"/>
  <c r="M50" i="2"/>
  <c r="N50" i="2" s="1"/>
  <c r="M49" i="2"/>
  <c r="N49" i="2" s="1"/>
  <c r="M48" i="2"/>
  <c r="M47" i="2"/>
  <c r="N47" i="2" s="1"/>
  <c r="M46" i="2"/>
  <c r="N46" i="2" s="1"/>
  <c r="M45" i="2"/>
  <c r="N45" i="2" s="1"/>
  <c r="M44" i="2"/>
  <c r="N44" i="2" s="1"/>
  <c r="M43" i="2"/>
  <c r="N43" i="2" s="1"/>
  <c r="M42" i="2"/>
  <c r="N42" i="2" s="1"/>
  <c r="M41" i="2"/>
  <c r="N41" i="2" s="1"/>
  <c r="M40" i="2"/>
  <c r="N40" i="2" s="1"/>
  <c r="M39" i="2"/>
  <c r="N39" i="2" s="1"/>
  <c r="M38" i="2"/>
  <c r="N38" i="2" s="1"/>
  <c r="M37" i="2"/>
  <c r="N37" i="2" s="1"/>
  <c r="M36" i="2"/>
  <c r="N36" i="2" s="1"/>
  <c r="M35" i="2"/>
  <c r="N35" i="2" s="1"/>
  <c r="M34" i="2"/>
  <c r="N34" i="2" s="1"/>
  <c r="M33" i="2"/>
  <c r="N33" i="2" s="1"/>
  <c r="M32" i="2"/>
  <c r="N32" i="2" s="1"/>
  <c r="M31" i="2"/>
  <c r="N31" i="2" s="1"/>
  <c r="M30" i="2"/>
  <c r="N30" i="2" s="1"/>
  <c r="M29" i="2"/>
  <c r="N29" i="2" s="1"/>
  <c r="M28" i="2"/>
  <c r="N28" i="2" s="1"/>
  <c r="M27" i="2"/>
  <c r="N27" i="2" s="1"/>
  <c r="M26" i="2"/>
  <c r="N26" i="2" s="1"/>
  <c r="M25" i="2"/>
  <c r="N25" i="2" s="1"/>
  <c r="M24" i="2"/>
  <c r="N24" i="2" s="1"/>
  <c r="M23" i="2"/>
  <c r="N23" i="2" s="1"/>
  <c r="M22" i="2"/>
  <c r="N22" i="2" s="1"/>
  <c r="M21" i="2"/>
  <c r="N21" i="2" s="1"/>
  <c r="M20" i="2"/>
  <c r="N20" i="2" s="1"/>
  <c r="M19" i="2"/>
  <c r="N19" i="2" s="1"/>
  <c r="M18" i="2"/>
  <c r="N18" i="2" s="1"/>
  <c r="M17" i="2"/>
  <c r="N17" i="2" s="1"/>
  <c r="M16" i="2"/>
  <c r="N16" i="2" s="1"/>
  <c r="M15" i="2"/>
  <c r="N15" i="2" s="1"/>
  <c r="M14" i="2"/>
  <c r="N14" i="2" s="1"/>
  <c r="M13" i="2"/>
  <c r="N13" i="2" s="1"/>
  <c r="M12" i="2"/>
  <c r="N12" i="2" s="1"/>
  <c r="M11" i="2"/>
  <c r="N11" i="2" s="1"/>
  <c r="M10" i="2"/>
  <c r="N10" i="2" s="1"/>
  <c r="M9" i="2"/>
  <c r="N9" i="2" s="1"/>
  <c r="M8" i="2"/>
  <c r="N8" i="2" s="1"/>
  <c r="M7" i="2"/>
  <c r="N7" i="2" s="1"/>
  <c r="M6" i="2"/>
  <c r="N6" i="2" s="1"/>
  <c r="M5" i="2"/>
  <c r="N5" i="2" s="1"/>
  <c r="M4" i="2"/>
  <c r="N4" i="2" s="1"/>
  <c r="M3" i="2"/>
  <c r="N3" i="2" s="1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1" i="2"/>
  <c r="AG12" i="2"/>
  <c r="AG13" i="2"/>
  <c r="AG14" i="2"/>
  <c r="AG15" i="2"/>
  <c r="AG16" i="2"/>
  <c r="AG17" i="2"/>
  <c r="AG18" i="2"/>
  <c r="AG19" i="2"/>
  <c r="AG20" i="2"/>
  <c r="AG21" i="2"/>
  <c r="AG3" i="2"/>
  <c r="AG4" i="2"/>
  <c r="AG5" i="2"/>
  <c r="AG6" i="2"/>
  <c r="AG7" i="2"/>
  <c r="AG8" i="2"/>
  <c r="AG9" i="2"/>
  <c r="AG10" i="2"/>
  <c r="AG2" i="2"/>
  <c r="D2" i="2"/>
  <c r="F2" i="2"/>
  <c r="I2" i="2"/>
  <c r="J2" i="2"/>
  <c r="K2" i="2"/>
  <c r="L2" i="2" s="1"/>
  <c r="AN2" i="2"/>
  <c r="D3" i="2"/>
  <c r="F3" i="2"/>
  <c r="I3" i="2"/>
  <c r="J3" i="2"/>
  <c r="K3" i="2"/>
  <c r="L3" i="2" s="1"/>
  <c r="AN3" i="2"/>
  <c r="D4" i="2"/>
  <c r="F4" i="2"/>
  <c r="I4" i="2"/>
  <c r="J4" i="2"/>
  <c r="K4" i="2"/>
  <c r="L4" i="2" s="1"/>
  <c r="D5" i="2"/>
  <c r="F5" i="2"/>
  <c r="I5" i="2"/>
  <c r="J5" i="2"/>
  <c r="K5" i="2"/>
  <c r="L5" i="2" s="1"/>
  <c r="D6" i="2"/>
  <c r="F6" i="2"/>
  <c r="I6" i="2"/>
  <c r="J6" i="2"/>
  <c r="K6" i="2"/>
  <c r="L6" i="2" s="1"/>
  <c r="AN6" i="2"/>
  <c r="D7" i="2"/>
  <c r="F7" i="2"/>
  <c r="I7" i="2"/>
  <c r="J7" i="2"/>
  <c r="K7" i="2"/>
  <c r="L7" i="2" s="1"/>
  <c r="AN7" i="2"/>
  <c r="D8" i="2"/>
  <c r="F8" i="2"/>
  <c r="I8" i="2"/>
  <c r="J8" i="2"/>
  <c r="K8" i="2"/>
  <c r="L8" i="2" s="1"/>
  <c r="AN8" i="2"/>
  <c r="D9" i="2"/>
  <c r="F9" i="2"/>
  <c r="I9" i="2"/>
  <c r="J9" i="2"/>
  <c r="K9" i="2"/>
  <c r="L9" i="2" s="1"/>
  <c r="AN9" i="2"/>
  <c r="D10" i="2"/>
  <c r="F10" i="2"/>
  <c r="I10" i="2"/>
  <c r="J10" i="2"/>
  <c r="K10" i="2"/>
  <c r="L10" i="2" s="1"/>
  <c r="D11" i="2"/>
  <c r="F11" i="2"/>
  <c r="I11" i="2"/>
  <c r="J11" i="2"/>
  <c r="K11" i="2"/>
  <c r="L11" i="2" s="1"/>
  <c r="AN11" i="2"/>
  <c r="D12" i="2"/>
  <c r="F12" i="2"/>
  <c r="I12" i="2"/>
  <c r="J12" i="2"/>
  <c r="K12" i="2"/>
  <c r="L12" i="2" s="1"/>
  <c r="D13" i="2"/>
  <c r="F13" i="2"/>
  <c r="I13" i="2"/>
  <c r="J13" i="2"/>
  <c r="K13" i="2"/>
  <c r="L13" i="2" s="1"/>
  <c r="D14" i="2"/>
  <c r="F14" i="2"/>
  <c r="I14" i="2"/>
  <c r="J14" i="2"/>
  <c r="K14" i="2"/>
  <c r="L14" i="2" s="1"/>
  <c r="D15" i="2"/>
  <c r="F15" i="2"/>
  <c r="I15" i="2"/>
  <c r="J15" i="2"/>
  <c r="K15" i="2"/>
  <c r="L15" i="2" s="1"/>
  <c r="D16" i="2"/>
  <c r="F16" i="2"/>
  <c r="I16" i="2"/>
  <c r="J16" i="2"/>
  <c r="K16" i="2"/>
  <c r="L16" i="2" s="1"/>
  <c r="D17" i="2"/>
  <c r="F17" i="2"/>
  <c r="I17" i="2"/>
  <c r="J17" i="2"/>
  <c r="K17" i="2"/>
  <c r="L17" i="2" s="1"/>
  <c r="D18" i="2"/>
  <c r="F18" i="2"/>
  <c r="I18" i="2"/>
  <c r="J18" i="2"/>
  <c r="K18" i="2"/>
  <c r="L18" i="2" s="1"/>
  <c r="D19" i="2"/>
  <c r="F19" i="2"/>
  <c r="I19" i="2"/>
  <c r="J19" i="2"/>
  <c r="K19" i="2"/>
  <c r="L19" i="2" s="1"/>
  <c r="D20" i="2"/>
  <c r="F20" i="2"/>
  <c r="I20" i="2"/>
  <c r="J20" i="2"/>
  <c r="K20" i="2"/>
  <c r="L20" i="2" s="1"/>
  <c r="D21" i="2"/>
  <c r="F21" i="2"/>
  <c r="I21" i="2"/>
  <c r="J21" i="2"/>
  <c r="K21" i="2"/>
  <c r="L21" i="2" s="1"/>
  <c r="D22" i="2"/>
  <c r="F22" i="2"/>
  <c r="I22" i="2"/>
  <c r="J22" i="2"/>
  <c r="K22" i="2"/>
  <c r="L22" i="2" s="1"/>
  <c r="D23" i="2"/>
  <c r="F23" i="2"/>
  <c r="I23" i="2"/>
  <c r="J23" i="2"/>
  <c r="K23" i="2"/>
  <c r="L23" i="2" s="1"/>
  <c r="D24" i="2"/>
  <c r="F24" i="2"/>
  <c r="I24" i="2"/>
  <c r="J24" i="2"/>
  <c r="K24" i="2"/>
  <c r="L24" i="2" s="1"/>
  <c r="D25" i="2"/>
  <c r="F25" i="2"/>
  <c r="I25" i="2"/>
  <c r="J25" i="2"/>
  <c r="K25" i="2"/>
  <c r="L25" i="2" s="1"/>
  <c r="D26" i="2"/>
  <c r="F26" i="2"/>
  <c r="I26" i="2"/>
  <c r="J26" i="2"/>
  <c r="K26" i="2"/>
  <c r="L26" i="2" s="1"/>
  <c r="D27" i="2"/>
  <c r="F27" i="2"/>
  <c r="I27" i="2"/>
  <c r="J27" i="2"/>
  <c r="K27" i="2"/>
  <c r="L27" i="2" s="1"/>
  <c r="AN27" i="2"/>
  <c r="D28" i="2"/>
  <c r="F28" i="2"/>
  <c r="I28" i="2"/>
  <c r="J28" i="2"/>
  <c r="K28" i="2"/>
  <c r="L28" i="2" s="1"/>
  <c r="D29" i="2"/>
  <c r="F29" i="2"/>
  <c r="I29" i="2"/>
  <c r="J29" i="2"/>
  <c r="K29" i="2"/>
  <c r="L29" i="2" s="1"/>
  <c r="D30" i="2"/>
  <c r="F30" i="2"/>
  <c r="I30" i="2"/>
  <c r="J30" i="2"/>
  <c r="K30" i="2"/>
  <c r="L30" i="2" s="1"/>
  <c r="D31" i="2"/>
  <c r="F31" i="2"/>
  <c r="I31" i="2"/>
  <c r="J31" i="2"/>
  <c r="K31" i="2"/>
  <c r="L31" i="2" s="1"/>
  <c r="D32" i="2"/>
  <c r="F32" i="2"/>
  <c r="I32" i="2"/>
  <c r="J32" i="2"/>
  <c r="K32" i="2"/>
  <c r="L32" i="2" s="1"/>
  <c r="D33" i="2"/>
  <c r="F33" i="2"/>
  <c r="I33" i="2"/>
  <c r="J33" i="2"/>
  <c r="K33" i="2"/>
  <c r="L33" i="2" s="1"/>
  <c r="D34" i="2"/>
  <c r="F34" i="2"/>
  <c r="I34" i="2"/>
  <c r="J34" i="2"/>
  <c r="K34" i="2"/>
  <c r="L34" i="2" s="1"/>
  <c r="D35" i="2"/>
  <c r="F35" i="2"/>
  <c r="I35" i="2"/>
  <c r="J35" i="2"/>
  <c r="K35" i="2"/>
  <c r="L35" i="2" s="1"/>
  <c r="AN35" i="2"/>
  <c r="D36" i="2"/>
  <c r="F36" i="2"/>
  <c r="I36" i="2"/>
  <c r="J36" i="2"/>
  <c r="K36" i="2"/>
  <c r="L36" i="2" s="1"/>
  <c r="D37" i="2"/>
  <c r="F37" i="2"/>
  <c r="I37" i="2"/>
  <c r="J37" i="2"/>
  <c r="K37" i="2"/>
  <c r="L37" i="2" s="1"/>
  <c r="D38" i="2"/>
  <c r="F38" i="2"/>
  <c r="I38" i="2"/>
  <c r="J38" i="2"/>
  <c r="K38" i="2"/>
  <c r="L38" i="2" s="1"/>
  <c r="D39" i="2"/>
  <c r="F39" i="2"/>
  <c r="I39" i="2"/>
  <c r="J39" i="2"/>
  <c r="K39" i="2"/>
  <c r="L39" i="2" s="1"/>
  <c r="D40" i="2"/>
  <c r="F40" i="2"/>
  <c r="I40" i="2"/>
  <c r="J40" i="2"/>
  <c r="K40" i="2"/>
  <c r="L40" i="2" s="1"/>
  <c r="D41" i="2"/>
  <c r="F41" i="2"/>
  <c r="I41" i="2"/>
  <c r="J41" i="2"/>
  <c r="K41" i="2"/>
  <c r="L41" i="2" s="1"/>
  <c r="D42" i="2"/>
  <c r="F42" i="2"/>
  <c r="I42" i="2"/>
  <c r="J42" i="2"/>
  <c r="K42" i="2"/>
  <c r="L42" i="2" s="1"/>
  <c r="D43" i="2"/>
  <c r="F43" i="2"/>
  <c r="I43" i="2"/>
  <c r="J43" i="2"/>
  <c r="K43" i="2"/>
  <c r="L43" i="2" s="1"/>
  <c r="D44" i="2"/>
  <c r="F44" i="2"/>
  <c r="I44" i="2"/>
  <c r="J44" i="2"/>
  <c r="K44" i="2"/>
  <c r="L44" i="2" s="1"/>
  <c r="D45" i="2"/>
  <c r="F45" i="2"/>
  <c r="I45" i="2"/>
  <c r="J45" i="2"/>
  <c r="K45" i="2"/>
  <c r="L45" i="2" s="1"/>
  <c r="D46" i="2"/>
  <c r="F46" i="2"/>
  <c r="I46" i="2"/>
  <c r="J46" i="2"/>
  <c r="K46" i="2"/>
  <c r="L46" i="2" s="1"/>
  <c r="D47" i="2"/>
  <c r="F47" i="2"/>
  <c r="I47" i="2"/>
  <c r="J47" i="2"/>
  <c r="K47" i="2"/>
  <c r="L47" i="2" s="1"/>
  <c r="D48" i="2"/>
  <c r="F48" i="2"/>
  <c r="I48" i="2"/>
  <c r="J48" i="2"/>
  <c r="K48" i="2"/>
  <c r="L48" i="2" s="1"/>
  <c r="N48" i="2"/>
  <c r="D49" i="2"/>
  <c r="F49" i="2"/>
  <c r="I49" i="2"/>
  <c r="J49" i="2"/>
  <c r="K49" i="2"/>
  <c r="L49" i="2" s="1"/>
  <c r="D50" i="2"/>
  <c r="F50" i="2"/>
  <c r="I50" i="2"/>
  <c r="J50" i="2"/>
  <c r="K50" i="2"/>
  <c r="L50" i="2" s="1"/>
  <c r="D51" i="2"/>
  <c r="F51" i="2"/>
  <c r="I51" i="2"/>
  <c r="J51" i="2"/>
  <c r="K51" i="2"/>
  <c r="L51" i="2" s="1"/>
  <c r="D52" i="2"/>
  <c r="F52" i="2"/>
  <c r="I52" i="2"/>
  <c r="J52" i="2"/>
  <c r="K52" i="2"/>
  <c r="L52" i="2" s="1"/>
  <c r="D53" i="2"/>
  <c r="F53" i="2"/>
  <c r="I53" i="2"/>
  <c r="J53" i="2"/>
  <c r="K53" i="2"/>
  <c r="L53" i="2" s="1"/>
  <c r="D54" i="2"/>
  <c r="F54" i="2"/>
  <c r="I54" i="2"/>
  <c r="J54" i="2"/>
  <c r="K54" i="2"/>
  <c r="L54" i="2" s="1"/>
  <c r="D55" i="2"/>
  <c r="F55" i="2"/>
  <c r="I55" i="2"/>
  <c r="J55" i="2"/>
  <c r="K55" i="2"/>
  <c r="L55" i="2" s="1"/>
  <c r="D56" i="2"/>
  <c r="F56" i="2"/>
  <c r="I56" i="2"/>
  <c r="J56" i="2"/>
  <c r="K56" i="2"/>
  <c r="L56" i="2" s="1"/>
  <c r="D57" i="2"/>
  <c r="F57" i="2"/>
  <c r="I57" i="2"/>
  <c r="J57" i="2"/>
  <c r="K57" i="2"/>
  <c r="L57" i="2" s="1"/>
  <c r="D58" i="2"/>
  <c r="F58" i="2"/>
  <c r="I58" i="2"/>
  <c r="J58" i="2"/>
  <c r="K58" i="2"/>
  <c r="L58" i="2" s="1"/>
  <c r="D59" i="2"/>
  <c r="F59" i="2"/>
  <c r="I59" i="2"/>
  <c r="J59" i="2"/>
  <c r="K59" i="2"/>
  <c r="L59" i="2" s="1"/>
  <c r="D60" i="2"/>
  <c r="F60" i="2"/>
  <c r="I60" i="2"/>
  <c r="J60" i="2"/>
  <c r="K60" i="2"/>
  <c r="L60" i="2" s="1"/>
  <c r="D61" i="2"/>
  <c r="F61" i="2"/>
  <c r="I61" i="2"/>
  <c r="J61" i="2"/>
  <c r="K61" i="2"/>
  <c r="L61" i="2" s="1"/>
  <c r="D62" i="2"/>
  <c r="F62" i="2"/>
  <c r="I62" i="2"/>
  <c r="J62" i="2"/>
  <c r="K62" i="2"/>
  <c r="L62" i="2" s="1"/>
  <c r="D63" i="2"/>
  <c r="F63" i="2"/>
  <c r="I63" i="2"/>
  <c r="J63" i="2"/>
  <c r="K63" i="2"/>
  <c r="L63" i="2" s="1"/>
  <c r="D64" i="2"/>
  <c r="F64" i="2"/>
  <c r="I64" i="2"/>
  <c r="J64" i="2"/>
  <c r="K64" i="2"/>
  <c r="L64" i="2" s="1"/>
  <c r="D65" i="2"/>
  <c r="F65" i="2"/>
  <c r="I65" i="2"/>
  <c r="J65" i="2"/>
  <c r="K65" i="2"/>
  <c r="L65" i="2" s="1"/>
  <c r="D66" i="2"/>
  <c r="F66" i="2"/>
  <c r="I66" i="2"/>
  <c r="J66" i="2"/>
  <c r="K66" i="2"/>
  <c r="L66" i="2" s="1"/>
  <c r="D67" i="2"/>
  <c r="F67" i="2"/>
  <c r="I67" i="2"/>
  <c r="J67" i="2"/>
  <c r="K67" i="2"/>
  <c r="L67" i="2" s="1"/>
  <c r="D68" i="2"/>
  <c r="F68" i="2"/>
  <c r="I68" i="2"/>
  <c r="J68" i="2"/>
  <c r="K68" i="2"/>
  <c r="L68" i="2" s="1"/>
  <c r="D69" i="2"/>
  <c r="F69" i="2"/>
  <c r="I69" i="2"/>
  <c r="J69" i="2"/>
  <c r="K69" i="2"/>
  <c r="L69" i="2" s="1"/>
  <c r="D70" i="2"/>
  <c r="F70" i="2"/>
  <c r="I70" i="2"/>
  <c r="J70" i="2"/>
  <c r="K70" i="2"/>
  <c r="L70" i="2" s="1"/>
  <c r="D71" i="2"/>
  <c r="F71" i="2"/>
  <c r="I71" i="2"/>
  <c r="J71" i="2"/>
  <c r="K71" i="2"/>
  <c r="L71" i="2" s="1"/>
  <c r="D72" i="2"/>
  <c r="F72" i="2"/>
  <c r="I72" i="2"/>
  <c r="J72" i="2"/>
  <c r="K72" i="2"/>
  <c r="L72" i="2" s="1"/>
  <c r="D73" i="2"/>
  <c r="F73" i="2"/>
  <c r="I73" i="2"/>
  <c r="J73" i="2"/>
  <c r="K73" i="2"/>
  <c r="L73" i="2" s="1"/>
  <c r="D74" i="2"/>
  <c r="F74" i="2"/>
  <c r="I74" i="2"/>
  <c r="J74" i="2"/>
  <c r="K74" i="2"/>
  <c r="L74" i="2" s="1"/>
  <c r="D75" i="2"/>
  <c r="F75" i="2"/>
  <c r="I75" i="2"/>
  <c r="J75" i="2"/>
  <c r="K75" i="2"/>
  <c r="L75" i="2" s="1"/>
  <c r="D76" i="2"/>
  <c r="F76" i="2"/>
  <c r="I76" i="2"/>
  <c r="J76" i="2"/>
  <c r="K76" i="2"/>
  <c r="L76" i="2" s="1"/>
  <c r="D77" i="2"/>
  <c r="F77" i="2"/>
  <c r="I77" i="2"/>
  <c r="J77" i="2"/>
  <c r="K77" i="2"/>
  <c r="L77" i="2" s="1"/>
  <c r="D78" i="2"/>
  <c r="F78" i="2"/>
  <c r="I78" i="2"/>
  <c r="J78" i="2"/>
  <c r="K78" i="2"/>
  <c r="L78" i="2" s="1"/>
  <c r="D79" i="2"/>
  <c r="F79" i="2"/>
  <c r="I79" i="2"/>
  <c r="J79" i="2"/>
  <c r="K79" i="2"/>
  <c r="L79" i="2" s="1"/>
  <c r="D80" i="2"/>
  <c r="F80" i="2"/>
  <c r="I80" i="2"/>
  <c r="J80" i="2"/>
  <c r="K80" i="2"/>
  <c r="L80" i="2" s="1"/>
  <c r="D81" i="2"/>
  <c r="F81" i="2"/>
  <c r="I81" i="2"/>
  <c r="J81" i="2"/>
  <c r="K81" i="2"/>
  <c r="L81" i="2" s="1"/>
  <c r="D82" i="2"/>
  <c r="F82" i="2"/>
  <c r="I82" i="2"/>
  <c r="J82" i="2"/>
  <c r="K82" i="2"/>
  <c r="L82" i="2" s="1"/>
  <c r="D83" i="2"/>
  <c r="F83" i="2"/>
  <c r="I83" i="2"/>
  <c r="J83" i="2"/>
  <c r="K83" i="2"/>
  <c r="L83" i="2" s="1"/>
  <c r="D84" i="2"/>
  <c r="F84" i="2"/>
  <c r="I84" i="2"/>
  <c r="J84" i="2"/>
  <c r="K84" i="2"/>
  <c r="L84" i="2" s="1"/>
  <c r="D85" i="2"/>
  <c r="F85" i="2"/>
  <c r="I85" i="2"/>
  <c r="J85" i="2"/>
  <c r="K85" i="2"/>
  <c r="L85" i="2" s="1"/>
  <c r="D86" i="2"/>
  <c r="F86" i="2"/>
  <c r="I86" i="2"/>
  <c r="J86" i="2"/>
  <c r="K86" i="2"/>
  <c r="L86" i="2" s="1"/>
  <c r="D87" i="2"/>
  <c r="F87" i="2"/>
  <c r="I87" i="2"/>
  <c r="J87" i="2"/>
  <c r="K87" i="2"/>
  <c r="L87" i="2" s="1"/>
  <c r="D88" i="2"/>
  <c r="F88" i="2"/>
  <c r="I88" i="2"/>
  <c r="J88" i="2"/>
  <c r="K88" i="2"/>
  <c r="L88" i="2" s="1"/>
  <c r="N88" i="2"/>
  <c r="D89" i="2"/>
  <c r="F89" i="2"/>
  <c r="I89" i="2"/>
  <c r="J89" i="2"/>
  <c r="K89" i="2"/>
  <c r="L89" i="2" s="1"/>
  <c r="D90" i="2"/>
  <c r="F90" i="2"/>
  <c r="I90" i="2"/>
  <c r="J90" i="2"/>
  <c r="K90" i="2"/>
  <c r="L90" i="2" s="1"/>
  <c r="D91" i="2"/>
  <c r="F91" i="2"/>
  <c r="I91" i="2"/>
  <c r="J91" i="2"/>
  <c r="K91" i="2"/>
  <c r="L91" i="2" s="1"/>
  <c r="D92" i="2"/>
  <c r="F92" i="2"/>
  <c r="I92" i="2"/>
  <c r="J92" i="2"/>
  <c r="K92" i="2"/>
  <c r="L92" i="2" s="1"/>
  <c r="D93" i="2"/>
  <c r="F93" i="2"/>
  <c r="I93" i="2"/>
  <c r="J93" i="2"/>
  <c r="K93" i="2"/>
  <c r="L93" i="2" s="1"/>
  <c r="D94" i="2"/>
  <c r="F94" i="2"/>
  <c r="I94" i="2"/>
  <c r="J94" i="2"/>
  <c r="K94" i="2"/>
  <c r="L94" i="2" s="1"/>
  <c r="D95" i="2"/>
  <c r="F95" i="2"/>
  <c r="I95" i="2"/>
  <c r="J95" i="2"/>
  <c r="K95" i="2"/>
  <c r="L95" i="2" s="1"/>
  <c r="D96" i="2"/>
  <c r="F96" i="2"/>
  <c r="I96" i="2"/>
  <c r="J96" i="2"/>
  <c r="K96" i="2"/>
  <c r="L96" i="2" s="1"/>
  <c r="D97" i="2"/>
  <c r="F97" i="2"/>
  <c r="I97" i="2"/>
  <c r="J97" i="2"/>
  <c r="K97" i="2"/>
  <c r="L97" i="2" s="1"/>
  <c r="D98" i="2"/>
  <c r="F98" i="2"/>
  <c r="I98" i="2"/>
  <c r="J98" i="2"/>
  <c r="K98" i="2"/>
  <c r="L98" i="2" s="1"/>
  <c r="D99" i="2"/>
  <c r="F99" i="2"/>
  <c r="I99" i="2"/>
  <c r="J99" i="2"/>
  <c r="K99" i="2"/>
  <c r="L99" i="2" s="1"/>
  <c r="D101" i="2"/>
  <c r="F101" i="2"/>
  <c r="I101" i="2"/>
  <c r="J101" i="2"/>
  <c r="K101" i="2"/>
  <c r="L101" i="2" s="1"/>
  <c r="D102" i="2"/>
  <c r="F102" i="2"/>
  <c r="I102" i="2"/>
  <c r="J102" i="2"/>
  <c r="K102" i="2"/>
  <c r="L102" i="2" s="1"/>
  <c r="D103" i="2"/>
  <c r="F103" i="2"/>
  <c r="I103" i="2"/>
  <c r="J103" i="2"/>
  <c r="K103" i="2"/>
  <c r="L103" i="2" s="1"/>
  <c r="D104" i="2"/>
  <c r="F104" i="2"/>
  <c r="I104" i="2"/>
  <c r="J104" i="2"/>
  <c r="K104" i="2"/>
  <c r="L104" i="2" s="1"/>
  <c r="D105" i="2"/>
  <c r="F105" i="2"/>
  <c r="I105" i="2"/>
  <c r="J105" i="2"/>
  <c r="K105" i="2"/>
  <c r="L105" i="2" s="1"/>
  <c r="D106" i="2"/>
  <c r="F106" i="2"/>
  <c r="I106" i="2"/>
  <c r="J106" i="2"/>
  <c r="K106" i="2"/>
  <c r="L106" i="2" s="1"/>
  <c r="D107" i="2"/>
  <c r="F107" i="2"/>
  <c r="I107" i="2"/>
  <c r="J107" i="2"/>
  <c r="K107" i="2"/>
  <c r="L107" i="2" s="1"/>
  <c r="D108" i="2"/>
  <c r="F108" i="2"/>
  <c r="I108" i="2"/>
  <c r="J108" i="2"/>
  <c r="K108" i="2"/>
  <c r="L108" i="2" s="1"/>
  <c r="D109" i="2"/>
  <c r="F109" i="2"/>
  <c r="I109" i="2"/>
  <c r="J109" i="2"/>
  <c r="K109" i="2"/>
  <c r="L109" i="2" s="1"/>
  <c r="D110" i="2"/>
  <c r="F110" i="2"/>
  <c r="I110" i="2"/>
  <c r="J110" i="2"/>
  <c r="K110" i="2"/>
  <c r="L110" i="2" s="1"/>
  <c r="D111" i="2"/>
  <c r="F111" i="2"/>
  <c r="I111" i="2"/>
  <c r="J111" i="2"/>
  <c r="K111" i="2"/>
  <c r="L111" i="2" s="1"/>
  <c r="D112" i="2"/>
  <c r="F112" i="2"/>
  <c r="I112" i="2"/>
  <c r="J112" i="2"/>
  <c r="K112" i="2"/>
  <c r="L112" i="2" s="1"/>
  <c r="D113" i="2"/>
  <c r="F113" i="2"/>
  <c r="I113" i="2"/>
  <c r="J113" i="2"/>
  <c r="K113" i="2"/>
  <c r="L113" i="2" s="1"/>
  <c r="D114" i="2"/>
  <c r="F114" i="2"/>
  <c r="I114" i="2"/>
  <c r="J114" i="2"/>
  <c r="K114" i="2"/>
  <c r="L114" i="2" s="1"/>
  <c r="D115" i="2"/>
  <c r="F115" i="2"/>
  <c r="I115" i="2"/>
  <c r="J115" i="2"/>
  <c r="K115" i="2"/>
  <c r="L115" i="2" s="1"/>
  <c r="D116" i="2"/>
  <c r="F116" i="2"/>
  <c r="I116" i="2"/>
  <c r="J116" i="2"/>
  <c r="K116" i="2"/>
  <c r="L116" i="2" s="1"/>
  <c r="D117" i="2"/>
  <c r="F117" i="2"/>
  <c r="I117" i="2"/>
  <c r="J117" i="2"/>
  <c r="K117" i="2"/>
  <c r="L117" i="2" s="1"/>
  <c r="D118" i="2"/>
  <c r="F118" i="2"/>
  <c r="I118" i="2"/>
  <c r="J118" i="2"/>
  <c r="K118" i="2"/>
  <c r="L118" i="2" s="1"/>
  <c r="N118" i="2"/>
  <c r="D119" i="2"/>
  <c r="F119" i="2"/>
  <c r="I119" i="2"/>
  <c r="J119" i="2"/>
  <c r="K119" i="2"/>
  <c r="L119" i="2" s="1"/>
  <c r="D120" i="2"/>
  <c r="F120" i="2"/>
  <c r="I120" i="2"/>
  <c r="J120" i="2"/>
  <c r="K120" i="2"/>
  <c r="L120" i="2" s="1"/>
  <c r="D121" i="2"/>
  <c r="F121" i="2"/>
  <c r="I121" i="2"/>
  <c r="J121" i="2"/>
  <c r="K121" i="2"/>
  <c r="L121" i="2" s="1"/>
  <c r="D122" i="2"/>
  <c r="F122" i="2"/>
  <c r="I122" i="2"/>
  <c r="J122" i="2"/>
  <c r="K122" i="2"/>
  <c r="L122" i="2" s="1"/>
  <c r="D123" i="2"/>
  <c r="F123" i="2"/>
  <c r="I123" i="2"/>
  <c r="J123" i="2"/>
  <c r="K123" i="2"/>
  <c r="L123" i="2" s="1"/>
  <c r="D124" i="2"/>
  <c r="F124" i="2"/>
  <c r="I124" i="2"/>
  <c r="J124" i="2"/>
  <c r="K124" i="2"/>
  <c r="L124" i="2" s="1"/>
  <c r="D125" i="2"/>
  <c r="F125" i="2"/>
  <c r="I125" i="2"/>
  <c r="J125" i="2"/>
  <c r="K125" i="2"/>
  <c r="L125" i="2" s="1"/>
  <c r="D126" i="2"/>
  <c r="F126" i="2"/>
  <c r="I126" i="2"/>
  <c r="J126" i="2"/>
  <c r="K126" i="2"/>
  <c r="L126" i="2" s="1"/>
  <c r="D127" i="2"/>
  <c r="F127" i="2"/>
  <c r="I127" i="2"/>
  <c r="J127" i="2"/>
  <c r="K127" i="2"/>
  <c r="L127" i="2" s="1"/>
  <c r="D128" i="2"/>
  <c r="F128" i="2"/>
  <c r="I128" i="2"/>
  <c r="J128" i="2"/>
  <c r="K128" i="2"/>
  <c r="L128" i="2" s="1"/>
  <c r="D129" i="2"/>
  <c r="F129" i="2"/>
  <c r="I129" i="2"/>
  <c r="J129" i="2"/>
  <c r="K129" i="2"/>
  <c r="L129" i="2" s="1"/>
  <c r="D130" i="2"/>
  <c r="F130" i="2"/>
  <c r="I130" i="2"/>
  <c r="J130" i="2"/>
  <c r="K130" i="2"/>
  <c r="L130" i="2" s="1"/>
  <c r="D131" i="2"/>
  <c r="F131" i="2"/>
  <c r="I131" i="2"/>
  <c r="J131" i="2"/>
  <c r="K131" i="2"/>
  <c r="L13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<sst xmlns="http://schemas.openxmlformats.org/spreadsheetml/2006/main" count="5556" uniqueCount="111">
  <si>
    <t>P4 SW</t>
  </si>
  <si>
    <t>Input</t>
  </si>
  <si>
    <t>Output</t>
  </si>
  <si>
    <t>Case</t>
  </si>
  <si>
    <t>Input pkt</t>
  </si>
  <si>
    <t>ig_intr_md.ingress_port</t>
  </si>
  <si>
    <t>hdr.ig_metadata.ig_port</t>
  </si>
  <si>
    <t>ig_tm_md.ucast_egress_port</t>
  </si>
  <si>
    <t>eg_intr_md.egress_port</t>
  </si>
  <si>
    <t>hdr.ethernet.dst_addr</t>
  </si>
  <si>
    <t>hdr.ethernet.src_addr</t>
  </si>
  <si>
    <t>hdr.ethernet.ether_type</t>
  </si>
  <si>
    <t>hdr.custom_int_shim.int_count</t>
  </si>
  <si>
    <t>hdr.s_vlan.vid</t>
  </si>
  <si>
    <t>hdr.s_vlan.vid_mask</t>
  </si>
  <si>
    <t>hdr.u_vlan.vid</t>
  </si>
  <si>
    <t>hdr.u_vlan.vid_mask</t>
  </si>
  <si>
    <t>hdr.ipv4.dst_addr</t>
  </si>
  <si>
    <t>hdr.ipv4.src_addr</t>
  </si>
  <si>
    <t>User Case</t>
  </si>
  <si>
    <t>Output pkt</t>
  </si>
  <si>
    <t>aa:aa:aa:aa:aa:aa</t>
  </si>
  <si>
    <t>bb:bb:bb:bb:bb:bb</t>
  </si>
  <si>
    <t>192.168.230.2</t>
  </si>
  <si>
    <t>192.168.230.3</t>
  </si>
  <si>
    <t>With U VLAN</t>
  </si>
  <si>
    <t>User</t>
  </si>
  <si>
    <t>YES</t>
  </si>
  <si>
    <t>N/A</t>
  </si>
  <si>
    <t>Controller</t>
  </si>
  <si>
    <t>eth(0x0800)/ipv4/udp/payload</t>
  </si>
  <si>
    <t>No U VLAN</t>
  </si>
  <si>
    <t>NO</t>
  </si>
  <si>
    <t>Drop</t>
  </si>
  <si>
    <t>-</t>
  </si>
  <si>
    <t>Ingress port</t>
  </si>
  <si>
    <t>vlan translation</t>
  </si>
  <si>
    <t>no vlan</t>
  </si>
  <si>
    <t>add vlan</t>
  </si>
  <si>
    <t>eth(0x8842)/polka(0x0601)/int_shim(1,0x0800)/int0/ipv4/udp/payload</t>
  </si>
  <si>
    <t>Transit</t>
  </si>
  <si>
    <t>eth(0x88a8)/s-vlan(900,0x0800)/ipv4/udp/payload</t>
  </si>
  <si>
    <t>eth(0x88CC)/lldp</t>
  </si>
  <si>
    <t>eth(0x8809)/lctp</t>
  </si>
  <si>
    <t>eth(0x8842)/polka(0x0601)/int_shim(2,0x0800)/int0/int1/ipv4/udp/payload</t>
  </si>
  <si>
    <t>Stg10
Endpoint action</t>
  </si>
  <si>
    <t>Stg9
Port mirror?</t>
  </si>
  <si>
    <t>Stg8
Flow mirror?</t>
  </si>
  <si>
    <t>Stg7
Vlan Loop?</t>
  </si>
  <si>
    <t>Stg7
Port loop?</t>
  </si>
  <si>
    <t>Stg6
Contention flow?</t>
  </si>
  <si>
    <t>Stg5
SDN trace?</t>
  </si>
  <si>
    <t>Stg4
Partner-provided link?</t>
  </si>
  <si>
    <t>Stg3
Link continuity test?</t>
  </si>
  <si>
    <t>Stg3
Topology Discovery?</t>
  </si>
  <si>
    <t>Stg2
has Polka ID?</t>
  </si>
  <si>
    <t>Stg1
User port?</t>
  </si>
  <si>
    <t>Stg10
Am I destination endpoint?</t>
  </si>
  <si>
    <t>Stg10
Is next hop polka-compatible?</t>
  </si>
  <si>
    <t>Stg10
Is next hop legacy switch?</t>
  </si>
  <si>
    <t>Stg10
IG:Has Polka. Export INT?</t>
  </si>
  <si>
    <t>Stg10
EG:Is mirror pkt and export int port?</t>
  </si>
  <si>
    <t>ig_port_info_tbl</t>
  </si>
  <si>
    <t>ig_topology_discovery_tbl</t>
  </si>
  <si>
    <t>ig_link_continuity_test_tbl</t>
  </si>
  <si>
    <t>ig_partner_provided_link_tbl</t>
  </si>
  <si>
    <t>ig_sdn_trace_tbl</t>
  </si>
  <si>
    <t>ig_contention_flow_tbl</t>
  </si>
  <si>
    <t>ig_port_loop_tbl</t>
  </si>
  <si>
    <t>ig_vlan_loop_tbl</t>
  </si>
  <si>
    <t>ig_flow_mirror_tbl</t>
  </si>
  <si>
    <t>ig_port_mirror_tbl</t>
  </si>
  <si>
    <t>ig_output_polka_port_tbl</t>
  </si>
  <si>
    <t>eg_port_info_tbl</t>
  </si>
  <si>
    <t>eg_p4_sw_port_tbl</t>
  </si>
  <si>
    <t>eg_int_table</t>
  </si>
  <si>
    <t>eg_transit_port_tbl</t>
  </si>
  <si>
    <t>eg_user_port_tbl</t>
  </si>
  <si>
    <t>eth(0x8100)/u-vlan(200,0x0800)/ipv4/udp/payload</t>
  </si>
  <si>
    <t>eth(0x8100)/u-vlan(250,0x0800)/ipv4/udp/payload</t>
  </si>
  <si>
    <t>eth(0x8842)/polka(0x0601)/int_shim(1,0x8100)/int0/u-vlan(200,0x0800)/ipv4/udp/payload</t>
  </si>
  <si>
    <t>eth(0x88a8)/s-vlan(900,0x8100)/u-vlan(200,0x0800)/ipv4/udp/payload</t>
  </si>
  <si>
    <t>eth(0x8100)/u-vlan(400,0x0800)/ipv4/udp/payload</t>
  </si>
  <si>
    <t>eth(0x8100)/u-vlan(450,0x0800)/ipv4/udp/payload</t>
  </si>
  <si>
    <t>eth(0x8842)/polka(0x0601)/int_shim(1,0x8100)/int0/u-vlan(400,0x0800)/ipv4/udp/payload</t>
  </si>
  <si>
    <t>eth(0x88a8)/s-vlan(900,0x8100)/u-vlan(400,0x0800)/ipv4/udp/payload</t>
  </si>
  <si>
    <t>eth(0x8842)/polka(0x0601)/int_shim(2,0x8100)/int0/int1/u-vlan(200,0x0800)/ipv4/udp/payload</t>
  </si>
  <si>
    <t>hdr_ing_ses</t>
  </si>
  <si>
    <t>hdr_new_vid</t>
  </si>
  <si>
    <t>ig_port_info_tbl_miss_counter</t>
  </si>
  <si>
    <t>has_polka_id_tbl_counter</t>
  </si>
  <si>
    <t>ig_topology_discovery_tbl_miss_counter</t>
  </si>
  <si>
    <t>ig_link_continuity_test_tbl_miss_counter</t>
  </si>
  <si>
    <t>ig_partner_provided_link_tbl_miss_counter</t>
  </si>
  <si>
    <t>ig_sdn_trace_tbl_miss_counter</t>
  </si>
  <si>
    <t>ig_contention_flow_tbl_miss_counter</t>
  </si>
  <si>
    <t>ig_port_loop_tbl_miss_counter</t>
  </si>
  <si>
    <t>ig_vlan_loop_tbl_miss_counter</t>
  </si>
  <si>
    <t>ig_flow_mirror_tbl_miss_counter</t>
  </si>
  <si>
    <t>ig_port_mirror_tbl_miss_counter</t>
  </si>
  <si>
    <t>ig_output_polka_port_tbl_miss_counter</t>
  </si>
  <si>
    <t>eg_port_info_miss_counter</t>
  </si>
  <si>
    <t>eg_user_port_miss_counter</t>
  </si>
  <si>
    <t>eg_p4_sw_port_miss_counter</t>
  </si>
  <si>
    <t>eg_transit_port_miss_counter</t>
  </si>
  <si>
    <t>Stg10
Set output port type</t>
  </si>
  <si>
    <t>INDIRECT(0)</t>
  </si>
  <si>
    <t>INDIRECT(1)</t>
  </si>
  <si>
    <t>INDIRECT</t>
  </si>
  <si>
    <t>DIRECT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</si>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</sst>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5.5"/>
      <color rgb="FF000000"/>
      <name val="Arial"/>
      <family val="2"/>
    </font>
    <font>
      <b/>
      <sz val="8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5D9F1"/>
        <bgColor rgb="FFC5D9F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3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3" borderId="47" xfId="0" applyFont="1" applyFill="1" applyBorder="1" applyAlignment="1">
      <alignment horizontal="center" vertical="center" wrapText="1"/>
    </xf>
    <xf numFmtId="0" fontId="2" fillId="3" borderId="48" xfId="0" applyFont="1" applyFill="1" applyBorder="1" applyAlignment="1">
      <alignment horizontal="center" vertical="center" wrapText="1"/>
    </xf>
    <xf numFmtId="0" fontId="2" fillId="3" borderId="49" xfId="0" applyFont="1" applyFill="1" applyBorder="1" applyAlignment="1">
      <alignment horizontal="center" vertical="center" wrapText="1"/>
    </xf>
  </cellXfs>
  <cellStyles count="1">
    <cellStyle name="Normal" xfId="0" builtinId="0"/>
  </cellStyles>
  <dxfs count="34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rgb="FFE4E4E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rgb="FFE4E4E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rgb="FFE4E4E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rgb="FFE4E4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rgb="FFE4E4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theme="0" tint="-0.499984740745262"/>
      </font>
      <fill>
        <patternFill>
          <bgColor rgb="FFE4E4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rgb="FFE4E4E4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ADE6-18C6-47D8-8227-010D4B9290B1}">
  <dimension ref="A1:AN131"/>
  <sheetViews>
    <sheetView zoomScaleNormal="100" workbookViewId="0">
      <pane xSplit="18" ySplit="1" topLeftCell="AB23" activePane="bottomRight" state="frozen"/>
      <selection pane="topRight" activeCell="R1" sqref="R1"/>
      <selection pane="bottomLeft" activeCell="A4" sqref="A4"/>
      <selection pane="bottomRight" activeCell="AK2" sqref="AK2"/>
    </sheetView>
  </sheetViews>
  <sheetFormatPr defaultRowHeight="14.4" x14ac:dyDescent="0.3"/>
  <cols>
    <col min="1" max="1" width="4.33203125" style="1" bestFit="1" customWidth="1"/>
    <col min="2" max="2" width="21.88671875" style="24" customWidth="1"/>
    <col min="3" max="17" width="4.6640625" style="24" customWidth="1"/>
    <col min="18" max="18" width="5.5546875" customWidth="1"/>
    <col min="19" max="19" width="8.88671875" style="14" customWidth="1"/>
    <col min="20" max="20" width="5" style="30" bestFit="1" customWidth="1"/>
    <col min="21" max="21" width="5" customWidth="1"/>
    <col min="22" max="22" width="6" customWidth="1"/>
    <col min="23" max="23" width="7.44140625" customWidth="1"/>
    <col min="24" max="24" width="6.5546875" customWidth="1"/>
    <col min="26" max="26" width="5.6640625" customWidth="1"/>
    <col min="27" max="27" width="7.33203125" customWidth="1"/>
    <col min="28" max="28" width="6" customWidth="1"/>
    <col min="29" max="30" width="5.109375" customWidth="1"/>
    <col min="31" max="31" width="5.5546875" customWidth="1"/>
    <col min="32" max="32" width="7.33203125" customWidth="1"/>
    <col min="33" max="34" width="7.6640625" customWidth="1"/>
    <col min="35" max="35" width="5.5546875" style="42" customWidth="1"/>
    <col min="36" max="36" width="8.109375" customWidth="1"/>
    <col min="37" max="38" width="5.5546875" customWidth="1"/>
    <col min="39" max="39" width="7.88671875" style="30" bestFit="1" customWidth="1"/>
    <col min="40" max="40" width="22.109375" style="24" customWidth="1"/>
  </cols>
  <sheetData>
    <row r="1" spans="1:40" ht="58.2" thickBot="1" x14ac:dyDescent="0.35">
      <c r="A1" s="3" t="s">
        <v>3</v>
      </c>
      <c r="B1" s="26" t="s">
        <v>4</v>
      </c>
      <c r="C1" s="29" t="s">
        <v>5</v>
      </c>
      <c r="D1" s="28" t="s">
        <v>6</v>
      </c>
      <c r="E1" s="28" t="s">
        <v>7</v>
      </c>
      <c r="F1" s="28" t="s">
        <v>8</v>
      </c>
      <c r="G1" s="28" t="s">
        <v>9</v>
      </c>
      <c r="H1" s="28" t="s">
        <v>10</v>
      </c>
      <c r="I1" s="28" t="s">
        <v>11</v>
      </c>
      <c r="J1" s="28" t="s">
        <v>12</v>
      </c>
      <c r="K1" s="28" t="s">
        <v>13</v>
      </c>
      <c r="L1" s="28" t="s">
        <v>14</v>
      </c>
      <c r="M1" s="28" t="s">
        <v>15</v>
      </c>
      <c r="N1" s="28" t="s">
        <v>16</v>
      </c>
      <c r="O1" s="28" t="s">
        <v>17</v>
      </c>
      <c r="P1" s="76" t="s">
        <v>18</v>
      </c>
      <c r="Q1" s="27" t="s">
        <v>88</v>
      </c>
      <c r="R1" s="75" t="s">
        <v>87</v>
      </c>
      <c r="S1" t="s">
        <v>19</v>
      </c>
      <c r="T1" s="52" t="s">
        <v>1</v>
      </c>
      <c r="U1" s="53" t="s">
        <v>56</v>
      </c>
      <c r="V1" s="54" t="s">
        <v>55</v>
      </c>
      <c r="W1" s="54" t="s">
        <v>54</v>
      </c>
      <c r="X1" s="54" t="s">
        <v>53</v>
      </c>
      <c r="Y1" s="54" t="s">
        <v>52</v>
      </c>
      <c r="Z1" s="54" t="s">
        <v>51</v>
      </c>
      <c r="AA1" s="54" t="s">
        <v>50</v>
      </c>
      <c r="AB1" s="54" t="s">
        <v>49</v>
      </c>
      <c r="AC1" s="54" t="s">
        <v>48</v>
      </c>
      <c r="AD1" s="54" t="s">
        <v>47</v>
      </c>
      <c r="AE1" s="54" t="s">
        <v>46</v>
      </c>
      <c r="AF1" s="55" t="s">
        <v>60</v>
      </c>
      <c r="AG1" s="56" t="s">
        <v>105</v>
      </c>
      <c r="AH1" s="56" t="s">
        <v>57</v>
      </c>
      <c r="AI1" s="57" t="s">
        <v>45</v>
      </c>
      <c r="AJ1" s="57" t="s">
        <v>58</v>
      </c>
      <c r="AK1" s="57" t="s">
        <v>59</v>
      </c>
      <c r="AL1" s="57" t="s">
        <v>61</v>
      </c>
      <c r="AM1" s="36" t="s">
        <v>2</v>
      </c>
      <c r="AN1" s="26" t="s">
        <v>20</v>
      </c>
    </row>
    <row r="2" spans="1:40" ht="30" customHeight="1" x14ac:dyDescent="0.3">
      <c r="A2" s="1">
        <v>1</v>
      </c>
      <c r="B2" s="25" t="s">
        <v>78</v>
      </c>
      <c r="C2" s="5">
        <v>10</v>
      </c>
      <c r="D2" s="6">
        <f t="shared" ref="D2:D33" si="0">C2</f>
        <v>10</v>
      </c>
      <c r="E2" s="6">
        <v>64</v>
      </c>
      <c r="F2" s="6">
        <f t="shared" ref="F2:F33" si="1">E2</f>
        <v>64</v>
      </c>
      <c r="G2" s="6" t="s">
        <v>21</v>
      </c>
      <c r="H2" s="6" t="s">
        <v>22</v>
      </c>
      <c r="I2" s="6" t="str">
        <f t="shared" ref="I2:I33" si="2">MID(B2,FIND("eth(",B2)+4,FIND(")",B2)-FIND("eth(",B2)-4)</f>
        <v>0x8100</v>
      </c>
      <c r="J2" s="6" t="str">
        <f t="shared" ref="J2:J33" si="3">IFERROR(MID(B2, FIND("int_shim(", B2) + 9, FIND(",", B2, FIND("int_shim(", B2)) - FIND("int_shim(", B2) - 9), "-")</f>
        <v>-</v>
      </c>
      <c r="K2" s="6">
        <f t="shared" ref="K2:K33" si="4">IFERROR(MID(B2, FIND("s-vlan(", B2) + 7, FIND(",", B2, FIND("s-vlan(", B2)) - FIND("s-vlan(", B2) - 7), 0)</f>
        <v>0</v>
      </c>
      <c r="L2" s="6" t="str">
        <f t="shared" ref="L2:L33" si="5">IF(K2=0,"0x0","0xFF")</f>
        <v>0x0</v>
      </c>
      <c r="M2" s="6" t="str">
        <f t="shared" ref="M2:M33" si="6">IFERROR(MID(B2, FIND("u-vlan(", B2) + 7, FIND(",", B2, FIND("u-vlan(", B2)) - FIND("u-vlan(", B2) - 7), 0)</f>
        <v>200</v>
      </c>
      <c r="N2" s="6" t="str">
        <f t="shared" ref="N2:N33" si="7">IF(M2=0,"0x0","0xFF")</f>
        <v>0xFF</v>
      </c>
      <c r="O2" s="6" t="s">
        <v>23</v>
      </c>
      <c r="P2" s="77" t="s">
        <v>24</v>
      </c>
      <c r="Q2" s="7" t="str">
        <f t="shared" ref="Q2:Q9" si="8">IF(OR(ISNUMBER(SEARCH("vlan translation", AI2)), ISNUMBER(SEARCH("add vlan", AI2))), IFERROR(MID(AN2, FIND("u-vlan(", AN2) + 7, FIND(",", AN2, FIND("u-vlan(", AN2)) - FIND("u-vlan(", AN2) - 7), 0), "")</f>
        <v/>
      </c>
      <c r="R2" s="66" t="str" cm="1">
        <f t="array" ref="R2">_xlfn.IFS(
  AND($AD2="YES", OR($AE2="NO", $AE2="N/A"), OR($AF2="NO", $AF2="N/A")), 35,
  AND($AD2="YES", $AE2="YES", OR($AF2="NO", $AF2="N/A")), 40,
  AND($AD2="YES", OR($AE2="NO", $AE2="N/A"), $AF2="YES"), 45,
  AND(OR($AD2="NO", $AD2="N/A"), $AE2="YES", OR($AF2="NO", $AF2="N/A")), 55,
  AND(OR($AD2="NO", $AD2="N/A"), $AE2="YES", $AF2="YES"), 60,
  AND(OR($AD2="NO", $AD2="N/A"), OR($AE2="NO", $AE2="N/A"), $AF2="YES"), 65,
  TRUE, ""
)</f>
        <v/>
      </c>
      <c r="S2" s="8" t="s">
        <v>25</v>
      </c>
      <c r="T2" s="31" t="s">
        <v>26</v>
      </c>
      <c r="U2" s="9" t="s">
        <v>27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27</v>
      </c>
      <c r="AA2" s="2" t="s">
        <v>28</v>
      </c>
      <c r="AB2" s="2" t="s">
        <v>28</v>
      </c>
      <c r="AC2" s="2" t="s">
        <v>28</v>
      </c>
      <c r="AD2" s="2" t="s">
        <v>28</v>
      </c>
      <c r="AE2" s="2" t="s">
        <v>28</v>
      </c>
      <c r="AF2" s="2" t="s">
        <v>28</v>
      </c>
      <c r="AG2" s="2" t="str">
        <f>IF(AND(AH2="N/A",AI2="N/A",AJ2="N/A",AK2="N/A",AL2="N/A"),"NO","YES")</f>
        <v>NO</v>
      </c>
      <c r="AH2" s="2" t="s">
        <v>28</v>
      </c>
      <c r="AI2" s="2" t="s">
        <v>28</v>
      </c>
      <c r="AJ2" s="2" t="s">
        <v>28</v>
      </c>
      <c r="AK2" s="2" t="s">
        <v>28</v>
      </c>
      <c r="AL2" s="2" t="s">
        <v>28</v>
      </c>
      <c r="AM2" s="37" t="s">
        <v>29</v>
      </c>
      <c r="AN2" s="25" t="str">
        <f>B2</f>
        <v>eth(0x8100)/u-vlan(200,0x0800)/ipv4/udp/payload</v>
      </c>
    </row>
    <row r="3" spans="1:40" ht="30" customHeight="1" thickBot="1" x14ac:dyDescent="0.35">
      <c r="A3" s="1">
        <v>2</v>
      </c>
      <c r="B3" s="5" t="s">
        <v>30</v>
      </c>
      <c r="C3" s="5">
        <v>10</v>
      </c>
      <c r="D3" s="6">
        <f t="shared" si="0"/>
        <v>10</v>
      </c>
      <c r="E3" s="6">
        <v>64</v>
      </c>
      <c r="F3" s="6">
        <f t="shared" si="1"/>
        <v>64</v>
      </c>
      <c r="G3" s="6" t="s">
        <v>21</v>
      </c>
      <c r="H3" s="6" t="s">
        <v>22</v>
      </c>
      <c r="I3" s="6" t="str">
        <f t="shared" si="2"/>
        <v>0x0800</v>
      </c>
      <c r="J3" s="6" t="str">
        <f t="shared" si="3"/>
        <v>-</v>
      </c>
      <c r="K3" s="6">
        <f t="shared" si="4"/>
        <v>0</v>
      </c>
      <c r="L3" s="6" t="str">
        <f t="shared" si="5"/>
        <v>0x0</v>
      </c>
      <c r="M3" s="6">
        <f t="shared" si="6"/>
        <v>0</v>
      </c>
      <c r="N3" s="6" t="str">
        <f t="shared" si="7"/>
        <v>0x0</v>
      </c>
      <c r="O3" s="6" t="s">
        <v>23</v>
      </c>
      <c r="P3" s="77" t="s">
        <v>24</v>
      </c>
      <c r="Q3" s="7" t="str">
        <f t="shared" si="8"/>
        <v/>
      </c>
      <c r="R3" s="67" t="str" cm="1">
        <f t="array" ref="R3">_xlfn.IFS(
  AND($AD3="YES", OR($AE3="NO", $AE3="N/A"), OR($AF3="NO", $AF3="N/A")), 35,
  AND($AD3="YES", $AE3="YES", OR($AF3="NO", $AF3="N/A")), 40,
  AND($AD3="YES", OR($AE3="NO", $AE3="N/A"), $AF3="YES"), 45,
  AND(OR($AD3="NO", $AD3="N/A"), $AE3="YES", OR($AF3="NO", $AF3="N/A")), 55,
  AND(OR($AD3="NO", $AD3="N/A"), $AE3="YES", $AF3="YES"), 60,
  AND(OR($AD3="NO", $AD3="N/A"), OR($AE3="NO", $AE3="N/A"), $AF3="YES"), 65,
  TRUE, ""
)</f>
        <v/>
      </c>
      <c r="S3" s="10" t="s">
        <v>31</v>
      </c>
      <c r="T3" s="32" t="s">
        <v>26</v>
      </c>
      <c r="U3" s="11" t="s">
        <v>27</v>
      </c>
      <c r="V3" s="12" t="s">
        <v>28</v>
      </c>
      <c r="W3" s="12" t="s">
        <v>28</v>
      </c>
      <c r="X3" s="12" t="s">
        <v>28</v>
      </c>
      <c r="Y3" s="12" t="s">
        <v>28</v>
      </c>
      <c r="Z3" s="12" t="s">
        <v>27</v>
      </c>
      <c r="AA3" s="12" t="s">
        <v>28</v>
      </c>
      <c r="AB3" s="12" t="s">
        <v>28</v>
      </c>
      <c r="AC3" s="12" t="s">
        <v>28</v>
      </c>
      <c r="AD3" s="12" t="s">
        <v>28</v>
      </c>
      <c r="AE3" s="12" t="s">
        <v>28</v>
      </c>
      <c r="AF3" s="12" t="s">
        <v>28</v>
      </c>
      <c r="AG3" s="12" t="str">
        <f t="shared" ref="AG3:AG66" si="9">IF(AND(AH3="N/A",AI3="N/A",AJ3="N/A",AK3="N/A",AL3="N/A"),"NO","YES")</f>
        <v>NO</v>
      </c>
      <c r="AH3" s="12" t="s">
        <v>28</v>
      </c>
      <c r="AI3" s="46" t="s">
        <v>28</v>
      </c>
      <c r="AJ3" s="12" t="s">
        <v>28</v>
      </c>
      <c r="AK3" s="12" t="s">
        <v>28</v>
      </c>
      <c r="AL3" s="12" t="s">
        <v>28</v>
      </c>
      <c r="AM3" s="38" t="s">
        <v>29</v>
      </c>
      <c r="AN3" s="5" t="str">
        <f>B3</f>
        <v>eth(0x0800)/ipv4/udp/payload</v>
      </c>
    </row>
    <row r="4" spans="1:40" ht="30" customHeight="1" x14ac:dyDescent="0.3">
      <c r="A4" s="1">
        <v>3</v>
      </c>
      <c r="B4" s="5" t="s">
        <v>78</v>
      </c>
      <c r="C4" s="22">
        <v>10</v>
      </c>
      <c r="D4" s="6">
        <f t="shared" si="0"/>
        <v>10</v>
      </c>
      <c r="E4" s="6">
        <v>64</v>
      </c>
      <c r="F4" s="6">
        <f t="shared" si="1"/>
        <v>64</v>
      </c>
      <c r="G4" s="6" t="s">
        <v>21</v>
      </c>
      <c r="H4" s="6" t="s">
        <v>22</v>
      </c>
      <c r="I4" s="6" t="str">
        <f t="shared" si="2"/>
        <v>0x8100</v>
      </c>
      <c r="J4" s="6" t="str">
        <f t="shared" si="3"/>
        <v>-</v>
      </c>
      <c r="K4" s="6">
        <f t="shared" si="4"/>
        <v>0</v>
      </c>
      <c r="L4" s="6" t="str">
        <f t="shared" si="5"/>
        <v>0x0</v>
      </c>
      <c r="M4" s="6" t="str">
        <f t="shared" si="6"/>
        <v>200</v>
      </c>
      <c r="N4" s="6" t="str">
        <f t="shared" si="7"/>
        <v>0xFF</v>
      </c>
      <c r="O4" s="6" t="s">
        <v>23</v>
      </c>
      <c r="P4" s="77" t="s">
        <v>24</v>
      </c>
      <c r="Q4" s="7" t="str">
        <f t="shared" si="8"/>
        <v/>
      </c>
      <c r="R4" s="66" t="str" cm="1">
        <f t="array" ref="R4">_xlfn.IFS(
  AND($AD4="YES", OR($AE4="NO", $AE4="N/A"), OR($AF4="NO", $AF4="N/A")), 35,
  AND($AD4="YES", $AE4="YES", OR($AF4="NO", $AF4="N/A")), 40,
  AND($AD4="YES", OR($AE4="NO", $AE4="N/A"), $AF4="YES"), 45,
  AND(OR($AD4="NO", $AD4="N/A"), $AE4="YES", OR($AF4="NO", $AF4="N/A")), 55,
  AND(OR($AD4="NO", $AD4="N/A"), $AE4="YES", $AF4="YES"), 60,
  AND(OR($AD4="NO", $AD4="N/A"), OR($AE4="NO", $AE4="N/A"), $AF4="YES"), 65,
  TRUE, ""
)</f>
        <v/>
      </c>
      <c r="S4" s="8" t="s">
        <v>25</v>
      </c>
      <c r="T4" s="31" t="s">
        <v>26</v>
      </c>
      <c r="U4" s="9" t="s">
        <v>27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32</v>
      </c>
      <c r="AA4" s="2" t="s">
        <v>27</v>
      </c>
      <c r="AB4" s="2" t="s">
        <v>28</v>
      </c>
      <c r="AC4" s="2" t="s">
        <v>28</v>
      </c>
      <c r="AD4" s="2" t="s">
        <v>28</v>
      </c>
      <c r="AE4" s="2" t="s">
        <v>28</v>
      </c>
      <c r="AF4" s="2" t="s">
        <v>28</v>
      </c>
      <c r="AG4" s="2" t="str">
        <f t="shared" si="9"/>
        <v>NO</v>
      </c>
      <c r="AH4" s="2" t="s">
        <v>28</v>
      </c>
      <c r="AI4" s="47" t="s">
        <v>28</v>
      </c>
      <c r="AJ4" s="2" t="s">
        <v>28</v>
      </c>
      <c r="AK4" s="2" t="s">
        <v>28</v>
      </c>
      <c r="AL4" s="2" t="s">
        <v>28</v>
      </c>
      <c r="AM4" s="37" t="s">
        <v>33</v>
      </c>
      <c r="AN4" s="5" t="s">
        <v>34</v>
      </c>
    </row>
    <row r="5" spans="1:40" ht="30" customHeight="1" thickBot="1" x14ac:dyDescent="0.35">
      <c r="A5" s="1">
        <v>4</v>
      </c>
      <c r="B5" s="5" t="s">
        <v>30</v>
      </c>
      <c r="C5" s="22">
        <v>10</v>
      </c>
      <c r="D5" s="6">
        <f t="shared" si="0"/>
        <v>10</v>
      </c>
      <c r="E5" s="6">
        <v>64</v>
      </c>
      <c r="F5" s="6">
        <f t="shared" si="1"/>
        <v>64</v>
      </c>
      <c r="G5" s="6" t="s">
        <v>21</v>
      </c>
      <c r="H5" s="6" t="s">
        <v>22</v>
      </c>
      <c r="I5" s="6" t="str">
        <f t="shared" si="2"/>
        <v>0x0800</v>
      </c>
      <c r="J5" s="6" t="str">
        <f t="shared" si="3"/>
        <v>-</v>
      </c>
      <c r="K5" s="6">
        <f t="shared" si="4"/>
        <v>0</v>
      </c>
      <c r="L5" s="6" t="str">
        <f t="shared" si="5"/>
        <v>0x0</v>
      </c>
      <c r="M5" s="6">
        <f t="shared" si="6"/>
        <v>0</v>
      </c>
      <c r="N5" s="6" t="str">
        <f t="shared" si="7"/>
        <v>0x0</v>
      </c>
      <c r="O5" s="6" t="s">
        <v>23</v>
      </c>
      <c r="P5" s="77" t="s">
        <v>24</v>
      </c>
      <c r="Q5" s="7" t="str">
        <f t="shared" si="8"/>
        <v/>
      </c>
      <c r="R5" s="67" t="str" cm="1">
        <f t="array" ref="R5">_xlfn.IFS(
  AND($AD5="YES", OR($AE5="NO", $AE5="N/A"), OR($AF5="NO", $AF5="N/A")), 35,
  AND($AD5="YES", $AE5="YES", OR($AF5="NO", $AF5="N/A")), 40,
  AND($AD5="YES", OR($AE5="NO", $AE5="N/A"), $AF5="YES"), 45,
  AND(OR($AD5="NO", $AD5="N/A"), $AE5="YES", OR($AF5="NO", $AF5="N/A")), 55,
  AND(OR($AD5="NO", $AD5="N/A"), $AE5="YES", $AF5="YES"), 60,
  AND(OR($AD5="NO", $AD5="N/A"), OR($AE5="NO", $AE5="N/A"), $AF5="YES"), 65,
  TRUE, ""
)</f>
        <v/>
      </c>
      <c r="S5" s="10" t="s">
        <v>31</v>
      </c>
      <c r="T5" s="33" t="s">
        <v>26</v>
      </c>
      <c r="U5" s="11" t="s">
        <v>27</v>
      </c>
      <c r="V5" s="12" t="s">
        <v>28</v>
      </c>
      <c r="W5" s="12" t="s">
        <v>28</v>
      </c>
      <c r="X5" s="12" t="s">
        <v>28</v>
      </c>
      <c r="Y5" s="12" t="s">
        <v>28</v>
      </c>
      <c r="Z5" s="12" t="s">
        <v>32</v>
      </c>
      <c r="AA5" s="12" t="s">
        <v>27</v>
      </c>
      <c r="AB5" s="12" t="s">
        <v>28</v>
      </c>
      <c r="AC5" s="12" t="s">
        <v>28</v>
      </c>
      <c r="AD5" s="12" t="s">
        <v>28</v>
      </c>
      <c r="AE5" s="12" t="s">
        <v>28</v>
      </c>
      <c r="AF5" s="12" t="s">
        <v>28</v>
      </c>
      <c r="AG5" s="12" t="str">
        <f t="shared" si="9"/>
        <v>NO</v>
      </c>
      <c r="AH5" s="12" t="s">
        <v>28</v>
      </c>
      <c r="AI5" s="46" t="s">
        <v>28</v>
      </c>
      <c r="AJ5" s="12" t="s">
        <v>28</v>
      </c>
      <c r="AK5" s="12" t="s">
        <v>28</v>
      </c>
      <c r="AL5" s="12" t="s">
        <v>28</v>
      </c>
      <c r="AM5" s="39" t="s">
        <v>33</v>
      </c>
      <c r="AN5" s="5" t="s">
        <v>34</v>
      </c>
    </row>
    <row r="6" spans="1:40" ht="30" customHeight="1" x14ac:dyDescent="0.3">
      <c r="A6" s="1">
        <v>5</v>
      </c>
      <c r="B6" s="5" t="s">
        <v>78</v>
      </c>
      <c r="C6" s="22">
        <v>10</v>
      </c>
      <c r="D6" s="6">
        <f t="shared" si="0"/>
        <v>10</v>
      </c>
      <c r="E6" s="6">
        <v>64</v>
      </c>
      <c r="F6" s="6">
        <f t="shared" si="1"/>
        <v>64</v>
      </c>
      <c r="G6" s="6" t="s">
        <v>21</v>
      </c>
      <c r="H6" s="6" t="s">
        <v>22</v>
      </c>
      <c r="I6" s="6" t="str">
        <f t="shared" si="2"/>
        <v>0x8100</v>
      </c>
      <c r="J6" s="6" t="str">
        <f t="shared" si="3"/>
        <v>-</v>
      </c>
      <c r="K6" s="6">
        <f t="shared" si="4"/>
        <v>0</v>
      </c>
      <c r="L6" s="6" t="str">
        <f t="shared" si="5"/>
        <v>0x0</v>
      </c>
      <c r="M6" s="6" t="str">
        <f t="shared" si="6"/>
        <v>200</v>
      </c>
      <c r="N6" s="6" t="str">
        <f t="shared" si="7"/>
        <v>0xFF</v>
      </c>
      <c r="O6" s="6" t="s">
        <v>23</v>
      </c>
      <c r="P6" s="77" t="s">
        <v>24</v>
      </c>
      <c r="Q6" s="7" t="str">
        <f t="shared" si="8"/>
        <v/>
      </c>
      <c r="R6" s="66" t="str" cm="1">
        <f t="array" ref="R6">_xlfn.IFS(
  AND($AD6="YES", OR($AE6="NO", $AE6="N/A"), OR($AF6="NO", $AF6="N/A")), 35,
  AND($AD6="YES", $AE6="YES", OR($AF6="NO", $AF6="N/A")), 40,
  AND($AD6="YES", OR($AE6="NO", $AE6="N/A"), $AF6="YES"), 45,
  AND(OR($AD6="NO", $AD6="N/A"), $AE6="YES", OR($AF6="NO", $AF6="N/A")), 55,
  AND(OR($AD6="NO", $AD6="N/A"), $AE6="YES", $AF6="YES"), 60,
  AND(OR($AD6="NO", $AD6="N/A"), OR($AE6="NO", $AE6="N/A"), $AF6="YES"), 65,
  TRUE, ""
)</f>
        <v/>
      </c>
      <c r="S6" s="8" t="s">
        <v>25</v>
      </c>
      <c r="T6" s="31" t="s">
        <v>26</v>
      </c>
      <c r="U6" s="9" t="s">
        <v>27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32</v>
      </c>
      <c r="AA6" s="2" t="s">
        <v>32</v>
      </c>
      <c r="AB6" s="2" t="s">
        <v>27</v>
      </c>
      <c r="AC6" s="2" t="s">
        <v>28</v>
      </c>
      <c r="AD6" s="2" t="s">
        <v>28</v>
      </c>
      <c r="AE6" s="2" t="s">
        <v>28</v>
      </c>
      <c r="AF6" s="2" t="s">
        <v>28</v>
      </c>
      <c r="AG6" s="2" t="str">
        <f t="shared" si="9"/>
        <v>NO</v>
      </c>
      <c r="AH6" s="2" t="s">
        <v>28</v>
      </c>
      <c r="AI6" s="47" t="s">
        <v>28</v>
      </c>
      <c r="AJ6" s="2" t="s">
        <v>28</v>
      </c>
      <c r="AK6" s="2" t="s">
        <v>28</v>
      </c>
      <c r="AL6" s="2" t="s">
        <v>28</v>
      </c>
      <c r="AM6" s="37" t="s">
        <v>35</v>
      </c>
      <c r="AN6" s="5" t="str">
        <f>B6</f>
        <v>eth(0x8100)/u-vlan(200,0x0800)/ipv4/udp/payload</v>
      </c>
    </row>
    <row r="7" spans="1:40" ht="30" customHeight="1" thickBot="1" x14ac:dyDescent="0.35">
      <c r="A7" s="1">
        <v>6</v>
      </c>
      <c r="B7" s="5" t="s">
        <v>30</v>
      </c>
      <c r="C7" s="22">
        <v>10</v>
      </c>
      <c r="D7" s="6">
        <f t="shared" si="0"/>
        <v>10</v>
      </c>
      <c r="E7" s="6">
        <v>64</v>
      </c>
      <c r="F7" s="6">
        <f t="shared" si="1"/>
        <v>64</v>
      </c>
      <c r="G7" s="6" t="s">
        <v>21</v>
      </c>
      <c r="H7" s="6" t="s">
        <v>22</v>
      </c>
      <c r="I7" s="6" t="str">
        <f t="shared" si="2"/>
        <v>0x0800</v>
      </c>
      <c r="J7" s="6" t="str">
        <f t="shared" si="3"/>
        <v>-</v>
      </c>
      <c r="K7" s="6">
        <f t="shared" si="4"/>
        <v>0</v>
      </c>
      <c r="L7" s="6" t="str">
        <f t="shared" si="5"/>
        <v>0x0</v>
      </c>
      <c r="M7" s="6">
        <f t="shared" si="6"/>
        <v>0</v>
      </c>
      <c r="N7" s="6" t="str">
        <f t="shared" si="7"/>
        <v>0x0</v>
      </c>
      <c r="O7" s="6" t="s">
        <v>23</v>
      </c>
      <c r="P7" s="77" t="s">
        <v>24</v>
      </c>
      <c r="Q7" s="7" t="str">
        <f t="shared" si="8"/>
        <v/>
      </c>
      <c r="R7" s="67" t="str" cm="1">
        <f t="array" ref="R7">_xlfn.IFS(
  AND($AD7="YES", OR($AE7="NO", $AE7="N/A"), OR($AF7="NO", $AF7="N/A")), 35,
  AND($AD7="YES", $AE7="YES", OR($AF7="NO", $AF7="N/A")), 40,
  AND($AD7="YES", OR($AE7="NO", $AE7="N/A"), $AF7="YES"), 45,
  AND(OR($AD7="NO", $AD7="N/A"), $AE7="YES", OR($AF7="NO", $AF7="N/A")), 55,
  AND(OR($AD7="NO", $AD7="N/A"), $AE7="YES", $AF7="YES"), 60,
  AND(OR($AD7="NO", $AD7="N/A"), OR($AE7="NO", $AE7="N/A"), $AF7="YES"), 65,
  TRUE, ""
)</f>
        <v/>
      </c>
      <c r="S7" s="10" t="s">
        <v>31</v>
      </c>
      <c r="T7" s="33" t="s">
        <v>26</v>
      </c>
      <c r="U7" s="11" t="s">
        <v>27</v>
      </c>
      <c r="V7" s="12" t="s">
        <v>28</v>
      </c>
      <c r="W7" s="12" t="s">
        <v>28</v>
      </c>
      <c r="X7" s="12" t="s">
        <v>28</v>
      </c>
      <c r="Y7" s="12" t="s">
        <v>28</v>
      </c>
      <c r="Z7" s="12" t="s">
        <v>32</v>
      </c>
      <c r="AA7" s="12" t="s">
        <v>32</v>
      </c>
      <c r="AB7" s="12" t="s">
        <v>27</v>
      </c>
      <c r="AC7" s="12" t="s">
        <v>28</v>
      </c>
      <c r="AD7" s="12" t="s">
        <v>28</v>
      </c>
      <c r="AE7" s="12" t="s">
        <v>28</v>
      </c>
      <c r="AF7" s="12" t="s">
        <v>28</v>
      </c>
      <c r="AG7" s="12" t="str">
        <f t="shared" si="9"/>
        <v>NO</v>
      </c>
      <c r="AH7" s="12" t="s">
        <v>28</v>
      </c>
      <c r="AI7" s="46" t="s">
        <v>28</v>
      </c>
      <c r="AJ7" s="12" t="s">
        <v>28</v>
      </c>
      <c r="AK7" s="12" t="s">
        <v>28</v>
      </c>
      <c r="AL7" s="12" t="s">
        <v>28</v>
      </c>
      <c r="AM7" s="39" t="s">
        <v>35</v>
      </c>
      <c r="AN7" s="5" t="str">
        <f>B7</f>
        <v>eth(0x0800)/ipv4/udp/payload</v>
      </c>
    </row>
    <row r="8" spans="1:40" ht="30" customHeight="1" x14ac:dyDescent="0.3">
      <c r="A8" s="1">
        <v>7</v>
      </c>
      <c r="B8" s="5" t="s">
        <v>78</v>
      </c>
      <c r="C8" s="22">
        <v>10</v>
      </c>
      <c r="D8" s="6">
        <f t="shared" si="0"/>
        <v>10</v>
      </c>
      <c r="E8" s="6">
        <v>64</v>
      </c>
      <c r="F8" s="6">
        <f t="shared" si="1"/>
        <v>64</v>
      </c>
      <c r="G8" s="6" t="s">
        <v>21</v>
      </c>
      <c r="H8" s="6" t="s">
        <v>22</v>
      </c>
      <c r="I8" s="6" t="str">
        <f t="shared" si="2"/>
        <v>0x8100</v>
      </c>
      <c r="J8" s="6" t="str">
        <f t="shared" si="3"/>
        <v>-</v>
      </c>
      <c r="K8" s="6">
        <f t="shared" si="4"/>
        <v>0</v>
      </c>
      <c r="L8" s="6" t="str">
        <f t="shared" si="5"/>
        <v>0x0</v>
      </c>
      <c r="M8" s="6" t="str">
        <f t="shared" si="6"/>
        <v>200</v>
      </c>
      <c r="N8" s="6" t="str">
        <f t="shared" si="7"/>
        <v>0xFF</v>
      </c>
      <c r="O8" s="6" t="s">
        <v>23</v>
      </c>
      <c r="P8" s="77" t="s">
        <v>24</v>
      </c>
      <c r="Q8" s="7" t="str">
        <f t="shared" si="8"/>
        <v/>
      </c>
      <c r="R8" s="66" t="str" cm="1">
        <f t="array" ref="R8">_xlfn.IFS(
  AND($AD8="YES", OR($AE8="NO", $AE8="N/A"), OR($AF8="NO", $AF8="N/A")), 35,
  AND($AD8="YES", $AE8="YES", OR($AF8="NO", $AF8="N/A")), 40,
  AND($AD8="YES", OR($AE8="NO", $AE8="N/A"), $AF8="YES"), 45,
  AND(OR($AD8="NO", $AD8="N/A"), $AE8="YES", OR($AF8="NO", $AF8="N/A")), 55,
  AND(OR($AD8="NO", $AD8="N/A"), $AE8="YES", $AF8="YES"), 60,
  AND(OR($AD8="NO", $AD8="N/A"), OR($AE8="NO", $AE8="N/A"), $AF8="YES"), 65,
  TRUE, ""
)</f>
        <v/>
      </c>
      <c r="S8" s="8" t="s">
        <v>25</v>
      </c>
      <c r="T8" s="31" t="s">
        <v>26</v>
      </c>
      <c r="U8" s="9" t="s">
        <v>27</v>
      </c>
      <c r="V8" s="2" t="s">
        <v>28</v>
      </c>
      <c r="W8" s="2" t="s">
        <v>28</v>
      </c>
      <c r="X8" s="2" t="s">
        <v>28</v>
      </c>
      <c r="Y8" s="2" t="s">
        <v>28</v>
      </c>
      <c r="Z8" s="2" t="s">
        <v>32</v>
      </c>
      <c r="AA8" s="2" t="s">
        <v>32</v>
      </c>
      <c r="AB8" s="2" t="s">
        <v>32</v>
      </c>
      <c r="AC8" s="2" t="s">
        <v>27</v>
      </c>
      <c r="AD8" s="2" t="s">
        <v>28</v>
      </c>
      <c r="AE8" s="2" t="s">
        <v>28</v>
      </c>
      <c r="AF8" s="2" t="s">
        <v>28</v>
      </c>
      <c r="AG8" s="2" t="str">
        <f t="shared" si="9"/>
        <v>NO</v>
      </c>
      <c r="AH8" s="2" t="s">
        <v>28</v>
      </c>
      <c r="AI8" s="47" t="s">
        <v>28</v>
      </c>
      <c r="AJ8" s="2" t="s">
        <v>28</v>
      </c>
      <c r="AK8" s="2" t="s">
        <v>28</v>
      </c>
      <c r="AL8" s="2" t="s">
        <v>28</v>
      </c>
      <c r="AM8" s="37" t="s">
        <v>35</v>
      </c>
      <c r="AN8" s="5" t="str">
        <f>B8</f>
        <v>eth(0x8100)/u-vlan(200,0x0800)/ipv4/udp/payload</v>
      </c>
    </row>
    <row r="9" spans="1:40" ht="30" customHeight="1" thickBot="1" x14ac:dyDescent="0.35">
      <c r="A9" s="1">
        <v>8</v>
      </c>
      <c r="B9" s="5" t="s">
        <v>30</v>
      </c>
      <c r="C9" s="22">
        <v>10</v>
      </c>
      <c r="D9" s="6">
        <f t="shared" si="0"/>
        <v>10</v>
      </c>
      <c r="E9" s="6">
        <v>64</v>
      </c>
      <c r="F9" s="6">
        <f t="shared" si="1"/>
        <v>64</v>
      </c>
      <c r="G9" s="6" t="s">
        <v>21</v>
      </c>
      <c r="H9" s="6" t="s">
        <v>22</v>
      </c>
      <c r="I9" s="6" t="str">
        <f t="shared" si="2"/>
        <v>0x0800</v>
      </c>
      <c r="J9" s="6" t="str">
        <f t="shared" si="3"/>
        <v>-</v>
      </c>
      <c r="K9" s="6">
        <f t="shared" si="4"/>
        <v>0</v>
      </c>
      <c r="L9" s="6" t="str">
        <f t="shared" si="5"/>
        <v>0x0</v>
      </c>
      <c r="M9" s="6">
        <f t="shared" si="6"/>
        <v>0</v>
      </c>
      <c r="N9" s="6" t="str">
        <f t="shared" si="7"/>
        <v>0x0</v>
      </c>
      <c r="O9" s="6" t="s">
        <v>23</v>
      </c>
      <c r="P9" s="77" t="s">
        <v>24</v>
      </c>
      <c r="Q9" s="7" t="str">
        <f t="shared" si="8"/>
        <v/>
      </c>
      <c r="R9" s="67" t="str" cm="1">
        <f t="array" ref="R9">_xlfn.IFS(
  AND($AD9="YES", OR($AE9="NO", $AE9="N/A"), OR($AF9="NO", $AF9="N/A")), 35,
  AND($AD9="YES", $AE9="YES", OR($AF9="NO", $AF9="N/A")), 40,
  AND($AD9="YES", OR($AE9="NO", $AE9="N/A"), $AF9="YES"), 45,
  AND(OR($AD9="NO", $AD9="N/A"), $AE9="YES", OR($AF9="NO", $AF9="N/A")), 55,
  AND(OR($AD9="NO", $AD9="N/A"), $AE9="YES", $AF9="YES"), 60,
  AND(OR($AD9="NO", $AD9="N/A"), OR($AE9="NO", $AE9="N/A"), $AF9="YES"), 65,
  TRUE, ""
)</f>
        <v/>
      </c>
      <c r="S9" s="10" t="s">
        <v>31</v>
      </c>
      <c r="T9" s="33" t="s">
        <v>26</v>
      </c>
      <c r="U9" s="11" t="s">
        <v>27</v>
      </c>
      <c r="V9" s="12" t="s">
        <v>28</v>
      </c>
      <c r="W9" s="12" t="s">
        <v>28</v>
      </c>
      <c r="X9" s="12" t="s">
        <v>28</v>
      </c>
      <c r="Y9" s="12" t="s">
        <v>28</v>
      </c>
      <c r="Z9" s="12" t="s">
        <v>32</v>
      </c>
      <c r="AA9" s="12" t="s">
        <v>32</v>
      </c>
      <c r="AB9" s="12" t="s">
        <v>32</v>
      </c>
      <c r="AC9" s="12" t="s">
        <v>27</v>
      </c>
      <c r="AD9" s="12" t="s">
        <v>28</v>
      </c>
      <c r="AE9" s="12" t="s">
        <v>28</v>
      </c>
      <c r="AF9" s="12" t="s">
        <v>28</v>
      </c>
      <c r="AG9" s="12" t="str">
        <f t="shared" si="9"/>
        <v>NO</v>
      </c>
      <c r="AH9" s="12" t="s">
        <v>28</v>
      </c>
      <c r="AI9" s="46" t="s">
        <v>28</v>
      </c>
      <c r="AJ9" s="12" t="s">
        <v>28</v>
      </c>
      <c r="AK9" s="12" t="s">
        <v>28</v>
      </c>
      <c r="AL9" s="12" t="s">
        <v>28</v>
      </c>
      <c r="AM9" s="39" t="s">
        <v>35</v>
      </c>
      <c r="AN9" s="5" t="str">
        <f>B9</f>
        <v>eth(0x0800)/ipv4/udp/payload</v>
      </c>
    </row>
    <row r="10" spans="1:40" ht="30" customHeight="1" x14ac:dyDescent="0.3">
      <c r="A10" s="1">
        <v>9</v>
      </c>
      <c r="B10" s="5" t="s">
        <v>78</v>
      </c>
      <c r="C10" s="22">
        <v>10</v>
      </c>
      <c r="D10" s="6">
        <f t="shared" si="0"/>
        <v>10</v>
      </c>
      <c r="E10" s="6">
        <v>64</v>
      </c>
      <c r="F10" s="6">
        <f t="shared" si="1"/>
        <v>64</v>
      </c>
      <c r="G10" s="6" t="s">
        <v>21</v>
      </c>
      <c r="H10" s="6" t="s">
        <v>22</v>
      </c>
      <c r="I10" s="6" t="str">
        <f t="shared" si="2"/>
        <v>0x8100</v>
      </c>
      <c r="J10" s="6" t="str">
        <f t="shared" si="3"/>
        <v>-</v>
      </c>
      <c r="K10" s="6">
        <f t="shared" si="4"/>
        <v>0</v>
      </c>
      <c r="L10" s="6" t="str">
        <f t="shared" si="5"/>
        <v>0x0</v>
      </c>
      <c r="M10" s="6" t="str">
        <f t="shared" si="6"/>
        <v>200</v>
      </c>
      <c r="N10" s="6" t="str">
        <f t="shared" si="7"/>
        <v>0xFF</v>
      </c>
      <c r="O10" s="6" t="s">
        <v>23</v>
      </c>
      <c r="P10" s="77" t="s">
        <v>24</v>
      </c>
      <c r="Q10" s="7" t="str">
        <f>IF(OR(ISNUMBER(SEARCH("vlan translation", AI10)), ISNUMBER(SEARCH("add vlan", AI10))), IFERROR(MID(AN10, FIND("u-vlan(", AN10) + 7, FIND(",", AN10, FIND("u-vlan(", AN10)) - FIND("u-vlan(", AN10) - 7), 0), "")</f>
        <v>250</v>
      </c>
      <c r="R10" s="66" t="str" cm="1">
        <f t="array" ref="R10">_xlfn.IFS(
  AND($AD10="YES", OR($AE10="NO", $AE10="N/A"), OR($AF10="NO", $AF10="N/A")), 35,
  AND($AD10="YES", $AE10="YES", OR($AF10="NO", $AF10="N/A")), 40,
  AND($AD10="YES", OR($AE10="NO", $AE10="N/A"), $AF10="YES"), 45,
  AND(OR($AD10="NO", $AD10="N/A"), $AE10="YES", OR($AF10="NO", $AF10="N/A")), 55,
  AND(OR($AD10="NO", $AD10="N/A"), $AE10="YES", $AF10="YES"), 60,
  AND(OR($AD10="NO", $AD10="N/A"), OR($AE10="NO", $AE10="N/A"), $AF10="YES"), 65,
  TRUE, ""
)</f>
        <v/>
      </c>
      <c r="S10" s="8" t="s">
        <v>25</v>
      </c>
      <c r="T10" s="31" t="s">
        <v>26</v>
      </c>
      <c r="U10" s="9" t="s">
        <v>27</v>
      </c>
      <c r="V10" s="2" t="s">
        <v>28</v>
      </c>
      <c r="W10" s="2" t="s">
        <v>28</v>
      </c>
      <c r="X10" s="2" t="s">
        <v>28</v>
      </c>
      <c r="Y10" s="2" t="s">
        <v>28</v>
      </c>
      <c r="Z10" s="2" t="s">
        <v>32</v>
      </c>
      <c r="AA10" s="2" t="s">
        <v>32</v>
      </c>
      <c r="AB10" s="2" t="s">
        <v>32</v>
      </c>
      <c r="AC10" s="2" t="s">
        <v>32</v>
      </c>
      <c r="AD10" s="2" t="s">
        <v>32</v>
      </c>
      <c r="AE10" s="2" t="s">
        <v>32</v>
      </c>
      <c r="AF10" s="2" t="s">
        <v>32</v>
      </c>
      <c r="AG10" s="2" t="str">
        <f t="shared" si="9"/>
        <v>YES</v>
      </c>
      <c r="AH10" s="2" t="s">
        <v>27</v>
      </c>
      <c r="AI10" s="43" t="s">
        <v>36</v>
      </c>
      <c r="AJ10" s="2" t="s">
        <v>28</v>
      </c>
      <c r="AK10" s="2" t="s">
        <v>28</v>
      </c>
      <c r="AL10" s="2" t="s">
        <v>32</v>
      </c>
      <c r="AM10" s="37" t="s">
        <v>26</v>
      </c>
      <c r="AN10" s="5" t="s">
        <v>79</v>
      </c>
    </row>
    <row r="11" spans="1:40" ht="30" customHeight="1" x14ac:dyDescent="0.3">
      <c r="A11" s="1">
        <v>10</v>
      </c>
      <c r="B11" s="5" t="s">
        <v>30</v>
      </c>
      <c r="C11" s="22">
        <v>10</v>
      </c>
      <c r="D11" s="6">
        <f t="shared" si="0"/>
        <v>10</v>
      </c>
      <c r="E11" s="6">
        <v>64</v>
      </c>
      <c r="F11" s="6">
        <f t="shared" si="1"/>
        <v>64</v>
      </c>
      <c r="G11" s="6" t="s">
        <v>21</v>
      </c>
      <c r="H11" s="6" t="s">
        <v>22</v>
      </c>
      <c r="I11" s="6" t="str">
        <f t="shared" si="2"/>
        <v>0x0800</v>
      </c>
      <c r="J11" s="6" t="str">
        <f t="shared" si="3"/>
        <v>-</v>
      </c>
      <c r="K11" s="6">
        <f t="shared" si="4"/>
        <v>0</v>
      </c>
      <c r="L11" s="6" t="str">
        <f t="shared" si="5"/>
        <v>0x0</v>
      </c>
      <c r="M11" s="6">
        <f t="shared" si="6"/>
        <v>0</v>
      </c>
      <c r="N11" s="6" t="str">
        <f t="shared" si="7"/>
        <v>0x0</v>
      </c>
      <c r="O11" s="6" t="s">
        <v>23</v>
      </c>
      <c r="P11" s="77" t="s">
        <v>24</v>
      </c>
      <c r="Q11" s="7" t="str">
        <f t="shared" ref="Q11:Q74" si="10">IF(OR(ISNUMBER(SEARCH("vlan translation", AI11)), ISNUMBER(SEARCH("add vlan", AI11))), IFERROR(MID(AN11, FIND("u-vlan(", AN11) + 7, FIND(",", AN11, FIND("u-vlan(", AN11)) - FIND("u-vlan(", AN11) - 7), 0), "")</f>
        <v/>
      </c>
      <c r="R11" s="68" t="str" cm="1">
        <f t="array" ref="R11">_xlfn.IFS(
  AND($AD11="YES", OR($AE11="NO", $AE11="N/A"), OR($AF11="NO", $AF11="N/A")), 35,
  AND($AD11="YES", $AE11="YES", OR($AF11="NO", $AF11="N/A")), 40,
  AND($AD11="YES", OR($AE11="NO", $AE11="N/A"), $AF11="YES"), 45,
  AND(OR($AD11="NO", $AD11="N/A"), $AE11="YES", OR($AF11="NO", $AF11="N/A")), 55,
  AND(OR($AD11="NO", $AD11="N/A"), $AE11="YES", $AF11="YES"), 60,
  AND(OR($AD11="NO", $AD11="N/A"), OR($AE11="NO", $AE11="N/A"), $AF11="YES"), 65,
  TRUE, ""
)</f>
        <v/>
      </c>
      <c r="S11" s="14" t="s">
        <v>31</v>
      </c>
      <c r="T11" s="34" t="s">
        <v>26</v>
      </c>
      <c r="U11" s="16" t="s">
        <v>27</v>
      </c>
      <c r="V11" s="17" t="s">
        <v>28</v>
      </c>
      <c r="W11" s="17" t="s">
        <v>28</v>
      </c>
      <c r="X11" s="17" t="s">
        <v>28</v>
      </c>
      <c r="Y11" s="17" t="s">
        <v>28</v>
      </c>
      <c r="Z11" s="17" t="s">
        <v>32</v>
      </c>
      <c r="AA11" s="17" t="s">
        <v>32</v>
      </c>
      <c r="AB11" s="17" t="s">
        <v>32</v>
      </c>
      <c r="AC11" s="17" t="s">
        <v>32</v>
      </c>
      <c r="AD11" s="17" t="s">
        <v>32</v>
      </c>
      <c r="AE11" s="17" t="s">
        <v>32</v>
      </c>
      <c r="AF11" s="17" t="s">
        <v>32</v>
      </c>
      <c r="AG11" s="17" t="str">
        <f t="shared" si="9"/>
        <v>YES</v>
      </c>
      <c r="AH11" s="17" t="s">
        <v>27</v>
      </c>
      <c r="AI11" s="45" t="s">
        <v>37</v>
      </c>
      <c r="AJ11" s="17" t="s">
        <v>28</v>
      </c>
      <c r="AK11" s="17" t="s">
        <v>28</v>
      </c>
      <c r="AL11" s="17" t="s">
        <v>32</v>
      </c>
      <c r="AM11" s="40" t="s">
        <v>26</v>
      </c>
      <c r="AN11" s="5" t="str">
        <f>B11</f>
        <v>eth(0x0800)/ipv4/udp/payload</v>
      </c>
    </row>
    <row r="12" spans="1:40" ht="30" customHeight="1" x14ac:dyDescent="0.3">
      <c r="A12" s="1">
        <v>11</v>
      </c>
      <c r="B12" s="5" t="s">
        <v>78</v>
      </c>
      <c r="C12" s="22">
        <v>10</v>
      </c>
      <c r="D12" s="6">
        <f t="shared" si="0"/>
        <v>10</v>
      </c>
      <c r="E12" s="6">
        <v>64</v>
      </c>
      <c r="F12" s="6">
        <f t="shared" si="1"/>
        <v>64</v>
      </c>
      <c r="G12" s="6" t="s">
        <v>21</v>
      </c>
      <c r="H12" s="6" t="s">
        <v>22</v>
      </c>
      <c r="I12" s="6" t="str">
        <f t="shared" si="2"/>
        <v>0x8100</v>
      </c>
      <c r="J12" s="6" t="str">
        <f t="shared" si="3"/>
        <v>-</v>
      </c>
      <c r="K12" s="6">
        <f t="shared" si="4"/>
        <v>0</v>
      </c>
      <c r="L12" s="6" t="str">
        <f t="shared" si="5"/>
        <v>0x0</v>
      </c>
      <c r="M12" s="6" t="str">
        <f t="shared" si="6"/>
        <v>200</v>
      </c>
      <c r="N12" s="6" t="str">
        <f t="shared" si="7"/>
        <v>0xFF</v>
      </c>
      <c r="O12" s="6" t="s">
        <v>23</v>
      </c>
      <c r="P12" s="77" t="s">
        <v>24</v>
      </c>
      <c r="Q12" s="7" t="str">
        <f t="shared" si="10"/>
        <v/>
      </c>
      <c r="R12" s="68" t="str" cm="1">
        <f t="array" ref="R12">_xlfn.IFS(
  AND($AD12="YES", OR($AE12="NO", $AE12="N/A"), OR($AF12="NO", $AF12="N/A")), 35,
  AND($AD12="YES", $AE12="YES", OR($AF12="NO", $AF12="N/A")), 40,
  AND($AD12="YES", OR($AE12="NO", $AE12="N/A"), $AF12="YES"), 45,
  AND(OR($AD12="NO", $AD12="N/A"), $AE12="YES", OR($AF12="NO", $AF12="N/A")), 55,
  AND(OR($AD12="NO", $AD12="N/A"), $AE12="YES", $AF12="YES"), 60,
  AND(OR($AD12="NO", $AD12="N/A"), OR($AE12="NO", $AE12="N/A"), $AF12="YES"), 65,
  TRUE, ""
)</f>
        <v/>
      </c>
      <c r="S12" s="14" t="s">
        <v>25</v>
      </c>
      <c r="T12" s="34" t="s">
        <v>26</v>
      </c>
      <c r="U12" s="16" t="s">
        <v>27</v>
      </c>
      <c r="V12" s="17" t="s">
        <v>28</v>
      </c>
      <c r="W12" s="17" t="s">
        <v>28</v>
      </c>
      <c r="X12" s="17" t="s">
        <v>28</v>
      </c>
      <c r="Y12" s="17" t="s">
        <v>28</v>
      </c>
      <c r="Z12" s="17" t="s">
        <v>32</v>
      </c>
      <c r="AA12" s="17" t="s">
        <v>32</v>
      </c>
      <c r="AB12" s="17" t="s">
        <v>32</v>
      </c>
      <c r="AC12" s="17" t="s">
        <v>32</v>
      </c>
      <c r="AD12" s="17" t="s">
        <v>32</v>
      </c>
      <c r="AE12" s="17" t="s">
        <v>32</v>
      </c>
      <c r="AF12" s="17" t="s">
        <v>32</v>
      </c>
      <c r="AG12" s="17" t="str">
        <f t="shared" si="9"/>
        <v>YES</v>
      </c>
      <c r="AH12" s="17" t="s">
        <v>27</v>
      </c>
      <c r="AI12" s="45" t="s">
        <v>37</v>
      </c>
      <c r="AJ12" s="17" t="s">
        <v>28</v>
      </c>
      <c r="AK12" s="17" t="s">
        <v>28</v>
      </c>
      <c r="AL12" s="17" t="s">
        <v>32</v>
      </c>
      <c r="AM12" s="40" t="s">
        <v>26</v>
      </c>
      <c r="AN12" s="5" t="s">
        <v>30</v>
      </c>
    </row>
    <row r="13" spans="1:40" ht="30" customHeight="1" thickBot="1" x14ac:dyDescent="0.35">
      <c r="A13" s="1">
        <v>12</v>
      </c>
      <c r="B13" s="5" t="s">
        <v>30</v>
      </c>
      <c r="C13" s="22">
        <v>10</v>
      </c>
      <c r="D13" s="6">
        <f t="shared" si="0"/>
        <v>10</v>
      </c>
      <c r="E13" s="6">
        <v>64</v>
      </c>
      <c r="F13" s="6">
        <f t="shared" si="1"/>
        <v>64</v>
      </c>
      <c r="G13" s="6" t="s">
        <v>21</v>
      </c>
      <c r="H13" s="6" t="s">
        <v>22</v>
      </c>
      <c r="I13" s="6" t="str">
        <f t="shared" si="2"/>
        <v>0x0800</v>
      </c>
      <c r="J13" s="6" t="str">
        <f t="shared" si="3"/>
        <v>-</v>
      </c>
      <c r="K13" s="6">
        <f t="shared" si="4"/>
        <v>0</v>
      </c>
      <c r="L13" s="6" t="str">
        <f t="shared" si="5"/>
        <v>0x0</v>
      </c>
      <c r="M13" s="6">
        <f t="shared" si="6"/>
        <v>0</v>
      </c>
      <c r="N13" s="6" t="str">
        <f t="shared" si="7"/>
        <v>0x0</v>
      </c>
      <c r="O13" s="6" t="s">
        <v>23</v>
      </c>
      <c r="P13" s="77" t="s">
        <v>24</v>
      </c>
      <c r="Q13" s="7" t="str">
        <f t="shared" si="10"/>
        <v>200</v>
      </c>
      <c r="R13" s="67" t="str" cm="1">
        <f t="array" ref="R13">_xlfn.IFS(
  AND($AD13="YES", OR($AE13="NO", $AE13="N/A"), OR($AF13="NO", $AF13="N/A")), 35,
  AND($AD13="YES", $AE13="YES", OR($AF13="NO", $AF13="N/A")), 40,
  AND($AD13="YES", OR($AE13="NO", $AE13="N/A"), $AF13="YES"), 45,
  AND(OR($AD13="NO", $AD13="N/A"), $AE13="YES", OR($AF13="NO", $AF13="N/A")), 55,
  AND(OR($AD13="NO", $AD13="N/A"), $AE13="YES", $AF13="YES"), 60,
  AND(OR($AD13="NO", $AD13="N/A"), OR($AE13="NO", $AE13="N/A"), $AF13="YES"), 65,
  TRUE, ""
)</f>
        <v/>
      </c>
      <c r="S13" s="14" t="s">
        <v>31</v>
      </c>
      <c r="T13" s="33" t="s">
        <v>26</v>
      </c>
      <c r="U13" s="11" t="s">
        <v>27</v>
      </c>
      <c r="V13" s="12" t="s">
        <v>28</v>
      </c>
      <c r="W13" s="12" t="s">
        <v>28</v>
      </c>
      <c r="X13" s="12" t="s">
        <v>28</v>
      </c>
      <c r="Y13" s="12" t="s">
        <v>28</v>
      </c>
      <c r="Z13" s="12" t="s">
        <v>32</v>
      </c>
      <c r="AA13" s="12" t="s">
        <v>32</v>
      </c>
      <c r="AB13" s="12" t="s">
        <v>32</v>
      </c>
      <c r="AC13" s="12" t="s">
        <v>32</v>
      </c>
      <c r="AD13" s="12" t="s">
        <v>32</v>
      </c>
      <c r="AE13" s="12" t="s">
        <v>32</v>
      </c>
      <c r="AF13" s="12" t="s">
        <v>32</v>
      </c>
      <c r="AG13" s="12" t="str">
        <f t="shared" si="9"/>
        <v>YES</v>
      </c>
      <c r="AH13" s="12" t="s">
        <v>27</v>
      </c>
      <c r="AI13" s="44" t="s">
        <v>38</v>
      </c>
      <c r="AJ13" s="12" t="s">
        <v>28</v>
      </c>
      <c r="AK13" s="12" t="s">
        <v>28</v>
      </c>
      <c r="AL13" s="12" t="s">
        <v>32</v>
      </c>
      <c r="AM13" s="39" t="s">
        <v>26</v>
      </c>
      <c r="AN13" s="5" t="s">
        <v>78</v>
      </c>
    </row>
    <row r="14" spans="1:40" ht="30" customHeight="1" x14ac:dyDescent="0.3">
      <c r="A14" s="1">
        <v>13</v>
      </c>
      <c r="B14" s="5" t="s">
        <v>78</v>
      </c>
      <c r="C14" s="22">
        <v>10</v>
      </c>
      <c r="D14" s="6">
        <f t="shared" si="0"/>
        <v>10</v>
      </c>
      <c r="E14" s="6">
        <v>64</v>
      </c>
      <c r="F14" s="6">
        <f t="shared" si="1"/>
        <v>64</v>
      </c>
      <c r="G14" s="6" t="s">
        <v>21</v>
      </c>
      <c r="H14" s="6" t="s">
        <v>22</v>
      </c>
      <c r="I14" s="6" t="str">
        <f t="shared" si="2"/>
        <v>0x8100</v>
      </c>
      <c r="J14" s="6" t="str">
        <f t="shared" si="3"/>
        <v>-</v>
      </c>
      <c r="K14" s="6">
        <f t="shared" si="4"/>
        <v>0</v>
      </c>
      <c r="L14" s="6" t="str">
        <f t="shared" si="5"/>
        <v>0x0</v>
      </c>
      <c r="M14" s="6" t="str">
        <f t="shared" si="6"/>
        <v>200</v>
      </c>
      <c r="N14" s="6" t="str">
        <f t="shared" si="7"/>
        <v>0xFF</v>
      </c>
      <c r="O14" s="6" t="s">
        <v>23</v>
      </c>
      <c r="P14" s="77" t="s">
        <v>24</v>
      </c>
      <c r="Q14" s="7" t="str">
        <f t="shared" si="10"/>
        <v/>
      </c>
      <c r="R14" s="66" t="str" cm="1">
        <f t="array" ref="R14">_xlfn.IFS(
  AND($AD14="YES", OR($AE14="NO", $AE14="N/A"), OR($AF14="NO", $AF14="N/A")), 35,
  AND($AD14="YES", $AE14="YES", OR($AF14="NO", $AF14="N/A")), 40,
  AND($AD14="YES", OR($AE14="NO", $AE14="N/A"), $AF14="YES"), 45,
  AND(OR($AD14="NO", $AD14="N/A"), $AE14="YES", OR($AF14="NO", $AF14="N/A")), 55,
  AND(OR($AD14="NO", $AD14="N/A"), $AE14="YES", $AF14="YES"), 60,
  AND(OR($AD14="NO", $AD14="N/A"), OR($AE14="NO", $AE14="N/A"), $AF14="YES"), 65,
  TRUE, ""
)</f>
        <v/>
      </c>
      <c r="S14" s="14" t="s">
        <v>25</v>
      </c>
      <c r="T14" s="31" t="s">
        <v>26</v>
      </c>
      <c r="U14" s="9" t="s">
        <v>27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32</v>
      </c>
      <c r="AA14" s="2" t="s">
        <v>32</v>
      </c>
      <c r="AB14" s="2" t="s">
        <v>32</v>
      </c>
      <c r="AC14" s="2" t="s">
        <v>32</v>
      </c>
      <c r="AD14" s="2" t="s">
        <v>32</v>
      </c>
      <c r="AE14" s="2" t="s">
        <v>32</v>
      </c>
      <c r="AF14" s="2" t="s">
        <v>32</v>
      </c>
      <c r="AG14" s="2" t="str">
        <f t="shared" si="9"/>
        <v>YES</v>
      </c>
      <c r="AH14" s="2" t="s">
        <v>32</v>
      </c>
      <c r="AI14" s="47" t="s">
        <v>28</v>
      </c>
      <c r="AJ14" s="2" t="s">
        <v>27</v>
      </c>
      <c r="AK14" s="2" t="s">
        <v>28</v>
      </c>
      <c r="AL14" s="2" t="s">
        <v>32</v>
      </c>
      <c r="AM14" s="37" t="s">
        <v>0</v>
      </c>
      <c r="AN14" s="5" t="s">
        <v>80</v>
      </c>
    </row>
    <row r="15" spans="1:40" ht="30" customHeight="1" thickBot="1" x14ac:dyDescent="0.35">
      <c r="A15" s="1">
        <v>14</v>
      </c>
      <c r="B15" s="5" t="s">
        <v>30</v>
      </c>
      <c r="C15" s="22">
        <v>10</v>
      </c>
      <c r="D15" s="6">
        <f t="shared" si="0"/>
        <v>10</v>
      </c>
      <c r="E15" s="6">
        <v>64</v>
      </c>
      <c r="F15" s="6">
        <f t="shared" si="1"/>
        <v>64</v>
      </c>
      <c r="G15" s="6" t="s">
        <v>21</v>
      </c>
      <c r="H15" s="6" t="s">
        <v>22</v>
      </c>
      <c r="I15" s="6" t="str">
        <f t="shared" si="2"/>
        <v>0x0800</v>
      </c>
      <c r="J15" s="6" t="str">
        <f t="shared" si="3"/>
        <v>-</v>
      </c>
      <c r="K15" s="6">
        <f t="shared" si="4"/>
        <v>0</v>
      </c>
      <c r="L15" s="6" t="str">
        <f t="shared" si="5"/>
        <v>0x0</v>
      </c>
      <c r="M15" s="6">
        <f t="shared" si="6"/>
        <v>0</v>
      </c>
      <c r="N15" s="6" t="str">
        <f t="shared" si="7"/>
        <v>0x0</v>
      </c>
      <c r="O15" s="6" t="s">
        <v>23</v>
      </c>
      <c r="P15" s="77" t="s">
        <v>24</v>
      </c>
      <c r="Q15" s="7" t="str">
        <f t="shared" si="10"/>
        <v/>
      </c>
      <c r="R15" s="67" t="str" cm="1">
        <f t="array" ref="R15">_xlfn.IFS(
  AND($AD15="YES", OR($AE15="NO", $AE15="N/A"), OR($AF15="NO", $AF15="N/A")), 35,
  AND($AD15="YES", $AE15="YES", OR($AF15="NO", $AF15="N/A")), 40,
  AND($AD15="YES", OR($AE15="NO", $AE15="N/A"), $AF15="YES"), 45,
  AND(OR($AD15="NO", $AD15="N/A"), $AE15="YES", OR($AF15="NO", $AF15="N/A")), 55,
  AND(OR($AD15="NO", $AD15="N/A"), $AE15="YES", $AF15="YES"), 60,
  AND(OR($AD15="NO", $AD15="N/A"), OR($AE15="NO", $AE15="N/A"), $AF15="YES"), 65,
  TRUE, ""
)</f>
        <v/>
      </c>
      <c r="S15" s="14" t="s">
        <v>31</v>
      </c>
      <c r="T15" s="33" t="s">
        <v>26</v>
      </c>
      <c r="U15" s="11" t="s">
        <v>27</v>
      </c>
      <c r="V15" s="12" t="s">
        <v>28</v>
      </c>
      <c r="W15" s="12" t="s">
        <v>28</v>
      </c>
      <c r="X15" s="12" t="s">
        <v>28</v>
      </c>
      <c r="Y15" s="12" t="s">
        <v>28</v>
      </c>
      <c r="Z15" s="12" t="s">
        <v>32</v>
      </c>
      <c r="AA15" s="12" t="s">
        <v>32</v>
      </c>
      <c r="AB15" s="12" t="s">
        <v>32</v>
      </c>
      <c r="AC15" s="12" t="s">
        <v>32</v>
      </c>
      <c r="AD15" s="12" t="s">
        <v>32</v>
      </c>
      <c r="AE15" s="12" t="s">
        <v>32</v>
      </c>
      <c r="AF15" s="12" t="s">
        <v>32</v>
      </c>
      <c r="AG15" s="12" t="str">
        <f t="shared" si="9"/>
        <v>YES</v>
      </c>
      <c r="AH15" s="12" t="s">
        <v>32</v>
      </c>
      <c r="AI15" s="46" t="s">
        <v>28</v>
      </c>
      <c r="AJ15" s="12" t="s">
        <v>27</v>
      </c>
      <c r="AK15" s="12" t="s">
        <v>28</v>
      </c>
      <c r="AL15" s="12" t="s">
        <v>32</v>
      </c>
      <c r="AM15" s="39" t="s">
        <v>0</v>
      </c>
      <c r="AN15" s="5" t="s">
        <v>39</v>
      </c>
    </row>
    <row r="16" spans="1:40" ht="30" customHeight="1" thickBot="1" x14ac:dyDescent="0.35">
      <c r="A16" s="1">
        <v>15</v>
      </c>
      <c r="B16" s="5" t="s">
        <v>78</v>
      </c>
      <c r="C16" s="22">
        <v>10</v>
      </c>
      <c r="D16" s="6">
        <f t="shared" si="0"/>
        <v>10</v>
      </c>
      <c r="E16" s="6">
        <v>64</v>
      </c>
      <c r="F16" s="6">
        <f t="shared" si="1"/>
        <v>64</v>
      </c>
      <c r="G16" s="6" t="s">
        <v>21</v>
      </c>
      <c r="H16" s="6" t="s">
        <v>22</v>
      </c>
      <c r="I16" s="6" t="str">
        <f t="shared" si="2"/>
        <v>0x8100</v>
      </c>
      <c r="J16" s="6" t="str">
        <f t="shared" si="3"/>
        <v>-</v>
      </c>
      <c r="K16" s="6">
        <f t="shared" si="4"/>
        <v>0</v>
      </c>
      <c r="L16" s="6" t="str">
        <f t="shared" si="5"/>
        <v>0x0</v>
      </c>
      <c r="M16" s="6" t="str">
        <f t="shared" si="6"/>
        <v>200</v>
      </c>
      <c r="N16" s="6" t="str">
        <f t="shared" si="7"/>
        <v>0xFF</v>
      </c>
      <c r="O16" s="6" t="s">
        <v>23</v>
      </c>
      <c r="P16" s="77" t="s">
        <v>24</v>
      </c>
      <c r="Q16" s="7" t="str">
        <f t="shared" si="10"/>
        <v/>
      </c>
      <c r="R16" s="66" t="str" cm="1">
        <f t="array" ref="R16">_xlfn.IFS(
  AND($AD16="YES", OR($AE16="NO", $AE16="N/A"), OR($AF16="NO", $AF16="N/A")), 35,
  AND($AD16="YES", $AE16="YES", OR($AF16="NO", $AF16="N/A")), 40,
  AND($AD16="YES", OR($AE16="NO", $AE16="N/A"), $AF16="YES"), 45,
  AND(OR($AD16="NO", $AD16="N/A"), $AE16="YES", OR($AF16="NO", $AF16="N/A")), 55,
  AND(OR($AD16="NO", $AD16="N/A"), $AE16="YES", $AF16="YES"), 60,
  AND(OR($AD16="NO", $AD16="N/A"), OR($AE16="NO", $AE16="N/A"), $AF16="YES"), 65,
  TRUE, ""
)</f>
        <v/>
      </c>
      <c r="S16" s="14" t="s">
        <v>25</v>
      </c>
      <c r="T16" s="31" t="s">
        <v>26</v>
      </c>
      <c r="U16" s="9" t="s">
        <v>27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32</v>
      </c>
      <c r="AA16" s="2" t="s">
        <v>32</v>
      </c>
      <c r="AB16" s="2" t="s">
        <v>32</v>
      </c>
      <c r="AC16" s="2" t="s">
        <v>32</v>
      </c>
      <c r="AD16" s="2" t="s">
        <v>32</v>
      </c>
      <c r="AE16" s="2" t="s">
        <v>32</v>
      </c>
      <c r="AF16" s="2" t="s">
        <v>32</v>
      </c>
      <c r="AG16" s="2" t="str">
        <f t="shared" si="9"/>
        <v>YES</v>
      </c>
      <c r="AH16" s="2" t="s">
        <v>32</v>
      </c>
      <c r="AI16" s="47" t="s">
        <v>28</v>
      </c>
      <c r="AJ16" s="2" t="s">
        <v>32</v>
      </c>
      <c r="AK16" s="2" t="s">
        <v>27</v>
      </c>
      <c r="AL16" s="2" t="s">
        <v>32</v>
      </c>
      <c r="AM16" s="37" t="s">
        <v>40</v>
      </c>
      <c r="AN16" s="5" t="s">
        <v>81</v>
      </c>
    </row>
    <row r="17" spans="1:40" ht="30" customHeight="1" thickBot="1" x14ac:dyDescent="0.35">
      <c r="A17" s="1">
        <v>16</v>
      </c>
      <c r="B17" s="5" t="s">
        <v>30</v>
      </c>
      <c r="C17" s="22">
        <v>10</v>
      </c>
      <c r="D17" s="6">
        <f t="shared" si="0"/>
        <v>10</v>
      </c>
      <c r="E17" s="6">
        <v>64</v>
      </c>
      <c r="F17" s="6">
        <f t="shared" si="1"/>
        <v>64</v>
      </c>
      <c r="G17" s="6" t="s">
        <v>21</v>
      </c>
      <c r="H17" s="6" t="s">
        <v>22</v>
      </c>
      <c r="I17" s="6" t="str">
        <f t="shared" si="2"/>
        <v>0x0800</v>
      </c>
      <c r="J17" s="6" t="str">
        <f t="shared" si="3"/>
        <v>-</v>
      </c>
      <c r="K17" s="6">
        <f t="shared" si="4"/>
        <v>0</v>
      </c>
      <c r="L17" s="6" t="str">
        <f t="shared" si="5"/>
        <v>0x0</v>
      </c>
      <c r="M17" s="6">
        <f t="shared" si="6"/>
        <v>0</v>
      </c>
      <c r="N17" s="6" t="str">
        <f t="shared" si="7"/>
        <v>0x0</v>
      </c>
      <c r="O17" s="6" t="s">
        <v>23</v>
      </c>
      <c r="P17" s="77" t="s">
        <v>24</v>
      </c>
      <c r="Q17" s="7" t="str">
        <f t="shared" si="10"/>
        <v/>
      </c>
      <c r="R17" s="66" t="str" cm="1">
        <f t="array" ref="R17">_xlfn.IFS(
  AND($AD17="YES", OR($AE17="NO", $AE17="N/A"), OR($AF17="NO", $AF17="N/A")), 35,
  AND($AD17="YES", $AE17="YES", OR($AF17="NO", $AF17="N/A")), 40,
  AND($AD17="YES", OR($AE17="NO", $AE17="N/A"), $AF17="YES"), 45,
  AND(OR($AD17="NO", $AD17="N/A"), $AE17="YES", OR($AF17="NO", $AF17="N/A")), 55,
  AND(OR($AD17="NO", $AD17="N/A"), $AE17="YES", $AF17="YES"), 60,
  AND(OR($AD17="NO", $AD17="N/A"), OR($AE17="NO", $AE17="N/A"), $AF17="YES"), 65,
  TRUE, ""
)</f>
        <v/>
      </c>
      <c r="S17" s="10" t="s">
        <v>31</v>
      </c>
      <c r="T17" s="33" t="s">
        <v>26</v>
      </c>
      <c r="U17" s="11" t="s">
        <v>27</v>
      </c>
      <c r="V17" s="12" t="s">
        <v>28</v>
      </c>
      <c r="W17" s="12" t="s">
        <v>28</v>
      </c>
      <c r="X17" s="12" t="s">
        <v>28</v>
      </c>
      <c r="Y17" s="12" t="s">
        <v>28</v>
      </c>
      <c r="Z17" s="12" t="s">
        <v>32</v>
      </c>
      <c r="AA17" s="12" t="s">
        <v>32</v>
      </c>
      <c r="AB17" s="12" t="s">
        <v>32</v>
      </c>
      <c r="AC17" s="12" t="s">
        <v>32</v>
      </c>
      <c r="AD17" s="12" t="s">
        <v>32</v>
      </c>
      <c r="AE17" s="12" t="s">
        <v>32</v>
      </c>
      <c r="AF17" s="12" t="s">
        <v>32</v>
      </c>
      <c r="AG17" s="12" t="str">
        <f t="shared" si="9"/>
        <v>YES</v>
      </c>
      <c r="AH17" s="12" t="s">
        <v>32</v>
      </c>
      <c r="AI17" s="46" t="s">
        <v>28</v>
      </c>
      <c r="AJ17" s="12" t="s">
        <v>32</v>
      </c>
      <c r="AK17" s="12" t="s">
        <v>27</v>
      </c>
      <c r="AL17" s="12" t="s">
        <v>32</v>
      </c>
      <c r="AM17" s="39" t="s">
        <v>40</v>
      </c>
      <c r="AN17" s="5" t="s">
        <v>41</v>
      </c>
    </row>
    <row r="18" spans="1:40" ht="30" customHeight="1" x14ac:dyDescent="0.3">
      <c r="A18" s="1">
        <v>17</v>
      </c>
      <c r="B18" s="5" t="s">
        <v>78</v>
      </c>
      <c r="C18" s="22">
        <v>10</v>
      </c>
      <c r="D18" s="6">
        <f t="shared" si="0"/>
        <v>10</v>
      </c>
      <c r="E18" s="6">
        <v>64</v>
      </c>
      <c r="F18" s="6">
        <f t="shared" si="1"/>
        <v>64</v>
      </c>
      <c r="G18" s="6" t="s">
        <v>21</v>
      </c>
      <c r="H18" s="6" t="s">
        <v>22</v>
      </c>
      <c r="I18" s="6" t="str">
        <f t="shared" si="2"/>
        <v>0x8100</v>
      </c>
      <c r="J18" s="6" t="str">
        <f t="shared" si="3"/>
        <v>-</v>
      </c>
      <c r="K18" s="6">
        <f t="shared" si="4"/>
        <v>0</v>
      </c>
      <c r="L18" s="6" t="str">
        <f t="shared" si="5"/>
        <v>0x0</v>
      </c>
      <c r="M18" s="6" t="str">
        <f t="shared" si="6"/>
        <v>200</v>
      </c>
      <c r="N18" s="6" t="str">
        <f t="shared" si="7"/>
        <v>0xFF</v>
      </c>
      <c r="O18" s="6" t="s">
        <v>23</v>
      </c>
      <c r="P18" s="77" t="s">
        <v>24</v>
      </c>
      <c r="Q18" s="7" t="str">
        <f t="shared" si="10"/>
        <v>250</v>
      </c>
      <c r="R18" s="66" cm="1">
        <f t="array" ref="R18">_xlfn.IFS(
  AND($AD18="YES", OR($AE18="NO", $AE18="N/A"), OR($AF18="NO", $AF18="N/A")), 35,
  AND($AD18="YES", $AE18="YES", OR($AF18="NO", $AF18="N/A")), 40,
  AND($AD18="YES", OR($AE18="NO", $AE18="N/A"), $AF18="YES"), 45,
  AND(OR($AD18="NO", $AD18="N/A"), $AE18="YES", OR($AF18="NO", $AF18="N/A")), 55,
  AND(OR($AD18="NO", $AD18="N/A"), $AE18="YES", $AF18="YES"), 60,
  AND(OR($AD18="NO", $AD18="N/A"), OR($AE18="NO", $AE18="N/A"), $AF18="YES"), 65,
  TRUE, ""
)</f>
        <v>35</v>
      </c>
      <c r="S18" s="8" t="s">
        <v>25</v>
      </c>
      <c r="T18" s="31" t="s">
        <v>26</v>
      </c>
      <c r="U18" s="9" t="s">
        <v>27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32</v>
      </c>
      <c r="AA18" s="2" t="s">
        <v>32</v>
      </c>
      <c r="AB18" s="2" t="s">
        <v>32</v>
      </c>
      <c r="AC18" s="2" t="s">
        <v>32</v>
      </c>
      <c r="AD18" s="2" t="s">
        <v>27</v>
      </c>
      <c r="AE18" s="2" t="s">
        <v>32</v>
      </c>
      <c r="AF18" s="2" t="s">
        <v>32</v>
      </c>
      <c r="AG18" s="2" t="str">
        <f t="shared" si="9"/>
        <v>YES</v>
      </c>
      <c r="AH18" s="2" t="s">
        <v>27</v>
      </c>
      <c r="AI18" s="43" t="s">
        <v>36</v>
      </c>
      <c r="AJ18" s="2" t="s">
        <v>28</v>
      </c>
      <c r="AK18" s="2" t="s">
        <v>28</v>
      </c>
      <c r="AL18" s="2" t="s">
        <v>32</v>
      </c>
      <c r="AM18" s="37" t="s">
        <v>26</v>
      </c>
      <c r="AN18" s="5" t="s">
        <v>79</v>
      </c>
    </row>
    <row r="19" spans="1:40" ht="30" customHeight="1" x14ac:dyDescent="0.3">
      <c r="A19" s="1">
        <v>18</v>
      </c>
      <c r="B19" s="5" t="s">
        <v>30</v>
      </c>
      <c r="C19" s="22">
        <v>10</v>
      </c>
      <c r="D19" s="6">
        <f t="shared" si="0"/>
        <v>10</v>
      </c>
      <c r="E19" s="6">
        <v>64</v>
      </c>
      <c r="F19" s="6">
        <f t="shared" si="1"/>
        <v>64</v>
      </c>
      <c r="G19" s="6" t="s">
        <v>21</v>
      </c>
      <c r="H19" s="6" t="s">
        <v>22</v>
      </c>
      <c r="I19" s="6" t="str">
        <f t="shared" si="2"/>
        <v>0x0800</v>
      </c>
      <c r="J19" s="6" t="str">
        <f t="shared" si="3"/>
        <v>-</v>
      </c>
      <c r="K19" s="6">
        <f t="shared" si="4"/>
        <v>0</v>
      </c>
      <c r="L19" s="6" t="str">
        <f t="shared" si="5"/>
        <v>0x0</v>
      </c>
      <c r="M19" s="6">
        <f t="shared" si="6"/>
        <v>0</v>
      </c>
      <c r="N19" s="6" t="str">
        <f t="shared" si="7"/>
        <v>0x0</v>
      </c>
      <c r="O19" s="6" t="s">
        <v>23</v>
      </c>
      <c r="P19" s="77" t="s">
        <v>24</v>
      </c>
      <c r="Q19" s="7" t="str">
        <f t="shared" si="10"/>
        <v/>
      </c>
      <c r="R19" s="68" cm="1">
        <f t="array" ref="R19">_xlfn.IFS(
  AND($AD19="YES", OR($AE19="NO", $AE19="N/A"), OR($AF19="NO", $AF19="N/A")), 35,
  AND($AD19="YES", $AE19="YES", OR($AF19="NO", $AF19="N/A")), 40,
  AND($AD19="YES", OR($AE19="NO", $AE19="N/A"), $AF19="YES"), 45,
  AND(OR($AD19="NO", $AD19="N/A"), $AE19="YES", OR($AF19="NO", $AF19="N/A")), 55,
  AND(OR($AD19="NO", $AD19="N/A"), $AE19="YES", $AF19="YES"), 60,
  AND(OR($AD19="NO", $AD19="N/A"), OR($AE19="NO", $AE19="N/A"), $AF19="YES"), 65,
  TRUE, ""
)</f>
        <v>35</v>
      </c>
      <c r="S19" s="14" t="s">
        <v>31</v>
      </c>
      <c r="T19" s="34" t="s">
        <v>26</v>
      </c>
      <c r="U19" s="16" t="s">
        <v>27</v>
      </c>
      <c r="V19" s="17" t="s">
        <v>28</v>
      </c>
      <c r="W19" s="17" t="s">
        <v>28</v>
      </c>
      <c r="X19" s="17" t="s">
        <v>28</v>
      </c>
      <c r="Y19" s="17" t="s">
        <v>28</v>
      </c>
      <c r="Z19" s="17" t="s">
        <v>32</v>
      </c>
      <c r="AA19" s="17" t="s">
        <v>32</v>
      </c>
      <c r="AB19" s="17" t="s">
        <v>32</v>
      </c>
      <c r="AC19" s="17" t="s">
        <v>32</v>
      </c>
      <c r="AD19" s="17" t="s">
        <v>27</v>
      </c>
      <c r="AE19" s="17" t="s">
        <v>32</v>
      </c>
      <c r="AF19" s="17" t="s">
        <v>32</v>
      </c>
      <c r="AG19" s="17" t="str">
        <f t="shared" si="9"/>
        <v>YES</v>
      </c>
      <c r="AH19" s="17" t="s">
        <v>27</v>
      </c>
      <c r="AI19" s="45" t="s">
        <v>37</v>
      </c>
      <c r="AJ19" s="17" t="s">
        <v>28</v>
      </c>
      <c r="AK19" s="17" t="s">
        <v>28</v>
      </c>
      <c r="AL19" s="17" t="s">
        <v>32</v>
      </c>
      <c r="AM19" s="40" t="s">
        <v>26</v>
      </c>
      <c r="AN19" s="5" t="s">
        <v>30</v>
      </c>
    </row>
    <row r="20" spans="1:40" ht="30" customHeight="1" x14ac:dyDescent="0.3">
      <c r="A20" s="1">
        <v>19</v>
      </c>
      <c r="B20" s="5" t="s">
        <v>78</v>
      </c>
      <c r="C20" s="22">
        <v>10</v>
      </c>
      <c r="D20" s="6">
        <f t="shared" si="0"/>
        <v>10</v>
      </c>
      <c r="E20" s="6">
        <v>64</v>
      </c>
      <c r="F20" s="6">
        <f t="shared" si="1"/>
        <v>64</v>
      </c>
      <c r="G20" s="6" t="s">
        <v>21</v>
      </c>
      <c r="H20" s="6" t="s">
        <v>22</v>
      </c>
      <c r="I20" s="6" t="str">
        <f t="shared" si="2"/>
        <v>0x8100</v>
      </c>
      <c r="J20" s="6" t="str">
        <f t="shared" si="3"/>
        <v>-</v>
      </c>
      <c r="K20" s="6">
        <f t="shared" si="4"/>
        <v>0</v>
      </c>
      <c r="L20" s="6" t="str">
        <f t="shared" si="5"/>
        <v>0x0</v>
      </c>
      <c r="M20" s="6" t="str">
        <f t="shared" si="6"/>
        <v>200</v>
      </c>
      <c r="N20" s="6" t="str">
        <f t="shared" si="7"/>
        <v>0xFF</v>
      </c>
      <c r="O20" s="6" t="s">
        <v>23</v>
      </c>
      <c r="P20" s="77" t="s">
        <v>24</v>
      </c>
      <c r="Q20" s="7" t="str">
        <f t="shared" si="10"/>
        <v/>
      </c>
      <c r="R20" s="68" cm="1">
        <f t="array" ref="R20">_xlfn.IFS(
  AND($AD20="YES", OR($AE20="NO", $AE20="N/A"), OR($AF20="NO", $AF20="N/A")), 35,
  AND($AD20="YES", $AE20="YES", OR($AF20="NO", $AF20="N/A")), 40,
  AND($AD20="YES", OR($AE20="NO", $AE20="N/A"), $AF20="YES"), 45,
  AND(OR($AD20="NO", $AD20="N/A"), $AE20="YES", OR($AF20="NO", $AF20="N/A")), 55,
  AND(OR($AD20="NO", $AD20="N/A"), $AE20="YES", $AF20="YES"), 60,
  AND(OR($AD20="NO", $AD20="N/A"), OR($AE20="NO", $AE20="N/A"), $AF20="YES"), 65,
  TRUE, ""
)</f>
        <v>35</v>
      </c>
      <c r="S20" s="14" t="s">
        <v>25</v>
      </c>
      <c r="T20" s="34" t="s">
        <v>26</v>
      </c>
      <c r="U20" s="16" t="s">
        <v>27</v>
      </c>
      <c r="V20" s="17" t="s">
        <v>28</v>
      </c>
      <c r="W20" s="17" t="s">
        <v>28</v>
      </c>
      <c r="X20" s="17" t="s">
        <v>28</v>
      </c>
      <c r="Y20" s="17" t="s">
        <v>28</v>
      </c>
      <c r="Z20" s="17" t="s">
        <v>32</v>
      </c>
      <c r="AA20" s="17" t="s">
        <v>32</v>
      </c>
      <c r="AB20" s="17" t="s">
        <v>32</v>
      </c>
      <c r="AC20" s="17" t="s">
        <v>32</v>
      </c>
      <c r="AD20" s="17" t="s">
        <v>27</v>
      </c>
      <c r="AE20" s="17" t="s">
        <v>32</v>
      </c>
      <c r="AF20" s="17" t="s">
        <v>32</v>
      </c>
      <c r="AG20" s="17" t="str">
        <f t="shared" si="9"/>
        <v>YES</v>
      </c>
      <c r="AH20" s="17" t="s">
        <v>27</v>
      </c>
      <c r="AI20" s="45" t="s">
        <v>37</v>
      </c>
      <c r="AJ20" s="17" t="s">
        <v>28</v>
      </c>
      <c r="AK20" s="17" t="s">
        <v>28</v>
      </c>
      <c r="AL20" s="17" t="s">
        <v>32</v>
      </c>
      <c r="AM20" s="40" t="s">
        <v>26</v>
      </c>
      <c r="AN20" s="5" t="s">
        <v>30</v>
      </c>
    </row>
    <row r="21" spans="1:40" ht="30" customHeight="1" thickBot="1" x14ac:dyDescent="0.35">
      <c r="A21" s="1">
        <v>20</v>
      </c>
      <c r="B21" s="5" t="s">
        <v>30</v>
      </c>
      <c r="C21" s="22">
        <v>10</v>
      </c>
      <c r="D21" s="6">
        <f t="shared" si="0"/>
        <v>10</v>
      </c>
      <c r="E21" s="6">
        <v>64</v>
      </c>
      <c r="F21" s="6">
        <f t="shared" si="1"/>
        <v>64</v>
      </c>
      <c r="G21" s="6" t="s">
        <v>21</v>
      </c>
      <c r="H21" s="6" t="s">
        <v>22</v>
      </c>
      <c r="I21" s="6" t="str">
        <f t="shared" si="2"/>
        <v>0x0800</v>
      </c>
      <c r="J21" s="6" t="str">
        <f t="shared" si="3"/>
        <v>-</v>
      </c>
      <c r="K21" s="6">
        <f t="shared" si="4"/>
        <v>0</v>
      </c>
      <c r="L21" s="6" t="str">
        <f t="shared" si="5"/>
        <v>0x0</v>
      </c>
      <c r="M21" s="6">
        <f t="shared" si="6"/>
        <v>0</v>
      </c>
      <c r="N21" s="6" t="str">
        <f t="shared" si="7"/>
        <v>0x0</v>
      </c>
      <c r="O21" s="6" t="s">
        <v>23</v>
      </c>
      <c r="P21" s="77" t="s">
        <v>24</v>
      </c>
      <c r="Q21" s="7" t="str">
        <f t="shared" si="10"/>
        <v>200</v>
      </c>
      <c r="R21" s="67" cm="1">
        <f t="array" ref="R21">_xlfn.IFS(
  AND($AD21="YES", OR($AE21="NO", $AE21="N/A"), OR($AF21="NO", $AF21="N/A")), 35,
  AND($AD21="YES", $AE21="YES", OR($AF21="NO", $AF21="N/A")), 40,
  AND($AD21="YES", OR($AE21="NO", $AE21="N/A"), $AF21="YES"), 45,
  AND(OR($AD21="NO", $AD21="N/A"), $AE21="YES", OR($AF21="NO", $AF21="N/A")), 55,
  AND(OR($AD21="NO", $AD21="N/A"), $AE21="YES", $AF21="YES"), 60,
  AND(OR($AD21="NO", $AD21="N/A"), OR($AE21="NO", $AE21="N/A"), $AF21="YES"), 65,
  TRUE, ""
)</f>
        <v>35</v>
      </c>
      <c r="S21" s="14" t="s">
        <v>31</v>
      </c>
      <c r="T21" s="33" t="s">
        <v>26</v>
      </c>
      <c r="U21" s="11" t="s">
        <v>27</v>
      </c>
      <c r="V21" s="12" t="s">
        <v>28</v>
      </c>
      <c r="W21" s="12" t="s">
        <v>28</v>
      </c>
      <c r="X21" s="12" t="s">
        <v>28</v>
      </c>
      <c r="Y21" s="12" t="s">
        <v>28</v>
      </c>
      <c r="Z21" s="12" t="s">
        <v>32</v>
      </c>
      <c r="AA21" s="12" t="s">
        <v>32</v>
      </c>
      <c r="AB21" s="12" t="s">
        <v>32</v>
      </c>
      <c r="AC21" s="12" t="s">
        <v>32</v>
      </c>
      <c r="AD21" s="12" t="s">
        <v>27</v>
      </c>
      <c r="AE21" s="12" t="s">
        <v>32</v>
      </c>
      <c r="AF21" s="12" t="s">
        <v>32</v>
      </c>
      <c r="AG21" s="12" t="str">
        <f t="shared" si="9"/>
        <v>YES</v>
      </c>
      <c r="AH21" s="12" t="s">
        <v>27</v>
      </c>
      <c r="AI21" s="44" t="s">
        <v>38</v>
      </c>
      <c r="AJ21" s="12" t="s">
        <v>28</v>
      </c>
      <c r="AK21" s="12" t="s">
        <v>28</v>
      </c>
      <c r="AL21" s="12" t="s">
        <v>32</v>
      </c>
      <c r="AM21" s="39" t="s">
        <v>26</v>
      </c>
      <c r="AN21" s="5" t="s">
        <v>78</v>
      </c>
    </row>
    <row r="22" spans="1:40" ht="30" customHeight="1" x14ac:dyDescent="0.3">
      <c r="A22" s="1">
        <v>21</v>
      </c>
      <c r="B22" s="5" t="s">
        <v>78</v>
      </c>
      <c r="C22" s="22">
        <v>10</v>
      </c>
      <c r="D22" s="6">
        <f t="shared" si="0"/>
        <v>10</v>
      </c>
      <c r="E22" s="6">
        <v>64</v>
      </c>
      <c r="F22" s="6">
        <f t="shared" si="1"/>
        <v>64</v>
      </c>
      <c r="G22" s="6" t="s">
        <v>21</v>
      </c>
      <c r="H22" s="6" t="s">
        <v>22</v>
      </c>
      <c r="I22" s="6" t="str">
        <f t="shared" si="2"/>
        <v>0x8100</v>
      </c>
      <c r="J22" s="6" t="str">
        <f t="shared" si="3"/>
        <v>-</v>
      </c>
      <c r="K22" s="6">
        <f t="shared" si="4"/>
        <v>0</v>
      </c>
      <c r="L22" s="6" t="str">
        <f t="shared" si="5"/>
        <v>0x0</v>
      </c>
      <c r="M22" s="6" t="str">
        <f t="shared" si="6"/>
        <v>200</v>
      </c>
      <c r="N22" s="6" t="str">
        <f t="shared" si="7"/>
        <v>0xFF</v>
      </c>
      <c r="O22" s="6" t="s">
        <v>23</v>
      </c>
      <c r="P22" s="77" t="s">
        <v>24</v>
      </c>
      <c r="Q22" s="7" t="str">
        <f t="shared" si="10"/>
        <v/>
      </c>
      <c r="R22" s="66" cm="1">
        <f t="array" ref="R22">_xlfn.IFS(
  AND($AD22="YES", OR($AE22="NO", $AE22="N/A"), OR($AF22="NO", $AF22="N/A")), 35,
  AND($AD22="YES", $AE22="YES", OR($AF22="NO", $AF22="N/A")), 40,
  AND($AD22="YES", OR($AE22="NO", $AE22="N/A"), $AF22="YES"), 45,
  AND(OR($AD22="NO", $AD22="N/A"), $AE22="YES", OR($AF22="NO", $AF22="N/A")), 55,
  AND(OR($AD22="NO", $AD22="N/A"), $AE22="YES", $AF22="YES"), 60,
  AND(OR($AD22="NO", $AD22="N/A"), OR($AE22="NO", $AE22="N/A"), $AF22="YES"), 65,
  TRUE, ""
)</f>
        <v>35</v>
      </c>
      <c r="S22" s="14" t="s">
        <v>25</v>
      </c>
      <c r="T22" s="31" t="s">
        <v>26</v>
      </c>
      <c r="U22" s="9" t="s">
        <v>27</v>
      </c>
      <c r="V22" s="2" t="s">
        <v>28</v>
      </c>
      <c r="W22" s="2" t="s">
        <v>28</v>
      </c>
      <c r="X22" s="2" t="s">
        <v>28</v>
      </c>
      <c r="Y22" s="2" t="s">
        <v>28</v>
      </c>
      <c r="Z22" s="2" t="s">
        <v>32</v>
      </c>
      <c r="AA22" s="2" t="s">
        <v>32</v>
      </c>
      <c r="AB22" s="2" t="s">
        <v>32</v>
      </c>
      <c r="AC22" s="2" t="s">
        <v>32</v>
      </c>
      <c r="AD22" s="2" t="s">
        <v>27</v>
      </c>
      <c r="AE22" s="2" t="s">
        <v>32</v>
      </c>
      <c r="AF22" s="2" t="s">
        <v>32</v>
      </c>
      <c r="AG22" s="2" t="str">
        <f t="shared" si="9"/>
        <v>YES</v>
      </c>
      <c r="AH22" s="2" t="s">
        <v>32</v>
      </c>
      <c r="AI22" s="47" t="s">
        <v>28</v>
      </c>
      <c r="AJ22" s="2" t="s">
        <v>27</v>
      </c>
      <c r="AK22" s="2" t="s">
        <v>28</v>
      </c>
      <c r="AL22" s="2" t="s">
        <v>32</v>
      </c>
      <c r="AM22" s="37" t="s">
        <v>0</v>
      </c>
      <c r="AN22" s="5" t="s">
        <v>80</v>
      </c>
    </row>
    <row r="23" spans="1:40" ht="30" customHeight="1" thickBot="1" x14ac:dyDescent="0.35">
      <c r="A23" s="1">
        <v>22</v>
      </c>
      <c r="B23" s="5" t="s">
        <v>30</v>
      </c>
      <c r="C23" s="22">
        <v>10</v>
      </c>
      <c r="D23" s="6">
        <f t="shared" si="0"/>
        <v>10</v>
      </c>
      <c r="E23" s="6">
        <v>64</v>
      </c>
      <c r="F23" s="6">
        <f t="shared" si="1"/>
        <v>64</v>
      </c>
      <c r="G23" s="6" t="s">
        <v>21</v>
      </c>
      <c r="H23" s="6" t="s">
        <v>22</v>
      </c>
      <c r="I23" s="6" t="str">
        <f t="shared" si="2"/>
        <v>0x0800</v>
      </c>
      <c r="J23" s="6" t="str">
        <f t="shared" si="3"/>
        <v>-</v>
      </c>
      <c r="K23" s="6">
        <f t="shared" si="4"/>
        <v>0</v>
      </c>
      <c r="L23" s="6" t="str">
        <f t="shared" si="5"/>
        <v>0x0</v>
      </c>
      <c r="M23" s="6">
        <f t="shared" si="6"/>
        <v>0</v>
      </c>
      <c r="N23" s="6" t="str">
        <f t="shared" si="7"/>
        <v>0x0</v>
      </c>
      <c r="O23" s="6" t="s">
        <v>23</v>
      </c>
      <c r="P23" s="77" t="s">
        <v>24</v>
      </c>
      <c r="Q23" s="7" t="str">
        <f t="shared" si="10"/>
        <v/>
      </c>
      <c r="R23" s="67" cm="1">
        <f t="array" ref="R23">_xlfn.IFS(
  AND($AD23="YES", OR($AE23="NO", $AE23="N/A"), OR($AF23="NO", $AF23="N/A")), 35,
  AND($AD23="YES", $AE23="YES", OR($AF23="NO", $AF23="N/A")), 40,
  AND($AD23="YES", OR($AE23="NO", $AE23="N/A"), $AF23="YES"), 45,
  AND(OR($AD23="NO", $AD23="N/A"), $AE23="YES", OR($AF23="NO", $AF23="N/A")), 55,
  AND(OR($AD23="NO", $AD23="N/A"), $AE23="YES", $AF23="YES"), 60,
  AND(OR($AD23="NO", $AD23="N/A"), OR($AE23="NO", $AE23="N/A"), $AF23="YES"), 65,
  TRUE, ""
)</f>
        <v>35</v>
      </c>
      <c r="S23" s="14" t="s">
        <v>31</v>
      </c>
      <c r="T23" s="33" t="s">
        <v>26</v>
      </c>
      <c r="U23" s="11" t="s">
        <v>27</v>
      </c>
      <c r="V23" s="12" t="s">
        <v>28</v>
      </c>
      <c r="W23" s="12" t="s">
        <v>28</v>
      </c>
      <c r="X23" s="12" t="s">
        <v>28</v>
      </c>
      <c r="Y23" s="12" t="s">
        <v>28</v>
      </c>
      <c r="Z23" s="12" t="s">
        <v>32</v>
      </c>
      <c r="AA23" s="12" t="s">
        <v>32</v>
      </c>
      <c r="AB23" s="12" t="s">
        <v>32</v>
      </c>
      <c r="AC23" s="12" t="s">
        <v>32</v>
      </c>
      <c r="AD23" s="12" t="s">
        <v>27</v>
      </c>
      <c r="AE23" s="12" t="s">
        <v>32</v>
      </c>
      <c r="AF23" s="12" t="s">
        <v>32</v>
      </c>
      <c r="AG23" s="12" t="str">
        <f t="shared" si="9"/>
        <v>YES</v>
      </c>
      <c r="AH23" s="12" t="s">
        <v>32</v>
      </c>
      <c r="AI23" s="46" t="s">
        <v>28</v>
      </c>
      <c r="AJ23" s="12" t="s">
        <v>27</v>
      </c>
      <c r="AK23" s="12" t="s">
        <v>28</v>
      </c>
      <c r="AL23" s="12" t="s">
        <v>32</v>
      </c>
      <c r="AM23" s="39" t="s">
        <v>0</v>
      </c>
      <c r="AN23" s="5" t="s">
        <v>39</v>
      </c>
    </row>
    <row r="24" spans="1:40" ht="30" customHeight="1" x14ac:dyDescent="0.3">
      <c r="A24" s="1">
        <v>23</v>
      </c>
      <c r="B24" s="5" t="s">
        <v>78</v>
      </c>
      <c r="C24" s="22">
        <v>10</v>
      </c>
      <c r="D24" s="6">
        <f t="shared" si="0"/>
        <v>10</v>
      </c>
      <c r="E24" s="6">
        <v>64</v>
      </c>
      <c r="F24" s="6">
        <f t="shared" si="1"/>
        <v>64</v>
      </c>
      <c r="G24" s="6" t="s">
        <v>21</v>
      </c>
      <c r="H24" s="6" t="s">
        <v>22</v>
      </c>
      <c r="I24" s="6" t="str">
        <f t="shared" si="2"/>
        <v>0x8100</v>
      </c>
      <c r="J24" s="6" t="str">
        <f t="shared" si="3"/>
        <v>-</v>
      </c>
      <c r="K24" s="6">
        <f t="shared" si="4"/>
        <v>0</v>
      </c>
      <c r="L24" s="6" t="str">
        <f t="shared" si="5"/>
        <v>0x0</v>
      </c>
      <c r="M24" s="6" t="str">
        <f t="shared" si="6"/>
        <v>200</v>
      </c>
      <c r="N24" s="6" t="str">
        <f t="shared" si="7"/>
        <v>0xFF</v>
      </c>
      <c r="O24" s="6" t="s">
        <v>23</v>
      </c>
      <c r="P24" s="77" t="s">
        <v>24</v>
      </c>
      <c r="Q24" s="7" t="str">
        <f t="shared" si="10"/>
        <v/>
      </c>
      <c r="R24" s="66" cm="1">
        <f t="array" ref="R24">_xlfn.IFS(
  AND($AD24="YES", OR($AE24="NO", $AE24="N/A"), OR($AF24="NO", $AF24="N/A")), 35,
  AND($AD24="YES", $AE24="YES", OR($AF24="NO", $AF24="N/A")), 40,
  AND($AD24="YES", OR($AE24="NO", $AE24="N/A"), $AF24="YES"), 45,
  AND(OR($AD24="NO", $AD24="N/A"), $AE24="YES", OR($AF24="NO", $AF24="N/A")), 55,
  AND(OR($AD24="NO", $AD24="N/A"), $AE24="YES", $AF24="YES"), 60,
  AND(OR($AD24="NO", $AD24="N/A"), OR($AE24="NO", $AE24="N/A"), $AF24="YES"), 65,
  TRUE, ""
)</f>
        <v>35</v>
      </c>
      <c r="S24" s="14" t="s">
        <v>25</v>
      </c>
      <c r="T24" s="31" t="s">
        <v>26</v>
      </c>
      <c r="U24" s="9" t="s">
        <v>27</v>
      </c>
      <c r="V24" s="2" t="s">
        <v>28</v>
      </c>
      <c r="W24" s="2" t="s">
        <v>28</v>
      </c>
      <c r="X24" s="2" t="s">
        <v>28</v>
      </c>
      <c r="Y24" s="2" t="s">
        <v>28</v>
      </c>
      <c r="Z24" s="2" t="s">
        <v>32</v>
      </c>
      <c r="AA24" s="2" t="s">
        <v>32</v>
      </c>
      <c r="AB24" s="2" t="s">
        <v>32</v>
      </c>
      <c r="AC24" s="2" t="s">
        <v>32</v>
      </c>
      <c r="AD24" s="2" t="s">
        <v>27</v>
      </c>
      <c r="AE24" s="2" t="s">
        <v>32</v>
      </c>
      <c r="AF24" s="2" t="s">
        <v>32</v>
      </c>
      <c r="AG24" s="2" t="str">
        <f t="shared" si="9"/>
        <v>YES</v>
      </c>
      <c r="AH24" s="2" t="s">
        <v>32</v>
      </c>
      <c r="AI24" s="47" t="s">
        <v>28</v>
      </c>
      <c r="AJ24" s="2" t="s">
        <v>32</v>
      </c>
      <c r="AK24" s="2" t="s">
        <v>27</v>
      </c>
      <c r="AL24" s="2" t="s">
        <v>32</v>
      </c>
      <c r="AM24" s="37" t="s">
        <v>40</v>
      </c>
      <c r="AN24" s="5" t="s">
        <v>81</v>
      </c>
    </row>
    <row r="25" spans="1:40" ht="30" customHeight="1" thickBot="1" x14ac:dyDescent="0.35">
      <c r="A25" s="1">
        <v>24</v>
      </c>
      <c r="B25" s="5" t="s">
        <v>30</v>
      </c>
      <c r="C25" s="22">
        <v>10</v>
      </c>
      <c r="D25" s="6">
        <f t="shared" si="0"/>
        <v>10</v>
      </c>
      <c r="E25" s="6">
        <v>64</v>
      </c>
      <c r="F25" s="6">
        <f t="shared" si="1"/>
        <v>64</v>
      </c>
      <c r="G25" s="6" t="s">
        <v>21</v>
      </c>
      <c r="H25" s="6" t="s">
        <v>22</v>
      </c>
      <c r="I25" s="6" t="str">
        <f t="shared" si="2"/>
        <v>0x0800</v>
      </c>
      <c r="J25" s="6" t="str">
        <f t="shared" si="3"/>
        <v>-</v>
      </c>
      <c r="K25" s="6">
        <f t="shared" si="4"/>
        <v>0</v>
      </c>
      <c r="L25" s="6" t="str">
        <f t="shared" si="5"/>
        <v>0x0</v>
      </c>
      <c r="M25" s="6">
        <f t="shared" si="6"/>
        <v>0</v>
      </c>
      <c r="N25" s="6" t="str">
        <f t="shared" si="7"/>
        <v>0x0</v>
      </c>
      <c r="O25" s="6" t="s">
        <v>23</v>
      </c>
      <c r="P25" s="77" t="s">
        <v>24</v>
      </c>
      <c r="Q25" s="7" t="str">
        <f t="shared" si="10"/>
        <v/>
      </c>
      <c r="R25" s="67" cm="1">
        <f t="array" ref="R25">_xlfn.IFS(
  AND($AD25="YES", OR($AE25="NO", $AE25="N/A"), OR($AF25="NO", $AF25="N/A")), 35,
  AND($AD25="YES", $AE25="YES", OR($AF25="NO", $AF25="N/A")), 40,
  AND($AD25="YES", OR($AE25="NO", $AE25="N/A"), $AF25="YES"), 45,
  AND(OR($AD25="NO", $AD25="N/A"), $AE25="YES", OR($AF25="NO", $AF25="N/A")), 55,
  AND(OR($AD25="NO", $AD25="N/A"), $AE25="YES", $AF25="YES"), 60,
  AND(OR($AD25="NO", $AD25="N/A"), OR($AE25="NO", $AE25="N/A"), $AF25="YES"), 65,
  TRUE, ""
)</f>
        <v>35</v>
      </c>
      <c r="S25" s="10" t="s">
        <v>31</v>
      </c>
      <c r="T25" s="33" t="s">
        <v>26</v>
      </c>
      <c r="U25" s="11" t="s">
        <v>27</v>
      </c>
      <c r="V25" s="12" t="s">
        <v>28</v>
      </c>
      <c r="W25" s="12" t="s">
        <v>28</v>
      </c>
      <c r="X25" s="12" t="s">
        <v>28</v>
      </c>
      <c r="Y25" s="12" t="s">
        <v>28</v>
      </c>
      <c r="Z25" s="12" t="s">
        <v>32</v>
      </c>
      <c r="AA25" s="12" t="s">
        <v>32</v>
      </c>
      <c r="AB25" s="12" t="s">
        <v>32</v>
      </c>
      <c r="AC25" s="12" t="s">
        <v>32</v>
      </c>
      <c r="AD25" s="12" t="s">
        <v>27</v>
      </c>
      <c r="AE25" s="12" t="s">
        <v>32</v>
      </c>
      <c r="AF25" s="12" t="s">
        <v>32</v>
      </c>
      <c r="AG25" s="12" t="str">
        <f t="shared" si="9"/>
        <v>YES</v>
      </c>
      <c r="AH25" s="12" t="s">
        <v>32</v>
      </c>
      <c r="AI25" s="46" t="s">
        <v>28</v>
      </c>
      <c r="AJ25" s="12" t="s">
        <v>32</v>
      </c>
      <c r="AK25" s="12" t="s">
        <v>27</v>
      </c>
      <c r="AL25" s="12" t="s">
        <v>32</v>
      </c>
      <c r="AM25" s="39" t="s">
        <v>40</v>
      </c>
      <c r="AN25" s="5" t="s">
        <v>41</v>
      </c>
    </row>
    <row r="26" spans="1:40" ht="30" customHeight="1" x14ac:dyDescent="0.3">
      <c r="A26" s="1">
        <v>25</v>
      </c>
      <c r="B26" s="5" t="s">
        <v>78</v>
      </c>
      <c r="C26" s="22">
        <v>10</v>
      </c>
      <c r="D26" s="6">
        <f t="shared" si="0"/>
        <v>10</v>
      </c>
      <c r="E26" s="6">
        <v>64</v>
      </c>
      <c r="F26" s="6">
        <f t="shared" si="1"/>
        <v>64</v>
      </c>
      <c r="G26" s="6" t="s">
        <v>21</v>
      </c>
      <c r="H26" s="6" t="s">
        <v>22</v>
      </c>
      <c r="I26" s="6" t="str">
        <f t="shared" si="2"/>
        <v>0x8100</v>
      </c>
      <c r="J26" s="6" t="str">
        <f t="shared" si="3"/>
        <v>-</v>
      </c>
      <c r="K26" s="6">
        <f t="shared" si="4"/>
        <v>0</v>
      </c>
      <c r="L26" s="6" t="str">
        <f t="shared" si="5"/>
        <v>0x0</v>
      </c>
      <c r="M26" s="6" t="str">
        <f t="shared" si="6"/>
        <v>200</v>
      </c>
      <c r="N26" s="6" t="str">
        <f t="shared" si="7"/>
        <v>0xFF</v>
      </c>
      <c r="O26" s="6" t="s">
        <v>23</v>
      </c>
      <c r="P26" s="77" t="s">
        <v>24</v>
      </c>
      <c r="Q26" s="7" t="str">
        <f t="shared" si="10"/>
        <v>250</v>
      </c>
      <c r="R26" s="66" cm="1">
        <f t="array" ref="R26">_xlfn.IFS(
  AND($AD26="YES", OR($AE26="NO", $AE26="N/A"), OR($AF26="NO", $AF26="N/A")), 35,
  AND($AD26="YES", $AE26="YES", OR($AF26="NO", $AF26="N/A")), 40,
  AND($AD26="YES", OR($AE26="NO", $AE26="N/A"), $AF26="YES"), 45,
  AND(OR($AD26="NO", $AD26="N/A"), $AE26="YES", OR($AF26="NO", $AF26="N/A")), 55,
  AND(OR($AD26="NO", $AD26="N/A"), $AE26="YES", $AF26="YES"), 60,
  AND(OR($AD26="NO", $AD26="N/A"), OR($AE26="NO", $AE26="N/A"), $AF26="YES"), 65,
  TRUE, ""
)</f>
        <v>55</v>
      </c>
      <c r="S26" s="8" t="s">
        <v>25</v>
      </c>
      <c r="T26" s="31" t="s">
        <v>26</v>
      </c>
      <c r="U26" s="9" t="s">
        <v>27</v>
      </c>
      <c r="V26" s="2" t="s">
        <v>28</v>
      </c>
      <c r="W26" s="2" t="s">
        <v>28</v>
      </c>
      <c r="X26" s="2" t="s">
        <v>28</v>
      </c>
      <c r="Y26" s="2" t="s">
        <v>28</v>
      </c>
      <c r="Z26" s="2" t="s">
        <v>32</v>
      </c>
      <c r="AA26" s="2" t="s">
        <v>32</v>
      </c>
      <c r="AB26" s="2" t="s">
        <v>32</v>
      </c>
      <c r="AC26" s="2" t="s">
        <v>32</v>
      </c>
      <c r="AD26" s="2" t="s">
        <v>32</v>
      </c>
      <c r="AE26" s="2" t="s">
        <v>27</v>
      </c>
      <c r="AF26" s="2" t="s">
        <v>32</v>
      </c>
      <c r="AG26" s="2" t="str">
        <f t="shared" si="9"/>
        <v>YES</v>
      </c>
      <c r="AH26" s="2" t="s">
        <v>27</v>
      </c>
      <c r="AI26" s="43" t="s">
        <v>36</v>
      </c>
      <c r="AJ26" s="2" t="s">
        <v>28</v>
      </c>
      <c r="AK26" s="2" t="s">
        <v>28</v>
      </c>
      <c r="AL26" s="2" t="s">
        <v>32</v>
      </c>
      <c r="AM26" s="37" t="s">
        <v>26</v>
      </c>
      <c r="AN26" s="5" t="s">
        <v>79</v>
      </c>
    </row>
    <row r="27" spans="1:40" ht="30" customHeight="1" x14ac:dyDescent="0.3">
      <c r="A27" s="1">
        <v>26</v>
      </c>
      <c r="B27" s="5" t="s">
        <v>30</v>
      </c>
      <c r="C27" s="22">
        <v>10</v>
      </c>
      <c r="D27" s="6">
        <f t="shared" si="0"/>
        <v>10</v>
      </c>
      <c r="E27" s="6">
        <v>64</v>
      </c>
      <c r="F27" s="6">
        <f t="shared" si="1"/>
        <v>64</v>
      </c>
      <c r="G27" s="6" t="s">
        <v>21</v>
      </c>
      <c r="H27" s="6" t="s">
        <v>22</v>
      </c>
      <c r="I27" s="6" t="str">
        <f t="shared" si="2"/>
        <v>0x0800</v>
      </c>
      <c r="J27" s="6" t="str">
        <f t="shared" si="3"/>
        <v>-</v>
      </c>
      <c r="K27" s="6">
        <f t="shared" si="4"/>
        <v>0</v>
      </c>
      <c r="L27" s="6" t="str">
        <f t="shared" si="5"/>
        <v>0x0</v>
      </c>
      <c r="M27" s="6">
        <f t="shared" si="6"/>
        <v>0</v>
      </c>
      <c r="N27" s="6" t="str">
        <f t="shared" si="7"/>
        <v>0x0</v>
      </c>
      <c r="O27" s="6" t="s">
        <v>23</v>
      </c>
      <c r="P27" s="77" t="s">
        <v>24</v>
      </c>
      <c r="Q27" s="7" t="str">
        <f t="shared" si="10"/>
        <v/>
      </c>
      <c r="R27" s="68" cm="1">
        <f t="array" ref="R27">_xlfn.IFS(
  AND($AD27="YES", OR($AE27="NO", $AE27="N/A"), OR($AF27="NO", $AF27="N/A")), 35,
  AND($AD27="YES", $AE27="YES", OR($AF27="NO", $AF27="N/A")), 40,
  AND($AD27="YES", OR($AE27="NO", $AE27="N/A"), $AF27="YES"), 45,
  AND(OR($AD27="NO", $AD27="N/A"), $AE27="YES", OR($AF27="NO", $AF27="N/A")), 55,
  AND(OR($AD27="NO", $AD27="N/A"), $AE27="YES", $AF27="YES"), 60,
  AND(OR($AD27="NO", $AD27="N/A"), OR($AE27="NO", $AE27="N/A"), $AF27="YES"), 65,
  TRUE, ""
)</f>
        <v>55</v>
      </c>
      <c r="S27" s="14" t="s">
        <v>31</v>
      </c>
      <c r="T27" s="34" t="s">
        <v>26</v>
      </c>
      <c r="U27" s="16" t="s">
        <v>27</v>
      </c>
      <c r="V27" s="17" t="s">
        <v>28</v>
      </c>
      <c r="W27" s="17" t="s">
        <v>28</v>
      </c>
      <c r="X27" s="17" t="s">
        <v>28</v>
      </c>
      <c r="Y27" s="17" t="s">
        <v>28</v>
      </c>
      <c r="Z27" s="17" t="s">
        <v>32</v>
      </c>
      <c r="AA27" s="17" t="s">
        <v>32</v>
      </c>
      <c r="AB27" s="17" t="s">
        <v>32</v>
      </c>
      <c r="AC27" s="17" t="s">
        <v>32</v>
      </c>
      <c r="AD27" s="17" t="s">
        <v>32</v>
      </c>
      <c r="AE27" s="17" t="s">
        <v>27</v>
      </c>
      <c r="AF27" s="17" t="s">
        <v>32</v>
      </c>
      <c r="AG27" s="17" t="str">
        <f t="shared" si="9"/>
        <v>YES</v>
      </c>
      <c r="AH27" s="17" t="s">
        <v>27</v>
      </c>
      <c r="AI27" s="45" t="s">
        <v>37</v>
      </c>
      <c r="AJ27" s="17" t="s">
        <v>28</v>
      </c>
      <c r="AK27" s="17" t="s">
        <v>28</v>
      </c>
      <c r="AL27" s="17" t="s">
        <v>32</v>
      </c>
      <c r="AM27" s="40" t="s">
        <v>26</v>
      </c>
      <c r="AN27" s="5" t="str">
        <f>B27</f>
        <v>eth(0x0800)/ipv4/udp/payload</v>
      </c>
    </row>
    <row r="28" spans="1:40" ht="30" customHeight="1" x14ac:dyDescent="0.3">
      <c r="A28" s="1">
        <v>27</v>
      </c>
      <c r="B28" s="5" t="s">
        <v>78</v>
      </c>
      <c r="C28" s="22">
        <v>10</v>
      </c>
      <c r="D28" s="6">
        <f t="shared" si="0"/>
        <v>10</v>
      </c>
      <c r="E28" s="6">
        <v>64</v>
      </c>
      <c r="F28" s="6">
        <f t="shared" si="1"/>
        <v>64</v>
      </c>
      <c r="G28" s="6" t="s">
        <v>21</v>
      </c>
      <c r="H28" s="6" t="s">
        <v>22</v>
      </c>
      <c r="I28" s="6" t="str">
        <f t="shared" si="2"/>
        <v>0x8100</v>
      </c>
      <c r="J28" s="6" t="str">
        <f t="shared" si="3"/>
        <v>-</v>
      </c>
      <c r="K28" s="6">
        <f t="shared" si="4"/>
        <v>0</v>
      </c>
      <c r="L28" s="6" t="str">
        <f t="shared" si="5"/>
        <v>0x0</v>
      </c>
      <c r="M28" s="6" t="str">
        <f t="shared" si="6"/>
        <v>200</v>
      </c>
      <c r="N28" s="6" t="str">
        <f t="shared" si="7"/>
        <v>0xFF</v>
      </c>
      <c r="O28" s="6" t="s">
        <v>23</v>
      </c>
      <c r="P28" s="77" t="s">
        <v>24</v>
      </c>
      <c r="Q28" s="7" t="str">
        <f t="shared" si="10"/>
        <v/>
      </c>
      <c r="R28" s="68" cm="1">
        <f t="array" ref="R28">_xlfn.IFS(
  AND($AD28="YES", OR($AE28="NO", $AE28="N/A"), OR($AF28="NO", $AF28="N/A")), 35,
  AND($AD28="YES", $AE28="YES", OR($AF28="NO", $AF28="N/A")), 40,
  AND($AD28="YES", OR($AE28="NO", $AE28="N/A"), $AF28="YES"), 45,
  AND(OR($AD28="NO", $AD28="N/A"), $AE28="YES", OR($AF28="NO", $AF28="N/A")), 55,
  AND(OR($AD28="NO", $AD28="N/A"), $AE28="YES", $AF28="YES"), 60,
  AND(OR($AD28="NO", $AD28="N/A"), OR($AE28="NO", $AE28="N/A"), $AF28="YES"), 65,
  TRUE, ""
)</f>
        <v>55</v>
      </c>
      <c r="S28" s="14" t="s">
        <v>25</v>
      </c>
      <c r="T28" s="34" t="s">
        <v>26</v>
      </c>
      <c r="U28" s="16" t="s">
        <v>27</v>
      </c>
      <c r="V28" s="17" t="s">
        <v>28</v>
      </c>
      <c r="W28" s="17" t="s">
        <v>28</v>
      </c>
      <c r="X28" s="17" t="s">
        <v>28</v>
      </c>
      <c r="Y28" s="17" t="s">
        <v>28</v>
      </c>
      <c r="Z28" s="17" t="s">
        <v>32</v>
      </c>
      <c r="AA28" s="17" t="s">
        <v>32</v>
      </c>
      <c r="AB28" s="17" t="s">
        <v>32</v>
      </c>
      <c r="AC28" s="17" t="s">
        <v>32</v>
      </c>
      <c r="AD28" s="17" t="s">
        <v>32</v>
      </c>
      <c r="AE28" s="17" t="s">
        <v>27</v>
      </c>
      <c r="AF28" s="17" t="s">
        <v>32</v>
      </c>
      <c r="AG28" s="17" t="str">
        <f t="shared" si="9"/>
        <v>YES</v>
      </c>
      <c r="AH28" s="17" t="s">
        <v>27</v>
      </c>
      <c r="AI28" s="45" t="s">
        <v>37</v>
      </c>
      <c r="AJ28" s="17" t="s">
        <v>28</v>
      </c>
      <c r="AK28" s="17" t="s">
        <v>28</v>
      </c>
      <c r="AL28" s="17" t="s">
        <v>32</v>
      </c>
      <c r="AM28" s="40" t="s">
        <v>26</v>
      </c>
      <c r="AN28" s="5" t="s">
        <v>30</v>
      </c>
    </row>
    <row r="29" spans="1:40" ht="30" customHeight="1" thickBot="1" x14ac:dyDescent="0.35">
      <c r="A29" s="1">
        <v>28</v>
      </c>
      <c r="B29" s="5" t="s">
        <v>30</v>
      </c>
      <c r="C29" s="22">
        <v>10</v>
      </c>
      <c r="D29" s="6">
        <f t="shared" si="0"/>
        <v>10</v>
      </c>
      <c r="E29" s="6">
        <v>64</v>
      </c>
      <c r="F29" s="6">
        <f t="shared" si="1"/>
        <v>64</v>
      </c>
      <c r="G29" s="6" t="s">
        <v>21</v>
      </c>
      <c r="H29" s="6" t="s">
        <v>22</v>
      </c>
      <c r="I29" s="6" t="str">
        <f t="shared" si="2"/>
        <v>0x0800</v>
      </c>
      <c r="J29" s="6" t="str">
        <f t="shared" si="3"/>
        <v>-</v>
      </c>
      <c r="K29" s="6">
        <f t="shared" si="4"/>
        <v>0</v>
      </c>
      <c r="L29" s="6" t="str">
        <f t="shared" si="5"/>
        <v>0x0</v>
      </c>
      <c r="M29" s="6">
        <f t="shared" si="6"/>
        <v>0</v>
      </c>
      <c r="N29" s="6" t="str">
        <f t="shared" si="7"/>
        <v>0x0</v>
      </c>
      <c r="O29" s="6" t="s">
        <v>23</v>
      </c>
      <c r="P29" s="77" t="s">
        <v>24</v>
      </c>
      <c r="Q29" s="7" t="str">
        <f t="shared" si="10"/>
        <v>200</v>
      </c>
      <c r="R29" s="67" cm="1">
        <f t="array" ref="R29">_xlfn.IFS(
  AND($AD29="YES", OR($AE29="NO", $AE29="N/A"), OR($AF29="NO", $AF29="N/A")), 35,
  AND($AD29="YES", $AE29="YES", OR($AF29="NO", $AF29="N/A")), 40,
  AND($AD29="YES", OR($AE29="NO", $AE29="N/A"), $AF29="YES"), 45,
  AND(OR($AD29="NO", $AD29="N/A"), $AE29="YES", OR($AF29="NO", $AF29="N/A")), 55,
  AND(OR($AD29="NO", $AD29="N/A"), $AE29="YES", $AF29="YES"), 60,
  AND(OR($AD29="NO", $AD29="N/A"), OR($AE29="NO", $AE29="N/A"), $AF29="YES"), 65,
  TRUE, ""
)</f>
        <v>55</v>
      </c>
      <c r="S29" s="14" t="s">
        <v>31</v>
      </c>
      <c r="T29" s="33" t="s">
        <v>26</v>
      </c>
      <c r="U29" s="11" t="s">
        <v>27</v>
      </c>
      <c r="V29" s="12" t="s">
        <v>28</v>
      </c>
      <c r="W29" s="12" t="s">
        <v>28</v>
      </c>
      <c r="X29" s="12" t="s">
        <v>28</v>
      </c>
      <c r="Y29" s="12" t="s">
        <v>28</v>
      </c>
      <c r="Z29" s="12" t="s">
        <v>32</v>
      </c>
      <c r="AA29" s="12" t="s">
        <v>32</v>
      </c>
      <c r="AB29" s="12" t="s">
        <v>32</v>
      </c>
      <c r="AC29" s="12" t="s">
        <v>32</v>
      </c>
      <c r="AD29" s="12" t="s">
        <v>32</v>
      </c>
      <c r="AE29" s="12" t="s">
        <v>27</v>
      </c>
      <c r="AF29" s="12" t="s">
        <v>32</v>
      </c>
      <c r="AG29" s="12" t="str">
        <f t="shared" si="9"/>
        <v>YES</v>
      </c>
      <c r="AH29" s="12" t="s">
        <v>27</v>
      </c>
      <c r="AI29" s="44" t="s">
        <v>38</v>
      </c>
      <c r="AJ29" s="12" t="s">
        <v>28</v>
      </c>
      <c r="AK29" s="12" t="s">
        <v>28</v>
      </c>
      <c r="AL29" s="12" t="s">
        <v>32</v>
      </c>
      <c r="AM29" s="39" t="s">
        <v>26</v>
      </c>
      <c r="AN29" s="5" t="s">
        <v>78</v>
      </c>
    </row>
    <row r="30" spans="1:40" ht="30" customHeight="1" x14ac:dyDescent="0.3">
      <c r="A30" s="1">
        <v>29</v>
      </c>
      <c r="B30" s="5" t="s">
        <v>78</v>
      </c>
      <c r="C30" s="22">
        <v>10</v>
      </c>
      <c r="D30" s="6">
        <f t="shared" si="0"/>
        <v>10</v>
      </c>
      <c r="E30" s="6">
        <v>64</v>
      </c>
      <c r="F30" s="6">
        <f t="shared" si="1"/>
        <v>64</v>
      </c>
      <c r="G30" s="6" t="s">
        <v>21</v>
      </c>
      <c r="H30" s="6" t="s">
        <v>22</v>
      </c>
      <c r="I30" s="6" t="str">
        <f t="shared" si="2"/>
        <v>0x8100</v>
      </c>
      <c r="J30" s="6" t="str">
        <f t="shared" si="3"/>
        <v>-</v>
      </c>
      <c r="K30" s="6">
        <f t="shared" si="4"/>
        <v>0</v>
      </c>
      <c r="L30" s="6" t="str">
        <f t="shared" si="5"/>
        <v>0x0</v>
      </c>
      <c r="M30" s="6" t="str">
        <f t="shared" si="6"/>
        <v>200</v>
      </c>
      <c r="N30" s="6" t="str">
        <f t="shared" si="7"/>
        <v>0xFF</v>
      </c>
      <c r="O30" s="6" t="s">
        <v>23</v>
      </c>
      <c r="P30" s="77" t="s">
        <v>24</v>
      </c>
      <c r="Q30" s="7" t="str">
        <f t="shared" si="10"/>
        <v/>
      </c>
      <c r="R30" s="66" cm="1">
        <f t="array" ref="R30">_xlfn.IFS(
  AND($AD30="YES", OR($AE30="NO", $AE30="N/A"), OR($AF30="NO", $AF30="N/A")), 35,
  AND($AD30="YES", $AE30="YES", OR($AF30="NO", $AF30="N/A")), 40,
  AND($AD30="YES", OR($AE30="NO", $AE30="N/A"), $AF30="YES"), 45,
  AND(OR($AD30="NO", $AD30="N/A"), $AE30="YES", OR($AF30="NO", $AF30="N/A")), 55,
  AND(OR($AD30="NO", $AD30="N/A"), $AE30="YES", $AF30="YES"), 60,
  AND(OR($AD30="NO", $AD30="N/A"), OR($AE30="NO", $AE30="N/A"), $AF30="YES"), 65,
  TRUE, ""
)</f>
        <v>55</v>
      </c>
      <c r="S30" s="14" t="s">
        <v>25</v>
      </c>
      <c r="T30" s="31" t="s">
        <v>26</v>
      </c>
      <c r="U30" s="9" t="s">
        <v>27</v>
      </c>
      <c r="V30" s="2" t="s">
        <v>28</v>
      </c>
      <c r="W30" s="2" t="s">
        <v>28</v>
      </c>
      <c r="X30" s="2" t="s">
        <v>28</v>
      </c>
      <c r="Y30" s="2" t="s">
        <v>28</v>
      </c>
      <c r="Z30" s="2" t="s">
        <v>32</v>
      </c>
      <c r="AA30" s="2" t="s">
        <v>32</v>
      </c>
      <c r="AB30" s="2" t="s">
        <v>32</v>
      </c>
      <c r="AC30" s="2" t="s">
        <v>32</v>
      </c>
      <c r="AD30" s="2" t="s">
        <v>32</v>
      </c>
      <c r="AE30" s="2" t="s">
        <v>27</v>
      </c>
      <c r="AF30" s="2" t="s">
        <v>32</v>
      </c>
      <c r="AG30" s="2" t="str">
        <f t="shared" si="9"/>
        <v>YES</v>
      </c>
      <c r="AH30" s="2" t="s">
        <v>32</v>
      </c>
      <c r="AI30" s="47" t="s">
        <v>28</v>
      </c>
      <c r="AJ30" s="2" t="s">
        <v>27</v>
      </c>
      <c r="AK30" s="2" t="s">
        <v>28</v>
      </c>
      <c r="AL30" s="2" t="s">
        <v>32</v>
      </c>
      <c r="AM30" s="37" t="s">
        <v>0</v>
      </c>
      <c r="AN30" s="5" t="s">
        <v>80</v>
      </c>
    </row>
    <row r="31" spans="1:40" ht="30" customHeight="1" thickBot="1" x14ac:dyDescent="0.35">
      <c r="A31" s="1">
        <v>30</v>
      </c>
      <c r="B31" s="5" t="s">
        <v>30</v>
      </c>
      <c r="C31" s="22">
        <v>10</v>
      </c>
      <c r="D31" s="6">
        <f t="shared" si="0"/>
        <v>10</v>
      </c>
      <c r="E31" s="6">
        <v>64</v>
      </c>
      <c r="F31" s="6">
        <f t="shared" si="1"/>
        <v>64</v>
      </c>
      <c r="G31" s="6" t="s">
        <v>21</v>
      </c>
      <c r="H31" s="6" t="s">
        <v>22</v>
      </c>
      <c r="I31" s="6" t="str">
        <f t="shared" si="2"/>
        <v>0x0800</v>
      </c>
      <c r="J31" s="6" t="str">
        <f t="shared" si="3"/>
        <v>-</v>
      </c>
      <c r="K31" s="6">
        <f t="shared" si="4"/>
        <v>0</v>
      </c>
      <c r="L31" s="6" t="str">
        <f t="shared" si="5"/>
        <v>0x0</v>
      </c>
      <c r="M31" s="6">
        <f t="shared" si="6"/>
        <v>0</v>
      </c>
      <c r="N31" s="6" t="str">
        <f t="shared" si="7"/>
        <v>0x0</v>
      </c>
      <c r="O31" s="6" t="s">
        <v>23</v>
      </c>
      <c r="P31" s="77" t="s">
        <v>24</v>
      </c>
      <c r="Q31" s="7" t="str">
        <f t="shared" si="10"/>
        <v/>
      </c>
      <c r="R31" s="67" cm="1">
        <f t="array" ref="R31">_xlfn.IFS(
  AND($AD31="YES", OR($AE31="NO", $AE31="N/A"), OR($AF31="NO", $AF31="N/A")), 35,
  AND($AD31="YES", $AE31="YES", OR($AF31="NO", $AF31="N/A")), 40,
  AND($AD31="YES", OR($AE31="NO", $AE31="N/A"), $AF31="YES"), 45,
  AND(OR($AD31="NO", $AD31="N/A"), $AE31="YES", OR($AF31="NO", $AF31="N/A")), 55,
  AND(OR($AD31="NO", $AD31="N/A"), $AE31="YES", $AF31="YES"), 60,
  AND(OR($AD31="NO", $AD31="N/A"), OR($AE31="NO", $AE31="N/A"), $AF31="YES"), 65,
  TRUE, ""
)</f>
        <v>55</v>
      </c>
      <c r="S31" s="14" t="s">
        <v>31</v>
      </c>
      <c r="T31" s="33" t="s">
        <v>26</v>
      </c>
      <c r="U31" s="11" t="s">
        <v>27</v>
      </c>
      <c r="V31" s="12" t="s">
        <v>28</v>
      </c>
      <c r="W31" s="12" t="s">
        <v>28</v>
      </c>
      <c r="X31" s="12" t="s">
        <v>28</v>
      </c>
      <c r="Y31" s="12" t="s">
        <v>28</v>
      </c>
      <c r="Z31" s="12" t="s">
        <v>32</v>
      </c>
      <c r="AA31" s="12" t="s">
        <v>32</v>
      </c>
      <c r="AB31" s="12" t="s">
        <v>32</v>
      </c>
      <c r="AC31" s="12" t="s">
        <v>32</v>
      </c>
      <c r="AD31" s="12" t="s">
        <v>32</v>
      </c>
      <c r="AE31" s="12" t="s">
        <v>27</v>
      </c>
      <c r="AF31" s="12" t="s">
        <v>32</v>
      </c>
      <c r="AG31" s="12" t="str">
        <f t="shared" si="9"/>
        <v>YES</v>
      </c>
      <c r="AH31" s="12" t="s">
        <v>32</v>
      </c>
      <c r="AI31" s="46" t="s">
        <v>28</v>
      </c>
      <c r="AJ31" s="12" t="s">
        <v>27</v>
      </c>
      <c r="AK31" s="12" t="s">
        <v>28</v>
      </c>
      <c r="AL31" s="12" t="s">
        <v>32</v>
      </c>
      <c r="AM31" s="39" t="s">
        <v>0</v>
      </c>
      <c r="AN31" s="5" t="s">
        <v>39</v>
      </c>
    </row>
    <row r="32" spans="1:40" ht="30" customHeight="1" x14ac:dyDescent="0.3">
      <c r="A32" s="1">
        <v>31</v>
      </c>
      <c r="B32" s="5" t="s">
        <v>78</v>
      </c>
      <c r="C32" s="22">
        <v>10</v>
      </c>
      <c r="D32" s="6">
        <f t="shared" si="0"/>
        <v>10</v>
      </c>
      <c r="E32" s="6">
        <v>64</v>
      </c>
      <c r="F32" s="6">
        <f t="shared" si="1"/>
        <v>64</v>
      </c>
      <c r="G32" s="6" t="s">
        <v>21</v>
      </c>
      <c r="H32" s="6" t="s">
        <v>22</v>
      </c>
      <c r="I32" s="6" t="str">
        <f t="shared" si="2"/>
        <v>0x8100</v>
      </c>
      <c r="J32" s="6" t="str">
        <f t="shared" si="3"/>
        <v>-</v>
      </c>
      <c r="K32" s="6">
        <f t="shared" si="4"/>
        <v>0</v>
      </c>
      <c r="L32" s="6" t="str">
        <f t="shared" si="5"/>
        <v>0x0</v>
      </c>
      <c r="M32" s="6" t="str">
        <f t="shared" si="6"/>
        <v>200</v>
      </c>
      <c r="N32" s="6" t="str">
        <f t="shared" si="7"/>
        <v>0xFF</v>
      </c>
      <c r="O32" s="6" t="s">
        <v>23</v>
      </c>
      <c r="P32" s="77" t="s">
        <v>24</v>
      </c>
      <c r="Q32" s="7" t="str">
        <f t="shared" si="10"/>
        <v/>
      </c>
      <c r="R32" s="66" cm="1">
        <f t="array" ref="R32">_xlfn.IFS(
  AND($AD32="YES", OR($AE32="NO", $AE32="N/A"), OR($AF32="NO", $AF32="N/A")), 35,
  AND($AD32="YES", $AE32="YES", OR($AF32="NO", $AF32="N/A")), 40,
  AND($AD32="YES", OR($AE32="NO", $AE32="N/A"), $AF32="YES"), 45,
  AND(OR($AD32="NO", $AD32="N/A"), $AE32="YES", OR($AF32="NO", $AF32="N/A")), 55,
  AND(OR($AD32="NO", $AD32="N/A"), $AE32="YES", $AF32="YES"), 60,
  AND(OR($AD32="NO", $AD32="N/A"), OR($AE32="NO", $AE32="N/A"), $AF32="YES"), 65,
  TRUE, ""
)</f>
        <v>55</v>
      </c>
      <c r="S32" s="14" t="s">
        <v>25</v>
      </c>
      <c r="T32" s="31" t="s">
        <v>26</v>
      </c>
      <c r="U32" s="9" t="s">
        <v>27</v>
      </c>
      <c r="V32" s="2" t="s">
        <v>28</v>
      </c>
      <c r="W32" s="2" t="s">
        <v>28</v>
      </c>
      <c r="X32" s="2" t="s">
        <v>28</v>
      </c>
      <c r="Y32" s="2" t="s">
        <v>28</v>
      </c>
      <c r="Z32" s="2" t="s">
        <v>32</v>
      </c>
      <c r="AA32" s="2" t="s">
        <v>32</v>
      </c>
      <c r="AB32" s="2" t="s">
        <v>32</v>
      </c>
      <c r="AC32" s="2" t="s">
        <v>32</v>
      </c>
      <c r="AD32" s="2" t="s">
        <v>32</v>
      </c>
      <c r="AE32" s="2" t="s">
        <v>27</v>
      </c>
      <c r="AF32" s="2" t="s">
        <v>32</v>
      </c>
      <c r="AG32" s="2" t="str">
        <f t="shared" si="9"/>
        <v>YES</v>
      </c>
      <c r="AH32" s="2" t="s">
        <v>32</v>
      </c>
      <c r="AI32" s="47" t="s">
        <v>28</v>
      </c>
      <c r="AJ32" s="2" t="s">
        <v>32</v>
      </c>
      <c r="AK32" s="2" t="s">
        <v>27</v>
      </c>
      <c r="AL32" s="2" t="s">
        <v>32</v>
      </c>
      <c r="AM32" s="37" t="s">
        <v>40</v>
      </c>
      <c r="AN32" s="5" t="s">
        <v>81</v>
      </c>
    </row>
    <row r="33" spans="1:40" ht="30" customHeight="1" thickBot="1" x14ac:dyDescent="0.35">
      <c r="A33" s="1">
        <v>32</v>
      </c>
      <c r="B33" s="5" t="s">
        <v>30</v>
      </c>
      <c r="C33" s="22">
        <v>10</v>
      </c>
      <c r="D33" s="6">
        <f t="shared" si="0"/>
        <v>10</v>
      </c>
      <c r="E33" s="6">
        <v>64</v>
      </c>
      <c r="F33" s="6">
        <f t="shared" si="1"/>
        <v>64</v>
      </c>
      <c r="G33" s="6" t="s">
        <v>21</v>
      </c>
      <c r="H33" s="6" t="s">
        <v>22</v>
      </c>
      <c r="I33" s="6" t="str">
        <f t="shared" si="2"/>
        <v>0x0800</v>
      </c>
      <c r="J33" s="6" t="str">
        <f t="shared" si="3"/>
        <v>-</v>
      </c>
      <c r="K33" s="6">
        <f t="shared" si="4"/>
        <v>0</v>
      </c>
      <c r="L33" s="6" t="str">
        <f t="shared" si="5"/>
        <v>0x0</v>
      </c>
      <c r="M33" s="6">
        <f t="shared" si="6"/>
        <v>0</v>
      </c>
      <c r="N33" s="6" t="str">
        <f t="shared" si="7"/>
        <v>0x0</v>
      </c>
      <c r="O33" s="6" t="s">
        <v>23</v>
      </c>
      <c r="P33" s="77" t="s">
        <v>24</v>
      </c>
      <c r="Q33" s="7" t="str">
        <f t="shared" si="10"/>
        <v/>
      </c>
      <c r="R33" s="67" cm="1">
        <f t="array" ref="R33">_xlfn.IFS(
  AND($AD33="YES", OR($AE33="NO", $AE33="N/A"), OR($AF33="NO", $AF33="N/A")), 35,
  AND($AD33="YES", $AE33="YES", OR($AF33="NO", $AF33="N/A")), 40,
  AND($AD33="YES", OR($AE33="NO", $AE33="N/A"), $AF33="YES"), 45,
  AND(OR($AD33="NO", $AD33="N/A"), $AE33="YES", OR($AF33="NO", $AF33="N/A")), 55,
  AND(OR($AD33="NO", $AD33="N/A"), $AE33="YES", $AF33="YES"), 60,
  AND(OR($AD33="NO", $AD33="N/A"), OR($AE33="NO", $AE33="N/A"), $AF33="YES"), 65,
  TRUE, ""
)</f>
        <v>55</v>
      </c>
      <c r="S33" s="10" t="s">
        <v>31</v>
      </c>
      <c r="T33" s="33" t="s">
        <v>26</v>
      </c>
      <c r="U33" s="11" t="s">
        <v>27</v>
      </c>
      <c r="V33" s="12" t="s">
        <v>28</v>
      </c>
      <c r="W33" s="12" t="s">
        <v>28</v>
      </c>
      <c r="X33" s="12" t="s">
        <v>28</v>
      </c>
      <c r="Y33" s="12" t="s">
        <v>28</v>
      </c>
      <c r="Z33" s="12" t="s">
        <v>32</v>
      </c>
      <c r="AA33" s="12" t="s">
        <v>32</v>
      </c>
      <c r="AB33" s="12" t="s">
        <v>32</v>
      </c>
      <c r="AC33" s="12" t="s">
        <v>32</v>
      </c>
      <c r="AD33" s="12" t="s">
        <v>32</v>
      </c>
      <c r="AE33" s="12" t="s">
        <v>27</v>
      </c>
      <c r="AF33" s="12" t="s">
        <v>32</v>
      </c>
      <c r="AG33" s="12" t="str">
        <f t="shared" si="9"/>
        <v>YES</v>
      </c>
      <c r="AH33" s="12" t="s">
        <v>32</v>
      </c>
      <c r="AI33" s="46" t="s">
        <v>28</v>
      </c>
      <c r="AJ33" s="12" t="s">
        <v>32</v>
      </c>
      <c r="AK33" s="12" t="s">
        <v>27</v>
      </c>
      <c r="AL33" s="12" t="s">
        <v>32</v>
      </c>
      <c r="AM33" s="39" t="s">
        <v>40</v>
      </c>
      <c r="AN33" s="5" t="s">
        <v>41</v>
      </c>
    </row>
    <row r="34" spans="1:40" ht="30" customHeight="1" x14ac:dyDescent="0.3">
      <c r="A34" s="1">
        <v>33</v>
      </c>
      <c r="B34" s="5" t="s">
        <v>78</v>
      </c>
      <c r="C34" s="22">
        <v>10</v>
      </c>
      <c r="D34" s="6">
        <f t="shared" ref="D34:D65" si="11">C34</f>
        <v>10</v>
      </c>
      <c r="E34" s="6">
        <v>64</v>
      </c>
      <c r="F34" s="6">
        <f t="shared" ref="F34:F65" si="12">E34</f>
        <v>64</v>
      </c>
      <c r="G34" s="6" t="s">
        <v>21</v>
      </c>
      <c r="H34" s="6" t="s">
        <v>22</v>
      </c>
      <c r="I34" s="6" t="str">
        <f t="shared" ref="I34:I65" si="13">MID(B34,FIND("eth(",B34)+4,FIND(")",B34)-FIND("eth(",B34)-4)</f>
        <v>0x8100</v>
      </c>
      <c r="J34" s="6" t="str">
        <f t="shared" ref="J34:J65" si="14">IFERROR(MID(B34, FIND("int_shim(", B34) + 9, FIND(",", B34, FIND("int_shim(", B34)) - FIND("int_shim(", B34) - 9), "-")</f>
        <v>-</v>
      </c>
      <c r="K34" s="6">
        <f t="shared" ref="K34:K65" si="15">IFERROR(MID(B34, FIND("s-vlan(", B34) + 7, FIND(",", B34, FIND("s-vlan(", B34)) - FIND("s-vlan(", B34) - 7), 0)</f>
        <v>0</v>
      </c>
      <c r="L34" s="6" t="str">
        <f t="shared" ref="L34:L65" si="16">IF(K34=0,"0x0","0xFF")</f>
        <v>0x0</v>
      </c>
      <c r="M34" s="6" t="str">
        <f t="shared" ref="M34:M65" si="17">IFERROR(MID(B34, FIND("u-vlan(", B34) + 7, FIND(",", B34, FIND("u-vlan(", B34)) - FIND("u-vlan(", B34) - 7), 0)</f>
        <v>200</v>
      </c>
      <c r="N34" s="6" t="str">
        <f t="shared" ref="N34:N65" si="18">IF(M34=0,"0x0","0xFF")</f>
        <v>0xFF</v>
      </c>
      <c r="O34" s="6" t="s">
        <v>23</v>
      </c>
      <c r="P34" s="77" t="s">
        <v>24</v>
      </c>
      <c r="Q34" s="7" t="str">
        <f t="shared" si="10"/>
        <v>250</v>
      </c>
      <c r="R34" s="66" cm="1">
        <f t="array" ref="R34">_xlfn.IFS(
  AND($AD34="YES", OR($AE34="NO", $AE34="N/A"), OR($AF34="NO", $AF34="N/A")), 35,
  AND($AD34="YES", $AE34="YES", OR($AF34="NO", $AF34="N/A")), 40,
  AND($AD34="YES", OR($AE34="NO", $AE34="N/A"), $AF34="YES"), 45,
  AND(OR($AD34="NO", $AD34="N/A"), $AE34="YES", OR($AF34="NO", $AF34="N/A")), 55,
  AND(OR($AD34="NO", $AD34="N/A"), $AE34="YES", $AF34="YES"), 60,
  AND(OR($AD34="NO", $AD34="N/A"), OR($AE34="NO", $AE34="N/A"), $AF34="YES"), 65,
  TRUE, ""
)</f>
        <v>40</v>
      </c>
      <c r="S34" s="8" t="s">
        <v>25</v>
      </c>
      <c r="T34" s="31" t="s">
        <v>26</v>
      </c>
      <c r="U34" s="9" t="s">
        <v>27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32</v>
      </c>
      <c r="AA34" s="2" t="s">
        <v>32</v>
      </c>
      <c r="AB34" s="2" t="s">
        <v>32</v>
      </c>
      <c r="AC34" s="2" t="s">
        <v>32</v>
      </c>
      <c r="AD34" s="2" t="s">
        <v>27</v>
      </c>
      <c r="AE34" s="2" t="s">
        <v>27</v>
      </c>
      <c r="AF34" s="2" t="s">
        <v>32</v>
      </c>
      <c r="AG34" s="2" t="str">
        <f t="shared" si="9"/>
        <v>YES</v>
      </c>
      <c r="AH34" s="2" t="s">
        <v>27</v>
      </c>
      <c r="AI34" s="43" t="s">
        <v>36</v>
      </c>
      <c r="AJ34" s="2" t="s">
        <v>28</v>
      </c>
      <c r="AK34" s="2" t="s">
        <v>28</v>
      </c>
      <c r="AL34" s="2" t="s">
        <v>32</v>
      </c>
      <c r="AM34" s="37" t="s">
        <v>26</v>
      </c>
      <c r="AN34" s="5" t="s">
        <v>79</v>
      </c>
    </row>
    <row r="35" spans="1:40" ht="30" customHeight="1" x14ac:dyDescent="0.3">
      <c r="A35" s="1">
        <v>34</v>
      </c>
      <c r="B35" s="5" t="s">
        <v>30</v>
      </c>
      <c r="C35" s="22">
        <v>10</v>
      </c>
      <c r="D35" s="6">
        <f t="shared" si="11"/>
        <v>10</v>
      </c>
      <c r="E35" s="6">
        <v>64</v>
      </c>
      <c r="F35" s="6">
        <f t="shared" si="12"/>
        <v>64</v>
      </c>
      <c r="G35" s="6" t="s">
        <v>21</v>
      </c>
      <c r="H35" s="6" t="s">
        <v>22</v>
      </c>
      <c r="I35" s="6" t="str">
        <f t="shared" si="13"/>
        <v>0x0800</v>
      </c>
      <c r="J35" s="6" t="str">
        <f t="shared" si="14"/>
        <v>-</v>
      </c>
      <c r="K35" s="6">
        <f t="shared" si="15"/>
        <v>0</v>
      </c>
      <c r="L35" s="6" t="str">
        <f t="shared" si="16"/>
        <v>0x0</v>
      </c>
      <c r="M35" s="6">
        <f t="shared" si="17"/>
        <v>0</v>
      </c>
      <c r="N35" s="6" t="str">
        <f t="shared" si="18"/>
        <v>0x0</v>
      </c>
      <c r="O35" s="6" t="s">
        <v>23</v>
      </c>
      <c r="P35" s="77" t="s">
        <v>24</v>
      </c>
      <c r="Q35" s="7" t="str">
        <f t="shared" si="10"/>
        <v/>
      </c>
      <c r="R35" s="68" cm="1">
        <f t="array" ref="R35">_xlfn.IFS(
  AND($AD35="YES", OR($AE35="NO", $AE35="N/A"), OR($AF35="NO", $AF35="N/A")), 35,
  AND($AD35="YES", $AE35="YES", OR($AF35="NO", $AF35="N/A")), 40,
  AND($AD35="YES", OR($AE35="NO", $AE35="N/A"), $AF35="YES"), 45,
  AND(OR($AD35="NO", $AD35="N/A"), $AE35="YES", OR($AF35="NO", $AF35="N/A")), 55,
  AND(OR($AD35="NO", $AD35="N/A"), $AE35="YES", $AF35="YES"), 60,
  AND(OR($AD35="NO", $AD35="N/A"), OR($AE35="NO", $AE35="N/A"), $AF35="YES"), 65,
  TRUE, ""
)</f>
        <v>40</v>
      </c>
      <c r="S35" s="14" t="s">
        <v>31</v>
      </c>
      <c r="T35" s="34" t="s">
        <v>26</v>
      </c>
      <c r="U35" s="16" t="s">
        <v>27</v>
      </c>
      <c r="V35" s="17" t="s">
        <v>28</v>
      </c>
      <c r="W35" s="17" t="s">
        <v>28</v>
      </c>
      <c r="X35" s="17" t="s">
        <v>28</v>
      </c>
      <c r="Y35" s="17" t="s">
        <v>28</v>
      </c>
      <c r="Z35" s="17" t="s">
        <v>32</v>
      </c>
      <c r="AA35" s="17" t="s">
        <v>32</v>
      </c>
      <c r="AB35" s="17" t="s">
        <v>32</v>
      </c>
      <c r="AC35" s="17" t="s">
        <v>32</v>
      </c>
      <c r="AD35" s="17" t="s">
        <v>27</v>
      </c>
      <c r="AE35" s="17" t="s">
        <v>27</v>
      </c>
      <c r="AF35" s="17" t="s">
        <v>32</v>
      </c>
      <c r="AG35" s="17" t="str">
        <f t="shared" si="9"/>
        <v>YES</v>
      </c>
      <c r="AH35" s="17" t="s">
        <v>27</v>
      </c>
      <c r="AI35" s="45" t="s">
        <v>37</v>
      </c>
      <c r="AJ35" s="17" t="s">
        <v>28</v>
      </c>
      <c r="AK35" s="17" t="s">
        <v>28</v>
      </c>
      <c r="AL35" s="17" t="s">
        <v>32</v>
      </c>
      <c r="AM35" s="40" t="s">
        <v>26</v>
      </c>
      <c r="AN35" s="5" t="str">
        <f>B35</f>
        <v>eth(0x0800)/ipv4/udp/payload</v>
      </c>
    </row>
    <row r="36" spans="1:40" ht="30" customHeight="1" x14ac:dyDescent="0.3">
      <c r="A36" s="1">
        <v>35</v>
      </c>
      <c r="B36" s="5" t="s">
        <v>78</v>
      </c>
      <c r="C36" s="22">
        <v>10</v>
      </c>
      <c r="D36" s="6">
        <f t="shared" si="11"/>
        <v>10</v>
      </c>
      <c r="E36" s="6">
        <v>64</v>
      </c>
      <c r="F36" s="6">
        <f t="shared" si="12"/>
        <v>64</v>
      </c>
      <c r="G36" s="6" t="s">
        <v>21</v>
      </c>
      <c r="H36" s="6" t="s">
        <v>22</v>
      </c>
      <c r="I36" s="6" t="str">
        <f t="shared" si="13"/>
        <v>0x8100</v>
      </c>
      <c r="J36" s="6" t="str">
        <f t="shared" si="14"/>
        <v>-</v>
      </c>
      <c r="K36" s="6">
        <f t="shared" si="15"/>
        <v>0</v>
      </c>
      <c r="L36" s="6" t="str">
        <f t="shared" si="16"/>
        <v>0x0</v>
      </c>
      <c r="M36" s="6" t="str">
        <f t="shared" si="17"/>
        <v>200</v>
      </c>
      <c r="N36" s="6" t="str">
        <f t="shared" si="18"/>
        <v>0xFF</v>
      </c>
      <c r="O36" s="6" t="s">
        <v>23</v>
      </c>
      <c r="P36" s="77" t="s">
        <v>24</v>
      </c>
      <c r="Q36" s="7" t="str">
        <f t="shared" si="10"/>
        <v/>
      </c>
      <c r="R36" s="68" cm="1">
        <f t="array" ref="R36">_xlfn.IFS(
  AND($AD36="YES", OR($AE36="NO", $AE36="N/A"), OR($AF36="NO", $AF36="N/A")), 35,
  AND($AD36="YES", $AE36="YES", OR($AF36="NO", $AF36="N/A")), 40,
  AND($AD36="YES", OR($AE36="NO", $AE36="N/A"), $AF36="YES"), 45,
  AND(OR($AD36="NO", $AD36="N/A"), $AE36="YES", OR($AF36="NO", $AF36="N/A")), 55,
  AND(OR($AD36="NO", $AD36="N/A"), $AE36="YES", $AF36="YES"), 60,
  AND(OR($AD36="NO", $AD36="N/A"), OR($AE36="NO", $AE36="N/A"), $AF36="YES"), 65,
  TRUE, ""
)</f>
        <v>40</v>
      </c>
      <c r="S36" s="14" t="s">
        <v>25</v>
      </c>
      <c r="T36" s="34" t="s">
        <v>26</v>
      </c>
      <c r="U36" s="16" t="s">
        <v>27</v>
      </c>
      <c r="V36" s="17" t="s">
        <v>28</v>
      </c>
      <c r="W36" s="17" t="s">
        <v>28</v>
      </c>
      <c r="X36" s="17" t="s">
        <v>28</v>
      </c>
      <c r="Y36" s="17" t="s">
        <v>28</v>
      </c>
      <c r="Z36" s="17" t="s">
        <v>32</v>
      </c>
      <c r="AA36" s="17" t="s">
        <v>32</v>
      </c>
      <c r="AB36" s="17" t="s">
        <v>32</v>
      </c>
      <c r="AC36" s="17" t="s">
        <v>32</v>
      </c>
      <c r="AD36" s="17" t="s">
        <v>27</v>
      </c>
      <c r="AE36" s="17" t="s">
        <v>27</v>
      </c>
      <c r="AF36" s="17" t="s">
        <v>32</v>
      </c>
      <c r="AG36" s="17" t="str">
        <f t="shared" si="9"/>
        <v>YES</v>
      </c>
      <c r="AH36" s="17" t="s">
        <v>27</v>
      </c>
      <c r="AI36" s="45" t="s">
        <v>37</v>
      </c>
      <c r="AJ36" s="17" t="s">
        <v>28</v>
      </c>
      <c r="AK36" s="17" t="s">
        <v>28</v>
      </c>
      <c r="AL36" s="17" t="s">
        <v>32</v>
      </c>
      <c r="AM36" s="40" t="s">
        <v>26</v>
      </c>
      <c r="AN36" s="5" t="s">
        <v>30</v>
      </c>
    </row>
    <row r="37" spans="1:40" ht="30" customHeight="1" thickBot="1" x14ac:dyDescent="0.35">
      <c r="A37" s="1">
        <v>36</v>
      </c>
      <c r="B37" s="5" t="s">
        <v>30</v>
      </c>
      <c r="C37" s="22">
        <v>10</v>
      </c>
      <c r="D37" s="6">
        <f t="shared" si="11"/>
        <v>10</v>
      </c>
      <c r="E37" s="6">
        <v>64</v>
      </c>
      <c r="F37" s="6">
        <f t="shared" si="12"/>
        <v>64</v>
      </c>
      <c r="G37" s="6" t="s">
        <v>21</v>
      </c>
      <c r="H37" s="6" t="s">
        <v>22</v>
      </c>
      <c r="I37" s="6" t="str">
        <f t="shared" si="13"/>
        <v>0x0800</v>
      </c>
      <c r="J37" s="6" t="str">
        <f t="shared" si="14"/>
        <v>-</v>
      </c>
      <c r="K37" s="6">
        <f t="shared" si="15"/>
        <v>0</v>
      </c>
      <c r="L37" s="6" t="str">
        <f t="shared" si="16"/>
        <v>0x0</v>
      </c>
      <c r="M37" s="6">
        <f t="shared" si="17"/>
        <v>0</v>
      </c>
      <c r="N37" s="6" t="str">
        <f t="shared" si="18"/>
        <v>0x0</v>
      </c>
      <c r="O37" s="6" t="s">
        <v>23</v>
      </c>
      <c r="P37" s="77" t="s">
        <v>24</v>
      </c>
      <c r="Q37" s="7" t="str">
        <f t="shared" si="10"/>
        <v>200</v>
      </c>
      <c r="R37" s="67" cm="1">
        <f t="array" ref="R37">_xlfn.IFS(
  AND($AD37="YES", OR($AE37="NO", $AE37="N/A"), OR($AF37="NO", $AF37="N/A")), 35,
  AND($AD37="YES", $AE37="YES", OR($AF37="NO", $AF37="N/A")), 40,
  AND($AD37="YES", OR($AE37="NO", $AE37="N/A"), $AF37="YES"), 45,
  AND(OR($AD37="NO", $AD37="N/A"), $AE37="YES", OR($AF37="NO", $AF37="N/A")), 55,
  AND(OR($AD37="NO", $AD37="N/A"), $AE37="YES", $AF37="YES"), 60,
  AND(OR($AD37="NO", $AD37="N/A"), OR($AE37="NO", $AE37="N/A"), $AF37="YES"), 65,
  TRUE, ""
)</f>
        <v>40</v>
      </c>
      <c r="S37" s="14" t="s">
        <v>31</v>
      </c>
      <c r="T37" s="33" t="s">
        <v>26</v>
      </c>
      <c r="U37" s="11" t="s">
        <v>27</v>
      </c>
      <c r="V37" s="12" t="s">
        <v>28</v>
      </c>
      <c r="W37" s="12" t="s">
        <v>28</v>
      </c>
      <c r="X37" s="12" t="s">
        <v>28</v>
      </c>
      <c r="Y37" s="12" t="s">
        <v>28</v>
      </c>
      <c r="Z37" s="12" t="s">
        <v>32</v>
      </c>
      <c r="AA37" s="12" t="s">
        <v>32</v>
      </c>
      <c r="AB37" s="12" t="s">
        <v>32</v>
      </c>
      <c r="AC37" s="12" t="s">
        <v>32</v>
      </c>
      <c r="AD37" s="12" t="s">
        <v>27</v>
      </c>
      <c r="AE37" s="12" t="s">
        <v>27</v>
      </c>
      <c r="AF37" s="12" t="s">
        <v>32</v>
      </c>
      <c r="AG37" s="12" t="str">
        <f t="shared" si="9"/>
        <v>YES</v>
      </c>
      <c r="AH37" s="12" t="s">
        <v>27</v>
      </c>
      <c r="AI37" s="44" t="s">
        <v>38</v>
      </c>
      <c r="AJ37" s="12" t="s">
        <v>28</v>
      </c>
      <c r="AK37" s="12" t="s">
        <v>28</v>
      </c>
      <c r="AL37" s="12" t="s">
        <v>32</v>
      </c>
      <c r="AM37" s="39" t="s">
        <v>26</v>
      </c>
      <c r="AN37" s="5" t="s">
        <v>78</v>
      </c>
    </row>
    <row r="38" spans="1:40" ht="30" customHeight="1" x14ac:dyDescent="0.3">
      <c r="A38" s="1">
        <v>37</v>
      </c>
      <c r="B38" s="5" t="s">
        <v>78</v>
      </c>
      <c r="C38" s="22">
        <v>10</v>
      </c>
      <c r="D38" s="6">
        <f t="shared" si="11"/>
        <v>10</v>
      </c>
      <c r="E38" s="6">
        <v>64</v>
      </c>
      <c r="F38" s="6">
        <f t="shared" si="12"/>
        <v>64</v>
      </c>
      <c r="G38" s="6" t="s">
        <v>21</v>
      </c>
      <c r="H38" s="6" t="s">
        <v>22</v>
      </c>
      <c r="I38" s="6" t="str">
        <f t="shared" si="13"/>
        <v>0x8100</v>
      </c>
      <c r="J38" s="6" t="str">
        <f t="shared" si="14"/>
        <v>-</v>
      </c>
      <c r="K38" s="6">
        <f t="shared" si="15"/>
        <v>0</v>
      </c>
      <c r="L38" s="6" t="str">
        <f t="shared" si="16"/>
        <v>0x0</v>
      </c>
      <c r="M38" s="6" t="str">
        <f t="shared" si="17"/>
        <v>200</v>
      </c>
      <c r="N38" s="6" t="str">
        <f t="shared" si="18"/>
        <v>0xFF</v>
      </c>
      <c r="O38" s="6" t="s">
        <v>23</v>
      </c>
      <c r="P38" s="77" t="s">
        <v>24</v>
      </c>
      <c r="Q38" s="7" t="str">
        <f t="shared" si="10"/>
        <v/>
      </c>
      <c r="R38" s="66" cm="1">
        <f t="array" ref="R38">_xlfn.IFS(
  AND($AD38="YES", OR($AE38="NO", $AE38="N/A"), OR($AF38="NO", $AF38="N/A")), 35,
  AND($AD38="YES", $AE38="YES", OR($AF38="NO", $AF38="N/A")), 40,
  AND($AD38="YES", OR($AE38="NO", $AE38="N/A"), $AF38="YES"), 45,
  AND(OR($AD38="NO", $AD38="N/A"), $AE38="YES", OR($AF38="NO", $AF38="N/A")), 55,
  AND(OR($AD38="NO", $AD38="N/A"), $AE38="YES", $AF38="YES"), 60,
  AND(OR($AD38="NO", $AD38="N/A"), OR($AE38="NO", $AE38="N/A"), $AF38="YES"), 65,
  TRUE, ""
)</f>
        <v>40</v>
      </c>
      <c r="S38" s="14" t="s">
        <v>25</v>
      </c>
      <c r="T38" s="31" t="s">
        <v>26</v>
      </c>
      <c r="U38" s="9" t="s">
        <v>27</v>
      </c>
      <c r="V38" s="2" t="s">
        <v>28</v>
      </c>
      <c r="W38" s="2" t="s">
        <v>28</v>
      </c>
      <c r="X38" s="2" t="s">
        <v>28</v>
      </c>
      <c r="Y38" s="2" t="s">
        <v>28</v>
      </c>
      <c r="Z38" s="2" t="s">
        <v>32</v>
      </c>
      <c r="AA38" s="2" t="s">
        <v>32</v>
      </c>
      <c r="AB38" s="2" t="s">
        <v>32</v>
      </c>
      <c r="AC38" s="2" t="s">
        <v>32</v>
      </c>
      <c r="AD38" s="2" t="s">
        <v>27</v>
      </c>
      <c r="AE38" s="2" t="s">
        <v>27</v>
      </c>
      <c r="AF38" s="2" t="s">
        <v>32</v>
      </c>
      <c r="AG38" s="2" t="str">
        <f t="shared" si="9"/>
        <v>YES</v>
      </c>
      <c r="AH38" s="2" t="s">
        <v>32</v>
      </c>
      <c r="AI38" s="47" t="s">
        <v>28</v>
      </c>
      <c r="AJ38" s="2" t="s">
        <v>27</v>
      </c>
      <c r="AK38" s="2" t="s">
        <v>28</v>
      </c>
      <c r="AL38" s="2" t="s">
        <v>32</v>
      </c>
      <c r="AM38" s="37" t="s">
        <v>0</v>
      </c>
      <c r="AN38" s="5" t="s">
        <v>80</v>
      </c>
    </row>
    <row r="39" spans="1:40" ht="30" customHeight="1" thickBot="1" x14ac:dyDescent="0.35">
      <c r="A39" s="1">
        <v>38</v>
      </c>
      <c r="B39" s="5" t="s">
        <v>30</v>
      </c>
      <c r="C39" s="22">
        <v>10</v>
      </c>
      <c r="D39" s="6">
        <f t="shared" si="11"/>
        <v>10</v>
      </c>
      <c r="E39" s="6">
        <v>64</v>
      </c>
      <c r="F39" s="6">
        <f t="shared" si="12"/>
        <v>64</v>
      </c>
      <c r="G39" s="6" t="s">
        <v>21</v>
      </c>
      <c r="H39" s="6" t="s">
        <v>22</v>
      </c>
      <c r="I39" s="6" t="str">
        <f t="shared" si="13"/>
        <v>0x0800</v>
      </c>
      <c r="J39" s="6" t="str">
        <f t="shared" si="14"/>
        <v>-</v>
      </c>
      <c r="K39" s="6">
        <f t="shared" si="15"/>
        <v>0</v>
      </c>
      <c r="L39" s="6" t="str">
        <f t="shared" si="16"/>
        <v>0x0</v>
      </c>
      <c r="M39" s="6">
        <f t="shared" si="17"/>
        <v>0</v>
      </c>
      <c r="N39" s="6" t="str">
        <f t="shared" si="18"/>
        <v>0x0</v>
      </c>
      <c r="O39" s="6" t="s">
        <v>23</v>
      </c>
      <c r="P39" s="77" t="s">
        <v>24</v>
      </c>
      <c r="Q39" s="7" t="str">
        <f t="shared" si="10"/>
        <v/>
      </c>
      <c r="R39" s="67" cm="1">
        <f t="array" ref="R39">_xlfn.IFS(
  AND($AD39="YES", OR($AE39="NO", $AE39="N/A"), OR($AF39="NO", $AF39="N/A")), 35,
  AND($AD39="YES", $AE39="YES", OR($AF39="NO", $AF39="N/A")), 40,
  AND($AD39="YES", OR($AE39="NO", $AE39="N/A"), $AF39="YES"), 45,
  AND(OR($AD39="NO", $AD39="N/A"), $AE39="YES", OR($AF39="NO", $AF39="N/A")), 55,
  AND(OR($AD39="NO", $AD39="N/A"), $AE39="YES", $AF39="YES"), 60,
  AND(OR($AD39="NO", $AD39="N/A"), OR($AE39="NO", $AE39="N/A"), $AF39="YES"), 65,
  TRUE, ""
)</f>
        <v>40</v>
      </c>
      <c r="S39" s="14" t="s">
        <v>31</v>
      </c>
      <c r="T39" s="33" t="s">
        <v>26</v>
      </c>
      <c r="U39" s="11" t="s">
        <v>27</v>
      </c>
      <c r="V39" s="12" t="s">
        <v>28</v>
      </c>
      <c r="W39" s="12" t="s">
        <v>28</v>
      </c>
      <c r="X39" s="12" t="s">
        <v>28</v>
      </c>
      <c r="Y39" s="12" t="s">
        <v>28</v>
      </c>
      <c r="Z39" s="12" t="s">
        <v>32</v>
      </c>
      <c r="AA39" s="12" t="s">
        <v>32</v>
      </c>
      <c r="AB39" s="12" t="s">
        <v>32</v>
      </c>
      <c r="AC39" s="12" t="s">
        <v>32</v>
      </c>
      <c r="AD39" s="12" t="s">
        <v>27</v>
      </c>
      <c r="AE39" s="12" t="s">
        <v>27</v>
      </c>
      <c r="AF39" s="12" t="s">
        <v>32</v>
      </c>
      <c r="AG39" s="12" t="str">
        <f t="shared" si="9"/>
        <v>YES</v>
      </c>
      <c r="AH39" s="12" t="s">
        <v>32</v>
      </c>
      <c r="AI39" s="46" t="s">
        <v>28</v>
      </c>
      <c r="AJ39" s="12" t="s">
        <v>27</v>
      </c>
      <c r="AK39" s="12" t="s">
        <v>28</v>
      </c>
      <c r="AL39" s="12" t="s">
        <v>32</v>
      </c>
      <c r="AM39" s="39" t="s">
        <v>0</v>
      </c>
      <c r="AN39" s="5" t="s">
        <v>39</v>
      </c>
    </row>
    <row r="40" spans="1:40" ht="30" customHeight="1" x14ac:dyDescent="0.3">
      <c r="A40" s="1">
        <v>39</v>
      </c>
      <c r="B40" s="5" t="s">
        <v>78</v>
      </c>
      <c r="C40" s="22">
        <v>10</v>
      </c>
      <c r="D40" s="6">
        <f t="shared" si="11"/>
        <v>10</v>
      </c>
      <c r="E40" s="6">
        <v>64</v>
      </c>
      <c r="F40" s="6">
        <f t="shared" si="12"/>
        <v>64</v>
      </c>
      <c r="G40" s="6" t="s">
        <v>21</v>
      </c>
      <c r="H40" s="6" t="s">
        <v>22</v>
      </c>
      <c r="I40" s="6" t="str">
        <f t="shared" si="13"/>
        <v>0x8100</v>
      </c>
      <c r="J40" s="6" t="str">
        <f t="shared" si="14"/>
        <v>-</v>
      </c>
      <c r="K40" s="6">
        <f t="shared" si="15"/>
        <v>0</v>
      </c>
      <c r="L40" s="6" t="str">
        <f t="shared" si="16"/>
        <v>0x0</v>
      </c>
      <c r="M40" s="6" t="str">
        <f t="shared" si="17"/>
        <v>200</v>
      </c>
      <c r="N40" s="6" t="str">
        <f t="shared" si="18"/>
        <v>0xFF</v>
      </c>
      <c r="O40" s="6" t="s">
        <v>23</v>
      </c>
      <c r="P40" s="77" t="s">
        <v>24</v>
      </c>
      <c r="Q40" s="7" t="str">
        <f t="shared" si="10"/>
        <v/>
      </c>
      <c r="R40" s="66" cm="1">
        <f t="array" ref="R40">_xlfn.IFS(
  AND($AD40="YES", OR($AE40="NO", $AE40="N/A"), OR($AF40="NO", $AF40="N/A")), 35,
  AND($AD40="YES", $AE40="YES", OR($AF40="NO", $AF40="N/A")), 40,
  AND($AD40="YES", OR($AE40="NO", $AE40="N/A"), $AF40="YES"), 45,
  AND(OR($AD40="NO", $AD40="N/A"), $AE40="YES", OR($AF40="NO", $AF40="N/A")), 55,
  AND(OR($AD40="NO", $AD40="N/A"), $AE40="YES", $AF40="YES"), 60,
  AND(OR($AD40="NO", $AD40="N/A"), OR($AE40="NO", $AE40="N/A"), $AF40="YES"), 65,
  TRUE, ""
)</f>
        <v>40</v>
      </c>
      <c r="S40" s="14" t="s">
        <v>25</v>
      </c>
      <c r="T40" s="31" t="s">
        <v>26</v>
      </c>
      <c r="U40" s="9" t="s">
        <v>27</v>
      </c>
      <c r="V40" s="2" t="s">
        <v>28</v>
      </c>
      <c r="W40" s="2" t="s">
        <v>28</v>
      </c>
      <c r="X40" s="2" t="s">
        <v>28</v>
      </c>
      <c r="Y40" s="2" t="s">
        <v>28</v>
      </c>
      <c r="Z40" s="2" t="s">
        <v>32</v>
      </c>
      <c r="AA40" s="2" t="s">
        <v>32</v>
      </c>
      <c r="AB40" s="2" t="s">
        <v>32</v>
      </c>
      <c r="AC40" s="2" t="s">
        <v>32</v>
      </c>
      <c r="AD40" s="2" t="s">
        <v>27</v>
      </c>
      <c r="AE40" s="2" t="s">
        <v>27</v>
      </c>
      <c r="AF40" s="2" t="s">
        <v>32</v>
      </c>
      <c r="AG40" s="2" t="str">
        <f t="shared" si="9"/>
        <v>YES</v>
      </c>
      <c r="AH40" s="2" t="s">
        <v>32</v>
      </c>
      <c r="AI40" s="47" t="s">
        <v>28</v>
      </c>
      <c r="AJ40" s="2" t="s">
        <v>32</v>
      </c>
      <c r="AK40" s="2" t="s">
        <v>27</v>
      </c>
      <c r="AL40" s="2" t="s">
        <v>32</v>
      </c>
      <c r="AM40" s="37" t="s">
        <v>40</v>
      </c>
      <c r="AN40" s="5" t="s">
        <v>81</v>
      </c>
    </row>
    <row r="41" spans="1:40" ht="30" customHeight="1" thickBot="1" x14ac:dyDescent="0.35">
      <c r="A41" s="1">
        <v>40</v>
      </c>
      <c r="B41" s="5" t="s">
        <v>30</v>
      </c>
      <c r="C41" s="22">
        <v>10</v>
      </c>
      <c r="D41" s="6">
        <f t="shared" si="11"/>
        <v>10</v>
      </c>
      <c r="E41" s="6">
        <v>64</v>
      </c>
      <c r="F41" s="6">
        <f t="shared" si="12"/>
        <v>64</v>
      </c>
      <c r="G41" s="6" t="s">
        <v>21</v>
      </c>
      <c r="H41" s="6" t="s">
        <v>22</v>
      </c>
      <c r="I41" s="6" t="str">
        <f t="shared" si="13"/>
        <v>0x0800</v>
      </c>
      <c r="J41" s="6" t="str">
        <f t="shared" si="14"/>
        <v>-</v>
      </c>
      <c r="K41" s="6">
        <f t="shared" si="15"/>
        <v>0</v>
      </c>
      <c r="L41" s="6" t="str">
        <f t="shared" si="16"/>
        <v>0x0</v>
      </c>
      <c r="M41" s="6">
        <f t="shared" si="17"/>
        <v>0</v>
      </c>
      <c r="N41" s="6" t="str">
        <f t="shared" si="18"/>
        <v>0x0</v>
      </c>
      <c r="O41" s="6" t="s">
        <v>23</v>
      </c>
      <c r="P41" s="77" t="s">
        <v>24</v>
      </c>
      <c r="Q41" s="7" t="str">
        <f t="shared" si="10"/>
        <v/>
      </c>
      <c r="R41" s="67" cm="1">
        <f t="array" ref="R41">_xlfn.IFS(
  AND($AD41="YES", OR($AE41="NO", $AE41="N/A"), OR($AF41="NO", $AF41="N/A")), 35,
  AND($AD41="YES", $AE41="YES", OR($AF41="NO", $AF41="N/A")), 40,
  AND($AD41="YES", OR($AE41="NO", $AE41="N/A"), $AF41="YES"), 45,
  AND(OR($AD41="NO", $AD41="N/A"), $AE41="YES", OR($AF41="NO", $AF41="N/A")), 55,
  AND(OR($AD41="NO", $AD41="N/A"), $AE41="YES", $AF41="YES"), 60,
  AND(OR($AD41="NO", $AD41="N/A"), OR($AE41="NO", $AE41="N/A"), $AF41="YES"), 65,
  TRUE, ""
)</f>
        <v>40</v>
      </c>
      <c r="S41" s="10" t="s">
        <v>31</v>
      </c>
      <c r="T41" s="33" t="s">
        <v>26</v>
      </c>
      <c r="U41" s="11" t="s">
        <v>27</v>
      </c>
      <c r="V41" s="12" t="s">
        <v>28</v>
      </c>
      <c r="W41" s="12" t="s">
        <v>28</v>
      </c>
      <c r="X41" s="12" t="s">
        <v>28</v>
      </c>
      <c r="Y41" s="12" t="s">
        <v>28</v>
      </c>
      <c r="Z41" s="12" t="s">
        <v>32</v>
      </c>
      <c r="AA41" s="12" t="s">
        <v>32</v>
      </c>
      <c r="AB41" s="12" t="s">
        <v>32</v>
      </c>
      <c r="AC41" s="12" t="s">
        <v>32</v>
      </c>
      <c r="AD41" s="12" t="s">
        <v>27</v>
      </c>
      <c r="AE41" s="12" t="s">
        <v>27</v>
      </c>
      <c r="AF41" s="12" t="s">
        <v>32</v>
      </c>
      <c r="AG41" s="12" t="str">
        <f t="shared" si="9"/>
        <v>YES</v>
      </c>
      <c r="AH41" s="12" t="s">
        <v>32</v>
      </c>
      <c r="AI41" s="46" t="s">
        <v>28</v>
      </c>
      <c r="AJ41" s="12" t="s">
        <v>32</v>
      </c>
      <c r="AK41" s="12" t="s">
        <v>27</v>
      </c>
      <c r="AL41" s="12" t="s">
        <v>32</v>
      </c>
      <c r="AM41" s="39" t="s">
        <v>40</v>
      </c>
      <c r="AN41" s="5" t="s">
        <v>41</v>
      </c>
    </row>
    <row r="42" spans="1:40" ht="30" customHeight="1" x14ac:dyDescent="0.3">
      <c r="A42" s="1">
        <v>41</v>
      </c>
      <c r="B42" s="5" t="s">
        <v>42</v>
      </c>
      <c r="C42" s="22">
        <v>10</v>
      </c>
      <c r="D42" s="6">
        <f t="shared" si="11"/>
        <v>10</v>
      </c>
      <c r="E42" s="6">
        <v>64</v>
      </c>
      <c r="F42" s="6">
        <f t="shared" si="12"/>
        <v>64</v>
      </c>
      <c r="G42" s="6" t="s">
        <v>21</v>
      </c>
      <c r="H42" s="6" t="s">
        <v>22</v>
      </c>
      <c r="I42" s="6" t="str">
        <f t="shared" si="13"/>
        <v>0x88CC</v>
      </c>
      <c r="J42" s="6" t="str">
        <f t="shared" si="14"/>
        <v>-</v>
      </c>
      <c r="K42" s="6">
        <f t="shared" si="15"/>
        <v>0</v>
      </c>
      <c r="L42" s="6" t="str">
        <f t="shared" si="16"/>
        <v>0x0</v>
      </c>
      <c r="M42" s="6">
        <f t="shared" si="17"/>
        <v>0</v>
      </c>
      <c r="N42" s="6" t="str">
        <f t="shared" si="18"/>
        <v>0x0</v>
      </c>
      <c r="O42" s="6" t="s">
        <v>23</v>
      </c>
      <c r="P42" s="77" t="s">
        <v>24</v>
      </c>
      <c r="Q42" s="7" t="str">
        <f t="shared" si="10"/>
        <v/>
      </c>
      <c r="R42" s="69" t="str" cm="1">
        <f t="array" ref="R42">_xlfn.IFS(
  AND($AD42="YES", OR($AE42="NO", $AE42="N/A"), OR($AF42="NO", $AF42="N/A")), 35,
  AND($AD42="YES", $AE42="YES", OR($AF42="NO", $AF42="N/A")), 40,
  AND($AD42="YES", OR($AE42="NO", $AE42="N/A"), $AF42="YES"), 45,
  AND(OR($AD42="NO", $AD42="N/A"), $AE42="YES", OR($AF42="NO", $AF42="N/A")), 55,
  AND(OR($AD42="NO", $AD42="N/A"), $AE42="YES", $AF42="YES"), 60,
  AND(OR($AD42="NO", $AD42="N/A"), OR($AE42="NO", $AE42="N/A"), $AF42="YES"), 65,
  TRUE, ""
)</f>
        <v/>
      </c>
      <c r="S42" s="14" t="s">
        <v>28</v>
      </c>
      <c r="T42" s="31" t="s">
        <v>40</v>
      </c>
      <c r="U42" s="9" t="s">
        <v>32</v>
      </c>
      <c r="V42" s="2" t="s">
        <v>32</v>
      </c>
      <c r="W42" s="2" t="s">
        <v>27</v>
      </c>
      <c r="X42" s="2" t="s">
        <v>28</v>
      </c>
      <c r="Y42" s="2" t="s">
        <v>28</v>
      </c>
      <c r="Z42" s="2" t="s">
        <v>28</v>
      </c>
      <c r="AA42" s="2" t="s">
        <v>28</v>
      </c>
      <c r="AB42" s="2" t="s">
        <v>28</v>
      </c>
      <c r="AC42" s="2" t="s">
        <v>28</v>
      </c>
      <c r="AD42" s="2" t="s">
        <v>28</v>
      </c>
      <c r="AE42" s="2" t="s">
        <v>28</v>
      </c>
      <c r="AF42" s="2" t="s">
        <v>28</v>
      </c>
      <c r="AG42" s="2" t="str">
        <f t="shared" si="9"/>
        <v>NO</v>
      </c>
      <c r="AH42" s="2" t="s">
        <v>28</v>
      </c>
      <c r="AI42" s="47" t="s">
        <v>28</v>
      </c>
      <c r="AJ42" s="2" t="s">
        <v>28</v>
      </c>
      <c r="AK42" s="2" t="s">
        <v>28</v>
      </c>
      <c r="AL42" s="2" t="s">
        <v>28</v>
      </c>
      <c r="AM42" s="31" t="s">
        <v>29</v>
      </c>
      <c r="AN42" s="5" t="s">
        <v>42</v>
      </c>
    </row>
    <row r="43" spans="1:40" ht="30" customHeight="1" x14ac:dyDescent="0.3">
      <c r="A43" s="1">
        <v>42</v>
      </c>
      <c r="B43" s="5" t="s">
        <v>43</v>
      </c>
      <c r="C43" s="22">
        <v>10</v>
      </c>
      <c r="D43" s="6">
        <f t="shared" si="11"/>
        <v>10</v>
      </c>
      <c r="E43" s="6">
        <v>64</v>
      </c>
      <c r="F43" s="6">
        <f t="shared" si="12"/>
        <v>64</v>
      </c>
      <c r="G43" s="6" t="s">
        <v>21</v>
      </c>
      <c r="H43" s="6" t="s">
        <v>22</v>
      </c>
      <c r="I43" s="6" t="str">
        <f t="shared" si="13"/>
        <v>0x8809</v>
      </c>
      <c r="J43" s="6" t="str">
        <f t="shared" si="14"/>
        <v>-</v>
      </c>
      <c r="K43" s="6">
        <f t="shared" si="15"/>
        <v>0</v>
      </c>
      <c r="L43" s="6" t="str">
        <f t="shared" si="16"/>
        <v>0x0</v>
      </c>
      <c r="M43" s="6">
        <f t="shared" si="17"/>
        <v>0</v>
      </c>
      <c r="N43" s="6" t="str">
        <f t="shared" si="18"/>
        <v>0x0</v>
      </c>
      <c r="O43" s="6" t="s">
        <v>23</v>
      </c>
      <c r="P43" s="77" t="s">
        <v>24</v>
      </c>
      <c r="Q43" s="7" t="str">
        <f t="shared" si="10"/>
        <v/>
      </c>
      <c r="R43" s="70" t="str" cm="1">
        <f t="array" ref="R43">_xlfn.IFS(
  AND($AD43="YES", OR($AE43="NO", $AE43="N/A"), OR($AF43="NO", $AF43="N/A")), 35,
  AND($AD43="YES", $AE43="YES", OR($AF43="NO", $AF43="N/A")), 40,
  AND($AD43="YES", OR($AE43="NO", $AE43="N/A"), $AF43="YES"), 45,
  AND(OR($AD43="NO", $AD43="N/A"), $AE43="YES", OR($AF43="NO", $AF43="N/A")), 55,
  AND(OR($AD43="NO", $AD43="N/A"), $AE43="YES", $AF43="YES"), 60,
  AND(OR($AD43="NO", $AD43="N/A"), OR($AE43="NO", $AE43="N/A"), $AF43="YES"), 65,
  TRUE, ""
)</f>
        <v/>
      </c>
      <c r="S43" s="14" t="s">
        <v>25</v>
      </c>
      <c r="T43" s="34" t="s">
        <v>40</v>
      </c>
      <c r="U43" s="16" t="s">
        <v>32</v>
      </c>
      <c r="V43" s="17" t="s">
        <v>32</v>
      </c>
      <c r="W43" s="17" t="s">
        <v>32</v>
      </c>
      <c r="X43" s="17" t="s">
        <v>27</v>
      </c>
      <c r="Y43" s="17" t="s">
        <v>28</v>
      </c>
      <c r="Z43" s="17" t="s">
        <v>28</v>
      </c>
      <c r="AA43" s="17" t="s">
        <v>28</v>
      </c>
      <c r="AB43" s="17" t="s">
        <v>28</v>
      </c>
      <c r="AC43" s="17" t="s">
        <v>28</v>
      </c>
      <c r="AD43" s="17" t="s">
        <v>28</v>
      </c>
      <c r="AE43" s="17" t="s">
        <v>28</v>
      </c>
      <c r="AF43" s="17" t="s">
        <v>28</v>
      </c>
      <c r="AG43" s="17" t="str">
        <f t="shared" si="9"/>
        <v>NO</v>
      </c>
      <c r="AH43" s="17" t="s">
        <v>28</v>
      </c>
      <c r="AI43" s="48" t="s">
        <v>28</v>
      </c>
      <c r="AJ43" s="17" t="s">
        <v>28</v>
      </c>
      <c r="AK43" s="17" t="s">
        <v>28</v>
      </c>
      <c r="AL43" s="17" t="s">
        <v>28</v>
      </c>
      <c r="AM43" s="41" t="s">
        <v>29</v>
      </c>
      <c r="AN43" s="5" t="s">
        <v>43</v>
      </c>
    </row>
    <row r="44" spans="1:40" ht="30" customHeight="1" x14ac:dyDescent="0.3">
      <c r="A44" s="1">
        <v>43</v>
      </c>
      <c r="B44" s="5" t="s">
        <v>82</v>
      </c>
      <c r="C44" s="22">
        <v>10</v>
      </c>
      <c r="D44" s="6">
        <f t="shared" si="11"/>
        <v>10</v>
      </c>
      <c r="E44" s="6">
        <v>64</v>
      </c>
      <c r="F44" s="6">
        <f t="shared" si="12"/>
        <v>64</v>
      </c>
      <c r="G44" s="6" t="s">
        <v>21</v>
      </c>
      <c r="H44" s="6" t="s">
        <v>22</v>
      </c>
      <c r="I44" s="6" t="str">
        <f t="shared" si="13"/>
        <v>0x8100</v>
      </c>
      <c r="J44" s="6" t="str">
        <f t="shared" si="14"/>
        <v>-</v>
      </c>
      <c r="K44" s="6">
        <f t="shared" si="15"/>
        <v>0</v>
      </c>
      <c r="L44" s="6" t="str">
        <f t="shared" si="16"/>
        <v>0x0</v>
      </c>
      <c r="M44" s="6" t="str">
        <f t="shared" si="17"/>
        <v>400</v>
      </c>
      <c r="N44" s="6" t="str">
        <f t="shared" si="18"/>
        <v>0xFF</v>
      </c>
      <c r="O44" s="6" t="s">
        <v>23</v>
      </c>
      <c r="P44" s="77" t="s">
        <v>24</v>
      </c>
      <c r="Q44" s="7" t="str">
        <f t="shared" si="10"/>
        <v/>
      </c>
      <c r="R44" s="70" t="str" cm="1">
        <f t="array" ref="R44">_xlfn.IFS(
  AND($AD44="YES", OR($AE44="NO", $AE44="N/A"), OR($AF44="NO", $AF44="N/A")), 35,
  AND($AD44="YES", $AE44="YES", OR($AF44="NO", $AF44="N/A")), 40,
  AND($AD44="YES", OR($AE44="NO", $AE44="N/A"), $AF44="YES"), 45,
  AND(OR($AD44="NO", $AD44="N/A"), $AE44="YES", OR($AF44="NO", $AF44="N/A")), 55,
  AND(OR($AD44="NO", $AD44="N/A"), $AE44="YES", $AF44="YES"), 60,
  AND(OR($AD44="NO", $AD44="N/A"), OR($AE44="NO", $AE44="N/A"), $AF44="YES"), 65,
  TRUE, ""
)</f>
        <v/>
      </c>
      <c r="S44" s="14" t="s">
        <v>25</v>
      </c>
      <c r="T44" s="34" t="s">
        <v>40</v>
      </c>
      <c r="U44" s="16" t="s">
        <v>32</v>
      </c>
      <c r="V44" s="17" t="s">
        <v>32</v>
      </c>
      <c r="W44" s="17" t="s">
        <v>32</v>
      </c>
      <c r="X44" s="17" t="s">
        <v>32</v>
      </c>
      <c r="Y44" s="17" t="s">
        <v>32</v>
      </c>
      <c r="Z44" s="17" t="s">
        <v>27</v>
      </c>
      <c r="AA44" s="17" t="s">
        <v>28</v>
      </c>
      <c r="AB44" s="17" t="s">
        <v>28</v>
      </c>
      <c r="AC44" s="17" t="s">
        <v>28</v>
      </c>
      <c r="AD44" s="17" t="s">
        <v>28</v>
      </c>
      <c r="AE44" s="17" t="s">
        <v>28</v>
      </c>
      <c r="AF44" s="17" t="s">
        <v>28</v>
      </c>
      <c r="AG44" s="17" t="str">
        <f t="shared" si="9"/>
        <v>NO</v>
      </c>
      <c r="AH44" s="17" t="s">
        <v>28</v>
      </c>
      <c r="AI44" s="48" t="s">
        <v>28</v>
      </c>
      <c r="AJ44" s="17" t="s">
        <v>28</v>
      </c>
      <c r="AK44" s="17" t="s">
        <v>28</v>
      </c>
      <c r="AL44" s="17" t="s">
        <v>28</v>
      </c>
      <c r="AM44" s="34" t="s">
        <v>29</v>
      </c>
      <c r="AN44" s="5" t="s">
        <v>82</v>
      </c>
    </row>
    <row r="45" spans="1:40" ht="30" customHeight="1" x14ac:dyDescent="0.3">
      <c r="A45" s="1">
        <v>44</v>
      </c>
      <c r="B45" s="5" t="s">
        <v>30</v>
      </c>
      <c r="C45" s="22">
        <v>10</v>
      </c>
      <c r="D45" s="6">
        <f t="shared" si="11"/>
        <v>10</v>
      </c>
      <c r="E45" s="6">
        <v>64</v>
      </c>
      <c r="F45" s="6">
        <f t="shared" si="12"/>
        <v>64</v>
      </c>
      <c r="G45" s="6" t="s">
        <v>21</v>
      </c>
      <c r="H45" s="6" t="s">
        <v>22</v>
      </c>
      <c r="I45" s="6" t="str">
        <f t="shared" si="13"/>
        <v>0x0800</v>
      </c>
      <c r="J45" s="6" t="str">
        <f t="shared" si="14"/>
        <v>-</v>
      </c>
      <c r="K45" s="6">
        <f t="shared" si="15"/>
        <v>0</v>
      </c>
      <c r="L45" s="6" t="str">
        <f t="shared" si="16"/>
        <v>0x0</v>
      </c>
      <c r="M45" s="6">
        <f t="shared" si="17"/>
        <v>0</v>
      </c>
      <c r="N45" s="6" t="str">
        <f t="shared" si="18"/>
        <v>0x0</v>
      </c>
      <c r="O45" s="6" t="s">
        <v>23</v>
      </c>
      <c r="P45" s="77" t="s">
        <v>24</v>
      </c>
      <c r="Q45" s="7" t="str">
        <f t="shared" si="10"/>
        <v/>
      </c>
      <c r="R45" s="70" t="str" cm="1">
        <f t="array" ref="R45">_xlfn.IFS(
  AND($AD45="YES", OR($AE45="NO", $AE45="N/A"), OR($AF45="NO", $AF45="N/A")), 35,
  AND($AD45="YES", $AE45="YES", OR($AF45="NO", $AF45="N/A")), 40,
  AND($AD45="YES", OR($AE45="NO", $AE45="N/A"), $AF45="YES"), 45,
  AND(OR($AD45="NO", $AD45="N/A"), $AE45="YES", OR($AF45="NO", $AF45="N/A")), 55,
  AND(OR($AD45="NO", $AD45="N/A"), $AE45="YES", $AF45="YES"), 60,
  AND(OR($AD45="NO", $AD45="N/A"), OR($AE45="NO", $AE45="N/A"), $AF45="YES"), 65,
  TRUE, ""
)</f>
        <v/>
      </c>
      <c r="S45" s="14" t="s">
        <v>31</v>
      </c>
      <c r="T45" s="34" t="s">
        <v>40</v>
      </c>
      <c r="U45" s="16" t="s">
        <v>32</v>
      </c>
      <c r="V45" s="17" t="s">
        <v>32</v>
      </c>
      <c r="W45" s="17" t="s">
        <v>32</v>
      </c>
      <c r="X45" s="17" t="s">
        <v>32</v>
      </c>
      <c r="Y45" s="17" t="s">
        <v>32</v>
      </c>
      <c r="Z45" s="17" t="s">
        <v>27</v>
      </c>
      <c r="AA45" s="17" t="s">
        <v>28</v>
      </c>
      <c r="AB45" s="17" t="s">
        <v>28</v>
      </c>
      <c r="AC45" s="17" t="s">
        <v>28</v>
      </c>
      <c r="AD45" s="17" t="s">
        <v>28</v>
      </c>
      <c r="AE45" s="17" t="s">
        <v>28</v>
      </c>
      <c r="AF45" s="17" t="s">
        <v>28</v>
      </c>
      <c r="AG45" s="17" t="str">
        <f t="shared" si="9"/>
        <v>NO</v>
      </c>
      <c r="AH45" s="17" t="s">
        <v>28</v>
      </c>
      <c r="AI45" s="48" t="s">
        <v>28</v>
      </c>
      <c r="AJ45" s="17" t="s">
        <v>28</v>
      </c>
      <c r="AK45" s="17" t="s">
        <v>28</v>
      </c>
      <c r="AL45" s="17" t="s">
        <v>28</v>
      </c>
      <c r="AM45" s="34" t="s">
        <v>29</v>
      </c>
      <c r="AN45" s="5" t="s">
        <v>30</v>
      </c>
    </row>
    <row r="46" spans="1:40" ht="30" customHeight="1" x14ac:dyDescent="0.3">
      <c r="A46" s="1">
        <v>45</v>
      </c>
      <c r="B46" s="5" t="s">
        <v>82</v>
      </c>
      <c r="C46" s="22">
        <v>10</v>
      </c>
      <c r="D46" s="6">
        <f t="shared" si="11"/>
        <v>10</v>
      </c>
      <c r="E46" s="6">
        <v>64</v>
      </c>
      <c r="F46" s="6">
        <f t="shared" si="12"/>
        <v>64</v>
      </c>
      <c r="G46" s="6" t="s">
        <v>21</v>
      </c>
      <c r="H46" s="6" t="s">
        <v>22</v>
      </c>
      <c r="I46" s="6" t="str">
        <f t="shared" si="13"/>
        <v>0x8100</v>
      </c>
      <c r="J46" s="6" t="str">
        <f t="shared" si="14"/>
        <v>-</v>
      </c>
      <c r="K46" s="6">
        <f t="shared" si="15"/>
        <v>0</v>
      </c>
      <c r="L46" s="6" t="str">
        <f t="shared" si="16"/>
        <v>0x0</v>
      </c>
      <c r="M46" s="6" t="str">
        <f t="shared" si="17"/>
        <v>400</v>
      </c>
      <c r="N46" s="6" t="str">
        <f t="shared" si="18"/>
        <v>0xFF</v>
      </c>
      <c r="O46" s="6" t="s">
        <v>23</v>
      </c>
      <c r="P46" s="77" t="s">
        <v>24</v>
      </c>
      <c r="Q46" s="7" t="str">
        <f t="shared" si="10"/>
        <v/>
      </c>
      <c r="R46" s="70" t="str" cm="1">
        <f t="array" ref="R46">_xlfn.IFS(
  AND($AD46="YES", OR($AE46="NO", $AE46="N/A"), OR($AF46="NO", $AF46="N/A")), 35,
  AND($AD46="YES", $AE46="YES", OR($AF46="NO", $AF46="N/A")), 40,
  AND($AD46="YES", OR($AE46="NO", $AE46="N/A"), $AF46="YES"), 45,
  AND(OR($AD46="NO", $AD46="N/A"), $AE46="YES", OR($AF46="NO", $AF46="N/A")), 55,
  AND(OR($AD46="NO", $AD46="N/A"), $AE46="YES", $AF46="YES"), 60,
  AND(OR($AD46="NO", $AD46="N/A"), OR($AE46="NO", $AE46="N/A"), $AF46="YES"), 65,
  TRUE, ""
)</f>
        <v/>
      </c>
      <c r="S46" s="14" t="s">
        <v>25</v>
      </c>
      <c r="T46" s="34" t="s">
        <v>40</v>
      </c>
      <c r="U46" s="16" t="s">
        <v>32</v>
      </c>
      <c r="V46" s="17" t="s">
        <v>32</v>
      </c>
      <c r="W46" s="17" t="s">
        <v>32</v>
      </c>
      <c r="X46" s="17" t="s">
        <v>32</v>
      </c>
      <c r="Y46" s="17" t="s">
        <v>32</v>
      </c>
      <c r="Z46" s="17" t="s">
        <v>32</v>
      </c>
      <c r="AA46" s="17" t="s">
        <v>27</v>
      </c>
      <c r="AB46" s="17" t="s">
        <v>28</v>
      </c>
      <c r="AC46" s="17" t="s">
        <v>28</v>
      </c>
      <c r="AD46" s="17" t="s">
        <v>28</v>
      </c>
      <c r="AE46" s="17" t="s">
        <v>28</v>
      </c>
      <c r="AF46" s="17" t="s">
        <v>28</v>
      </c>
      <c r="AG46" s="17" t="str">
        <f t="shared" si="9"/>
        <v>NO</v>
      </c>
      <c r="AH46" s="17" t="s">
        <v>28</v>
      </c>
      <c r="AI46" s="48" t="s">
        <v>28</v>
      </c>
      <c r="AJ46" s="17" t="s">
        <v>28</v>
      </c>
      <c r="AK46" s="17" t="s">
        <v>28</v>
      </c>
      <c r="AL46" s="17" t="s">
        <v>28</v>
      </c>
      <c r="AM46" s="34" t="s">
        <v>33</v>
      </c>
      <c r="AN46" s="5" t="s">
        <v>34</v>
      </c>
    </row>
    <row r="47" spans="1:40" ht="30" customHeight="1" x14ac:dyDescent="0.3">
      <c r="A47" s="1">
        <v>46</v>
      </c>
      <c r="B47" s="5" t="s">
        <v>30</v>
      </c>
      <c r="C47" s="22">
        <v>10</v>
      </c>
      <c r="D47" s="6">
        <f t="shared" si="11"/>
        <v>10</v>
      </c>
      <c r="E47" s="6">
        <v>64</v>
      </c>
      <c r="F47" s="6">
        <f t="shared" si="12"/>
        <v>64</v>
      </c>
      <c r="G47" s="6" t="s">
        <v>21</v>
      </c>
      <c r="H47" s="6" t="s">
        <v>22</v>
      </c>
      <c r="I47" s="6" t="str">
        <f t="shared" si="13"/>
        <v>0x0800</v>
      </c>
      <c r="J47" s="6" t="str">
        <f t="shared" si="14"/>
        <v>-</v>
      </c>
      <c r="K47" s="6">
        <f t="shared" si="15"/>
        <v>0</v>
      </c>
      <c r="L47" s="6" t="str">
        <f t="shared" si="16"/>
        <v>0x0</v>
      </c>
      <c r="M47" s="6">
        <f t="shared" si="17"/>
        <v>0</v>
      </c>
      <c r="N47" s="6" t="str">
        <f t="shared" si="18"/>
        <v>0x0</v>
      </c>
      <c r="O47" s="6" t="s">
        <v>23</v>
      </c>
      <c r="P47" s="77" t="s">
        <v>24</v>
      </c>
      <c r="Q47" s="7" t="str">
        <f t="shared" si="10"/>
        <v/>
      </c>
      <c r="R47" s="70" t="str" cm="1">
        <f t="array" ref="R47">_xlfn.IFS(
  AND($AD47="YES", OR($AE47="NO", $AE47="N/A"), OR($AF47="NO", $AF47="N/A")), 35,
  AND($AD47="YES", $AE47="YES", OR($AF47="NO", $AF47="N/A")), 40,
  AND($AD47="YES", OR($AE47="NO", $AE47="N/A"), $AF47="YES"), 45,
  AND(OR($AD47="NO", $AD47="N/A"), $AE47="YES", OR($AF47="NO", $AF47="N/A")), 55,
  AND(OR($AD47="NO", $AD47="N/A"), $AE47="YES", $AF47="YES"), 60,
  AND(OR($AD47="NO", $AD47="N/A"), OR($AE47="NO", $AE47="N/A"), $AF47="YES"), 65,
  TRUE, ""
)</f>
        <v/>
      </c>
      <c r="S47" s="14" t="s">
        <v>31</v>
      </c>
      <c r="T47" s="34" t="s">
        <v>40</v>
      </c>
      <c r="U47" s="16" t="s">
        <v>32</v>
      </c>
      <c r="V47" s="17" t="s">
        <v>32</v>
      </c>
      <c r="W47" s="17" t="s">
        <v>32</v>
      </c>
      <c r="X47" s="17" t="s">
        <v>32</v>
      </c>
      <c r="Y47" s="17" t="s">
        <v>32</v>
      </c>
      <c r="Z47" s="17" t="s">
        <v>32</v>
      </c>
      <c r="AA47" s="17" t="s">
        <v>27</v>
      </c>
      <c r="AB47" s="17" t="s">
        <v>28</v>
      </c>
      <c r="AC47" s="17" t="s">
        <v>28</v>
      </c>
      <c r="AD47" s="17" t="s">
        <v>28</v>
      </c>
      <c r="AE47" s="17" t="s">
        <v>28</v>
      </c>
      <c r="AF47" s="17" t="s">
        <v>28</v>
      </c>
      <c r="AG47" s="17" t="str">
        <f t="shared" si="9"/>
        <v>NO</v>
      </c>
      <c r="AH47" s="17" t="s">
        <v>28</v>
      </c>
      <c r="AI47" s="48" t="s">
        <v>28</v>
      </c>
      <c r="AJ47" s="17" t="s">
        <v>28</v>
      </c>
      <c r="AK47" s="17" t="s">
        <v>28</v>
      </c>
      <c r="AL47" s="17" t="s">
        <v>28</v>
      </c>
      <c r="AM47" s="34" t="s">
        <v>33</v>
      </c>
      <c r="AN47" s="5" t="s">
        <v>34</v>
      </c>
    </row>
    <row r="48" spans="1:40" ht="30" customHeight="1" x14ac:dyDescent="0.3">
      <c r="A48" s="1">
        <v>47</v>
      </c>
      <c r="B48" s="5" t="s">
        <v>82</v>
      </c>
      <c r="C48" s="22">
        <v>10</v>
      </c>
      <c r="D48" s="6">
        <f t="shared" si="11"/>
        <v>10</v>
      </c>
      <c r="E48" s="6">
        <v>64</v>
      </c>
      <c r="F48" s="6">
        <f t="shared" si="12"/>
        <v>64</v>
      </c>
      <c r="G48" s="6" t="s">
        <v>21</v>
      </c>
      <c r="H48" s="6" t="s">
        <v>22</v>
      </c>
      <c r="I48" s="6" t="str">
        <f t="shared" si="13"/>
        <v>0x8100</v>
      </c>
      <c r="J48" s="6" t="str">
        <f t="shared" si="14"/>
        <v>-</v>
      </c>
      <c r="K48" s="6">
        <f t="shared" si="15"/>
        <v>0</v>
      </c>
      <c r="L48" s="6" t="str">
        <f t="shared" si="16"/>
        <v>0x0</v>
      </c>
      <c r="M48" s="6" t="str">
        <f t="shared" si="17"/>
        <v>400</v>
      </c>
      <c r="N48" s="6" t="str">
        <f t="shared" si="18"/>
        <v>0xFF</v>
      </c>
      <c r="O48" s="6" t="s">
        <v>23</v>
      </c>
      <c r="P48" s="77" t="s">
        <v>24</v>
      </c>
      <c r="Q48" s="7" t="str">
        <f t="shared" si="10"/>
        <v/>
      </c>
      <c r="R48" s="71" t="str" cm="1">
        <f t="array" ref="R48">_xlfn.IFS(
  AND($AD48="YES", OR($AE48="NO", $AE48="N/A"), OR($AF48="NO", $AF48="N/A")), 35,
  AND($AD48="YES", $AE48="YES", OR($AF48="NO", $AF48="N/A")), 40,
  AND($AD48="YES", OR($AE48="NO", $AE48="N/A"), $AF48="YES"), 45,
  AND(OR($AD48="NO", $AD48="N/A"), $AE48="YES", OR($AF48="NO", $AF48="N/A")), 55,
  AND(OR($AD48="NO", $AD48="N/A"), $AE48="YES", $AF48="YES"), 60,
  AND(OR($AD48="NO", $AD48="N/A"), OR($AE48="NO", $AE48="N/A"), $AF48="YES"), 65,
  TRUE, ""
)</f>
        <v/>
      </c>
      <c r="S48" s="14" t="s">
        <v>25</v>
      </c>
      <c r="T48" s="34" t="s">
        <v>40</v>
      </c>
      <c r="U48" s="16" t="s">
        <v>32</v>
      </c>
      <c r="V48" s="17" t="s">
        <v>32</v>
      </c>
      <c r="W48" s="17" t="s">
        <v>32</v>
      </c>
      <c r="X48" s="17" t="s">
        <v>32</v>
      </c>
      <c r="Y48" s="17" t="s">
        <v>32</v>
      </c>
      <c r="Z48" s="18" t="s">
        <v>32</v>
      </c>
      <c r="AA48" s="18" t="s">
        <v>32</v>
      </c>
      <c r="AB48" s="18" t="s">
        <v>27</v>
      </c>
      <c r="AC48" s="18" t="s">
        <v>28</v>
      </c>
      <c r="AD48" s="18" t="s">
        <v>28</v>
      </c>
      <c r="AE48" s="18" t="s">
        <v>28</v>
      </c>
      <c r="AF48" s="18" t="s">
        <v>28</v>
      </c>
      <c r="AG48" s="18" t="str">
        <f t="shared" si="9"/>
        <v>NO</v>
      </c>
      <c r="AH48" s="18" t="s">
        <v>28</v>
      </c>
      <c r="AI48" s="49" t="s">
        <v>28</v>
      </c>
      <c r="AJ48" s="18" t="s">
        <v>28</v>
      </c>
      <c r="AK48" s="18" t="s">
        <v>28</v>
      </c>
      <c r="AL48" s="18" t="s">
        <v>28</v>
      </c>
      <c r="AM48" s="34" t="s">
        <v>35</v>
      </c>
      <c r="AN48" s="5" t="s">
        <v>82</v>
      </c>
    </row>
    <row r="49" spans="1:40" ht="30" customHeight="1" x14ac:dyDescent="0.3">
      <c r="A49" s="1">
        <v>48</v>
      </c>
      <c r="B49" s="5" t="s">
        <v>30</v>
      </c>
      <c r="C49" s="22">
        <v>10</v>
      </c>
      <c r="D49" s="6">
        <f t="shared" si="11"/>
        <v>10</v>
      </c>
      <c r="E49" s="6">
        <v>64</v>
      </c>
      <c r="F49" s="6">
        <f t="shared" si="12"/>
        <v>64</v>
      </c>
      <c r="G49" s="6" t="s">
        <v>21</v>
      </c>
      <c r="H49" s="6" t="s">
        <v>22</v>
      </c>
      <c r="I49" s="6" t="str">
        <f t="shared" si="13"/>
        <v>0x0800</v>
      </c>
      <c r="J49" s="6" t="str">
        <f t="shared" si="14"/>
        <v>-</v>
      </c>
      <c r="K49" s="6">
        <f t="shared" si="15"/>
        <v>0</v>
      </c>
      <c r="L49" s="6" t="str">
        <f t="shared" si="16"/>
        <v>0x0</v>
      </c>
      <c r="M49" s="6">
        <f t="shared" si="17"/>
        <v>0</v>
      </c>
      <c r="N49" s="6" t="str">
        <f t="shared" si="18"/>
        <v>0x0</v>
      </c>
      <c r="O49" s="6" t="s">
        <v>23</v>
      </c>
      <c r="P49" s="77" t="s">
        <v>24</v>
      </c>
      <c r="Q49" s="7" t="str">
        <f t="shared" si="10"/>
        <v/>
      </c>
      <c r="R49" s="71" t="str" cm="1">
        <f t="array" ref="R49">_xlfn.IFS(
  AND($AD49="YES", OR($AE49="NO", $AE49="N/A"), OR($AF49="NO", $AF49="N/A")), 35,
  AND($AD49="YES", $AE49="YES", OR($AF49="NO", $AF49="N/A")), 40,
  AND($AD49="YES", OR($AE49="NO", $AE49="N/A"), $AF49="YES"), 45,
  AND(OR($AD49="NO", $AD49="N/A"), $AE49="YES", OR($AF49="NO", $AF49="N/A")), 55,
  AND(OR($AD49="NO", $AD49="N/A"), $AE49="YES", $AF49="YES"), 60,
  AND(OR($AD49="NO", $AD49="N/A"), OR($AE49="NO", $AE49="N/A"), $AF49="YES"), 65,
  TRUE, ""
)</f>
        <v/>
      </c>
      <c r="S49" s="14" t="s">
        <v>31</v>
      </c>
      <c r="T49" s="34" t="s">
        <v>40</v>
      </c>
      <c r="U49" s="16" t="s">
        <v>32</v>
      </c>
      <c r="V49" s="17" t="s">
        <v>32</v>
      </c>
      <c r="W49" s="17" t="s">
        <v>32</v>
      </c>
      <c r="X49" s="17" t="s">
        <v>32</v>
      </c>
      <c r="Y49" s="17" t="s">
        <v>32</v>
      </c>
      <c r="Z49" s="18" t="s">
        <v>32</v>
      </c>
      <c r="AA49" s="18" t="s">
        <v>32</v>
      </c>
      <c r="AB49" s="18" t="s">
        <v>27</v>
      </c>
      <c r="AC49" s="18" t="s">
        <v>28</v>
      </c>
      <c r="AD49" s="18" t="s">
        <v>28</v>
      </c>
      <c r="AE49" s="18" t="s">
        <v>28</v>
      </c>
      <c r="AF49" s="18" t="s">
        <v>28</v>
      </c>
      <c r="AG49" s="18" t="str">
        <f t="shared" si="9"/>
        <v>NO</v>
      </c>
      <c r="AH49" s="18" t="s">
        <v>28</v>
      </c>
      <c r="AI49" s="49" t="s">
        <v>28</v>
      </c>
      <c r="AJ49" s="18" t="s">
        <v>28</v>
      </c>
      <c r="AK49" s="18" t="s">
        <v>28</v>
      </c>
      <c r="AL49" s="18" t="s">
        <v>28</v>
      </c>
      <c r="AM49" s="34" t="s">
        <v>35</v>
      </c>
      <c r="AN49" s="5" t="s">
        <v>30</v>
      </c>
    </row>
    <row r="50" spans="1:40" ht="30" customHeight="1" x14ac:dyDescent="0.3">
      <c r="A50" s="1">
        <v>49</v>
      </c>
      <c r="B50" s="5" t="s">
        <v>82</v>
      </c>
      <c r="C50" s="22">
        <v>10</v>
      </c>
      <c r="D50" s="6">
        <f t="shared" si="11"/>
        <v>10</v>
      </c>
      <c r="E50" s="6">
        <v>64</v>
      </c>
      <c r="F50" s="6">
        <f t="shared" si="12"/>
        <v>64</v>
      </c>
      <c r="G50" s="6" t="s">
        <v>21</v>
      </c>
      <c r="H50" s="6" t="s">
        <v>22</v>
      </c>
      <c r="I50" s="6" t="str">
        <f t="shared" si="13"/>
        <v>0x8100</v>
      </c>
      <c r="J50" s="6" t="str">
        <f t="shared" si="14"/>
        <v>-</v>
      </c>
      <c r="K50" s="6">
        <f t="shared" si="15"/>
        <v>0</v>
      </c>
      <c r="L50" s="6" t="str">
        <f t="shared" si="16"/>
        <v>0x0</v>
      </c>
      <c r="M50" s="6" t="str">
        <f t="shared" si="17"/>
        <v>400</v>
      </c>
      <c r="N50" s="6" t="str">
        <f t="shared" si="18"/>
        <v>0xFF</v>
      </c>
      <c r="O50" s="6" t="s">
        <v>23</v>
      </c>
      <c r="P50" s="77" t="s">
        <v>24</v>
      </c>
      <c r="Q50" s="7" t="str">
        <f t="shared" si="10"/>
        <v/>
      </c>
      <c r="R50" s="71" t="str" cm="1">
        <f t="array" ref="R50">_xlfn.IFS(
  AND($AD50="YES", OR($AE50="NO", $AE50="N/A"), OR($AF50="NO", $AF50="N/A")), 35,
  AND($AD50="YES", $AE50="YES", OR($AF50="NO", $AF50="N/A")), 40,
  AND($AD50="YES", OR($AE50="NO", $AE50="N/A"), $AF50="YES"), 45,
  AND(OR($AD50="NO", $AD50="N/A"), $AE50="YES", OR($AF50="NO", $AF50="N/A")), 55,
  AND(OR($AD50="NO", $AD50="N/A"), $AE50="YES", $AF50="YES"), 60,
  AND(OR($AD50="NO", $AD50="N/A"), OR($AE50="NO", $AE50="N/A"), $AF50="YES"), 65,
  TRUE, ""
)</f>
        <v/>
      </c>
      <c r="S50" s="14" t="s">
        <v>25</v>
      </c>
      <c r="T50" s="34" t="s">
        <v>40</v>
      </c>
      <c r="U50" s="15" t="s">
        <v>32</v>
      </c>
      <c r="V50" s="18" t="s">
        <v>32</v>
      </c>
      <c r="W50" s="18" t="s">
        <v>32</v>
      </c>
      <c r="X50" s="18" t="s">
        <v>32</v>
      </c>
      <c r="Y50" s="18" t="s">
        <v>32</v>
      </c>
      <c r="Z50" s="18" t="s">
        <v>32</v>
      </c>
      <c r="AA50" s="18" t="s">
        <v>32</v>
      </c>
      <c r="AB50" s="18" t="s">
        <v>32</v>
      </c>
      <c r="AC50" s="18" t="s">
        <v>27</v>
      </c>
      <c r="AD50" s="18" t="s">
        <v>28</v>
      </c>
      <c r="AE50" s="18" t="s">
        <v>28</v>
      </c>
      <c r="AF50" s="18" t="s">
        <v>28</v>
      </c>
      <c r="AG50" s="18" t="str">
        <f t="shared" si="9"/>
        <v>NO</v>
      </c>
      <c r="AH50" s="18" t="s">
        <v>28</v>
      </c>
      <c r="AI50" s="49" t="s">
        <v>28</v>
      </c>
      <c r="AJ50" s="18" t="s">
        <v>28</v>
      </c>
      <c r="AK50" s="18" t="s">
        <v>28</v>
      </c>
      <c r="AL50" s="18" t="s">
        <v>28</v>
      </c>
      <c r="AM50" s="34" t="s">
        <v>35</v>
      </c>
      <c r="AN50" s="5" t="s">
        <v>82</v>
      </c>
    </row>
    <row r="51" spans="1:40" ht="30" customHeight="1" thickBot="1" x14ac:dyDescent="0.35">
      <c r="A51" s="1">
        <v>50</v>
      </c>
      <c r="B51" s="5" t="s">
        <v>30</v>
      </c>
      <c r="C51" s="22">
        <v>10</v>
      </c>
      <c r="D51" s="6">
        <f t="shared" si="11"/>
        <v>10</v>
      </c>
      <c r="E51" s="6">
        <v>64</v>
      </c>
      <c r="F51" s="6">
        <f t="shared" si="12"/>
        <v>64</v>
      </c>
      <c r="G51" s="6" t="s">
        <v>21</v>
      </c>
      <c r="H51" s="6" t="s">
        <v>22</v>
      </c>
      <c r="I51" s="6" t="str">
        <f t="shared" si="13"/>
        <v>0x0800</v>
      </c>
      <c r="J51" s="6" t="str">
        <f t="shared" si="14"/>
        <v>-</v>
      </c>
      <c r="K51" s="6">
        <f t="shared" si="15"/>
        <v>0</v>
      </c>
      <c r="L51" s="6" t="str">
        <f t="shared" si="16"/>
        <v>0x0</v>
      </c>
      <c r="M51" s="6">
        <f t="shared" si="17"/>
        <v>0</v>
      </c>
      <c r="N51" s="6" t="str">
        <f t="shared" si="18"/>
        <v>0x0</v>
      </c>
      <c r="O51" s="6" t="s">
        <v>23</v>
      </c>
      <c r="P51" s="77" t="s">
        <v>24</v>
      </c>
      <c r="Q51" s="7" t="str">
        <f t="shared" si="10"/>
        <v/>
      </c>
      <c r="R51" s="72" t="str" cm="1">
        <f t="array" ref="R51">_xlfn.IFS(
  AND($AD51="YES", OR($AE51="NO", $AE51="N/A"), OR($AF51="NO", $AF51="N/A")), 35,
  AND($AD51="YES", $AE51="YES", OR($AF51="NO", $AF51="N/A")), 40,
  AND($AD51="YES", OR($AE51="NO", $AE51="N/A"), $AF51="YES"), 45,
  AND(OR($AD51="NO", $AD51="N/A"), $AE51="YES", OR($AF51="NO", $AF51="N/A")), 55,
  AND(OR($AD51="NO", $AD51="N/A"), $AE51="YES", $AF51="YES"), 60,
  AND(OR($AD51="NO", $AD51="N/A"), OR($AE51="NO", $AE51="N/A"), $AF51="YES"), 65,
  TRUE, ""
)</f>
        <v/>
      </c>
      <c r="S51" s="14" t="s">
        <v>31</v>
      </c>
      <c r="T51" s="35" t="s">
        <v>40</v>
      </c>
      <c r="U51" s="19" t="s">
        <v>32</v>
      </c>
      <c r="V51" s="20" t="s">
        <v>32</v>
      </c>
      <c r="W51" s="20" t="s">
        <v>32</v>
      </c>
      <c r="X51" s="20" t="s">
        <v>32</v>
      </c>
      <c r="Y51" s="20" t="s">
        <v>32</v>
      </c>
      <c r="Z51" s="20" t="s">
        <v>32</v>
      </c>
      <c r="AA51" s="20" t="s">
        <v>32</v>
      </c>
      <c r="AB51" s="20" t="s">
        <v>32</v>
      </c>
      <c r="AC51" s="20" t="s">
        <v>27</v>
      </c>
      <c r="AD51" s="20" t="s">
        <v>28</v>
      </c>
      <c r="AE51" s="20" t="s">
        <v>28</v>
      </c>
      <c r="AF51" s="20" t="s">
        <v>28</v>
      </c>
      <c r="AG51" s="20" t="str">
        <f t="shared" si="9"/>
        <v>NO</v>
      </c>
      <c r="AH51" s="20" t="s">
        <v>28</v>
      </c>
      <c r="AI51" s="50" t="s">
        <v>28</v>
      </c>
      <c r="AJ51" s="20" t="s">
        <v>28</v>
      </c>
      <c r="AK51" s="20" t="s">
        <v>28</v>
      </c>
      <c r="AL51" s="20" t="s">
        <v>28</v>
      </c>
      <c r="AM51" s="35" t="s">
        <v>35</v>
      </c>
      <c r="AN51" s="5" t="s">
        <v>30</v>
      </c>
    </row>
    <row r="52" spans="1:40" ht="30" customHeight="1" x14ac:dyDescent="0.3">
      <c r="A52" s="1">
        <v>51</v>
      </c>
      <c r="B52" s="5" t="s">
        <v>82</v>
      </c>
      <c r="C52" s="22">
        <v>10</v>
      </c>
      <c r="D52" s="6">
        <f t="shared" si="11"/>
        <v>10</v>
      </c>
      <c r="E52" s="6">
        <v>64</v>
      </c>
      <c r="F52" s="6">
        <f t="shared" si="12"/>
        <v>64</v>
      </c>
      <c r="G52" s="6" t="s">
        <v>21</v>
      </c>
      <c r="H52" s="6" t="s">
        <v>22</v>
      </c>
      <c r="I52" s="6" t="str">
        <f t="shared" si="13"/>
        <v>0x8100</v>
      </c>
      <c r="J52" s="6" t="str">
        <f t="shared" si="14"/>
        <v>-</v>
      </c>
      <c r="K52" s="6">
        <f t="shared" si="15"/>
        <v>0</v>
      </c>
      <c r="L52" s="6" t="str">
        <f t="shared" si="16"/>
        <v>0x0</v>
      </c>
      <c r="M52" s="6" t="str">
        <f t="shared" si="17"/>
        <v>400</v>
      </c>
      <c r="N52" s="6" t="str">
        <f t="shared" si="18"/>
        <v>0xFF</v>
      </c>
      <c r="O52" s="6" t="s">
        <v>23</v>
      </c>
      <c r="P52" s="77" t="s">
        <v>24</v>
      </c>
      <c r="Q52" s="7" t="str">
        <f t="shared" si="10"/>
        <v>450</v>
      </c>
      <c r="R52" s="66" t="str" cm="1">
        <f t="array" ref="R52">_xlfn.IFS(
  AND($AD52="YES", OR($AE52="NO", $AE52="N/A"), OR($AF52="NO", $AF52="N/A")), 35,
  AND($AD52="YES", $AE52="YES", OR($AF52="NO", $AF52="N/A")), 40,
  AND($AD52="YES", OR($AE52="NO", $AE52="N/A"), $AF52="YES"), 45,
  AND(OR($AD52="NO", $AD52="N/A"), $AE52="YES", OR($AF52="NO", $AF52="N/A")), 55,
  AND(OR($AD52="NO", $AD52="N/A"), $AE52="YES", $AF52="YES"), 60,
  AND(OR($AD52="NO", $AD52="N/A"), OR($AE52="NO", $AE52="N/A"), $AF52="YES"), 65,
  TRUE, ""
)</f>
        <v/>
      </c>
      <c r="S52" s="8" t="s">
        <v>25</v>
      </c>
      <c r="T52" s="31" t="s">
        <v>40</v>
      </c>
      <c r="U52" s="9" t="s">
        <v>32</v>
      </c>
      <c r="V52" s="2" t="s">
        <v>32</v>
      </c>
      <c r="W52" s="2" t="s">
        <v>32</v>
      </c>
      <c r="X52" s="2" t="s">
        <v>32</v>
      </c>
      <c r="Y52" s="2" t="s">
        <v>32</v>
      </c>
      <c r="Z52" s="2" t="s">
        <v>32</v>
      </c>
      <c r="AA52" s="2" t="s">
        <v>32</v>
      </c>
      <c r="AB52" s="2" t="s">
        <v>32</v>
      </c>
      <c r="AC52" s="2" t="s">
        <v>32</v>
      </c>
      <c r="AD52" s="2" t="s">
        <v>32</v>
      </c>
      <c r="AE52" s="2" t="s">
        <v>32</v>
      </c>
      <c r="AF52" s="2" t="s">
        <v>32</v>
      </c>
      <c r="AG52" s="2" t="str">
        <f t="shared" si="9"/>
        <v>YES</v>
      </c>
      <c r="AH52" s="2" t="s">
        <v>27</v>
      </c>
      <c r="AI52" s="43" t="s">
        <v>36</v>
      </c>
      <c r="AJ52" s="2" t="s">
        <v>28</v>
      </c>
      <c r="AK52" s="2" t="s">
        <v>28</v>
      </c>
      <c r="AL52" s="2" t="s">
        <v>32</v>
      </c>
      <c r="AM52" s="37" t="s">
        <v>26</v>
      </c>
      <c r="AN52" s="5" t="s">
        <v>83</v>
      </c>
    </row>
    <row r="53" spans="1:40" ht="30" customHeight="1" x14ac:dyDescent="0.3">
      <c r="A53" s="1">
        <v>52</v>
      </c>
      <c r="B53" s="5" t="s">
        <v>30</v>
      </c>
      <c r="C53" s="22">
        <v>10</v>
      </c>
      <c r="D53" s="6">
        <f t="shared" si="11"/>
        <v>10</v>
      </c>
      <c r="E53" s="6">
        <v>64</v>
      </c>
      <c r="F53" s="6">
        <f t="shared" si="12"/>
        <v>64</v>
      </c>
      <c r="G53" s="6" t="s">
        <v>21</v>
      </c>
      <c r="H53" s="6" t="s">
        <v>22</v>
      </c>
      <c r="I53" s="6" t="str">
        <f t="shared" si="13"/>
        <v>0x0800</v>
      </c>
      <c r="J53" s="6" t="str">
        <f t="shared" si="14"/>
        <v>-</v>
      </c>
      <c r="K53" s="6">
        <f t="shared" si="15"/>
        <v>0</v>
      </c>
      <c r="L53" s="6" t="str">
        <f t="shared" si="16"/>
        <v>0x0</v>
      </c>
      <c r="M53" s="6">
        <f t="shared" si="17"/>
        <v>0</v>
      </c>
      <c r="N53" s="6" t="str">
        <f t="shared" si="18"/>
        <v>0x0</v>
      </c>
      <c r="O53" s="6" t="s">
        <v>23</v>
      </c>
      <c r="P53" s="77" t="s">
        <v>24</v>
      </c>
      <c r="Q53" s="7" t="str">
        <f t="shared" si="10"/>
        <v/>
      </c>
      <c r="R53" s="73" t="str" cm="1">
        <f t="array" ref="R53">_xlfn.IFS(
  AND($AD53="YES", OR($AE53="NO", $AE53="N/A"), OR($AF53="NO", $AF53="N/A")), 35,
  AND($AD53="YES", $AE53="YES", OR($AF53="NO", $AF53="N/A")), 40,
  AND($AD53="YES", OR($AE53="NO", $AE53="N/A"), $AF53="YES"), 45,
  AND(OR($AD53="NO", $AD53="N/A"), $AE53="YES", OR($AF53="NO", $AF53="N/A")), 55,
  AND(OR($AD53="NO", $AD53="N/A"), $AE53="YES", $AF53="YES"), 60,
  AND(OR($AD53="NO", $AD53="N/A"), OR($AE53="NO", $AE53="N/A"), $AF53="YES"), 65,
  TRUE, ""
)</f>
        <v/>
      </c>
      <c r="S53" s="14" t="s">
        <v>31</v>
      </c>
      <c r="T53" s="34" t="s">
        <v>40</v>
      </c>
      <c r="U53" s="15" t="s">
        <v>32</v>
      </c>
      <c r="V53" s="18" t="s">
        <v>32</v>
      </c>
      <c r="W53" s="18" t="s">
        <v>32</v>
      </c>
      <c r="X53" s="18" t="s">
        <v>32</v>
      </c>
      <c r="Y53" s="18" t="s">
        <v>32</v>
      </c>
      <c r="Z53" s="18" t="s">
        <v>32</v>
      </c>
      <c r="AA53" s="18" t="s">
        <v>32</v>
      </c>
      <c r="AB53" s="18" t="s">
        <v>32</v>
      </c>
      <c r="AC53" s="18" t="s">
        <v>32</v>
      </c>
      <c r="AD53" s="18" t="s">
        <v>32</v>
      </c>
      <c r="AE53" s="18" t="s">
        <v>32</v>
      </c>
      <c r="AF53" s="18" t="s">
        <v>32</v>
      </c>
      <c r="AG53" s="18" t="str">
        <f t="shared" si="9"/>
        <v>YES</v>
      </c>
      <c r="AH53" s="18" t="s">
        <v>27</v>
      </c>
      <c r="AI53" s="6" t="s">
        <v>37</v>
      </c>
      <c r="AJ53" s="18" t="s">
        <v>28</v>
      </c>
      <c r="AK53" s="18" t="s">
        <v>28</v>
      </c>
      <c r="AL53" s="18" t="s">
        <v>32</v>
      </c>
      <c r="AM53" s="40" t="s">
        <v>26</v>
      </c>
      <c r="AN53" s="5" t="s">
        <v>30</v>
      </c>
    </row>
    <row r="54" spans="1:40" ht="30" customHeight="1" x14ac:dyDescent="0.3">
      <c r="A54" s="1">
        <v>53</v>
      </c>
      <c r="B54" s="5" t="s">
        <v>82</v>
      </c>
      <c r="C54" s="22">
        <v>10</v>
      </c>
      <c r="D54" s="6">
        <f t="shared" si="11"/>
        <v>10</v>
      </c>
      <c r="E54" s="6">
        <v>64</v>
      </c>
      <c r="F54" s="6">
        <f t="shared" si="12"/>
        <v>64</v>
      </c>
      <c r="G54" s="6" t="s">
        <v>21</v>
      </c>
      <c r="H54" s="6" t="s">
        <v>22</v>
      </c>
      <c r="I54" s="6" t="str">
        <f t="shared" si="13"/>
        <v>0x8100</v>
      </c>
      <c r="J54" s="6" t="str">
        <f t="shared" si="14"/>
        <v>-</v>
      </c>
      <c r="K54" s="6">
        <f t="shared" si="15"/>
        <v>0</v>
      </c>
      <c r="L54" s="6" t="str">
        <f t="shared" si="16"/>
        <v>0x0</v>
      </c>
      <c r="M54" s="6" t="str">
        <f t="shared" si="17"/>
        <v>400</v>
      </c>
      <c r="N54" s="6" t="str">
        <f t="shared" si="18"/>
        <v>0xFF</v>
      </c>
      <c r="O54" s="6" t="s">
        <v>23</v>
      </c>
      <c r="P54" s="77" t="s">
        <v>24</v>
      </c>
      <c r="Q54" s="7" t="str">
        <f t="shared" si="10"/>
        <v/>
      </c>
      <c r="R54" s="73" t="str" cm="1">
        <f t="array" ref="R54">_xlfn.IFS(
  AND($AD54="YES", OR($AE54="NO", $AE54="N/A"), OR($AF54="NO", $AF54="N/A")), 35,
  AND($AD54="YES", $AE54="YES", OR($AF54="NO", $AF54="N/A")), 40,
  AND($AD54="YES", OR($AE54="NO", $AE54="N/A"), $AF54="YES"), 45,
  AND(OR($AD54="NO", $AD54="N/A"), $AE54="YES", OR($AF54="NO", $AF54="N/A")), 55,
  AND(OR($AD54="NO", $AD54="N/A"), $AE54="YES", $AF54="YES"), 60,
  AND(OR($AD54="NO", $AD54="N/A"), OR($AE54="NO", $AE54="N/A"), $AF54="YES"), 65,
  TRUE, ""
)</f>
        <v/>
      </c>
      <c r="S54" s="14" t="s">
        <v>25</v>
      </c>
      <c r="T54" s="34" t="s">
        <v>40</v>
      </c>
      <c r="U54" s="15" t="s">
        <v>32</v>
      </c>
      <c r="V54" s="18" t="s">
        <v>32</v>
      </c>
      <c r="W54" s="18" t="s">
        <v>32</v>
      </c>
      <c r="X54" s="18" t="s">
        <v>32</v>
      </c>
      <c r="Y54" s="18" t="s">
        <v>32</v>
      </c>
      <c r="Z54" s="18" t="s">
        <v>32</v>
      </c>
      <c r="AA54" s="18" t="s">
        <v>32</v>
      </c>
      <c r="AB54" s="18" t="s">
        <v>32</v>
      </c>
      <c r="AC54" s="18" t="s">
        <v>32</v>
      </c>
      <c r="AD54" s="18" t="s">
        <v>32</v>
      </c>
      <c r="AE54" s="18" t="s">
        <v>32</v>
      </c>
      <c r="AF54" s="18" t="s">
        <v>32</v>
      </c>
      <c r="AG54" s="18" t="str">
        <f t="shared" si="9"/>
        <v>YES</v>
      </c>
      <c r="AH54" s="18" t="s">
        <v>27</v>
      </c>
      <c r="AI54" s="6" t="s">
        <v>37</v>
      </c>
      <c r="AJ54" s="18" t="s">
        <v>28</v>
      </c>
      <c r="AK54" s="18" t="s">
        <v>28</v>
      </c>
      <c r="AL54" s="18" t="s">
        <v>32</v>
      </c>
      <c r="AM54" s="40" t="s">
        <v>26</v>
      </c>
      <c r="AN54" s="5" t="s">
        <v>30</v>
      </c>
    </row>
    <row r="55" spans="1:40" ht="30" customHeight="1" x14ac:dyDescent="0.3">
      <c r="A55" s="1">
        <v>54</v>
      </c>
      <c r="B55" s="5" t="s">
        <v>30</v>
      </c>
      <c r="C55" s="22">
        <v>10</v>
      </c>
      <c r="D55" s="6">
        <f t="shared" si="11"/>
        <v>10</v>
      </c>
      <c r="E55" s="6">
        <v>64</v>
      </c>
      <c r="F55" s="6">
        <f t="shared" si="12"/>
        <v>64</v>
      </c>
      <c r="G55" s="6" t="s">
        <v>21</v>
      </c>
      <c r="H55" s="6" t="s">
        <v>22</v>
      </c>
      <c r="I55" s="6" t="str">
        <f t="shared" si="13"/>
        <v>0x0800</v>
      </c>
      <c r="J55" s="6" t="str">
        <f t="shared" si="14"/>
        <v>-</v>
      </c>
      <c r="K55" s="6">
        <f t="shared" si="15"/>
        <v>0</v>
      </c>
      <c r="L55" s="6" t="str">
        <f t="shared" si="16"/>
        <v>0x0</v>
      </c>
      <c r="M55" s="6">
        <f t="shared" si="17"/>
        <v>0</v>
      </c>
      <c r="N55" s="6" t="str">
        <f t="shared" si="18"/>
        <v>0x0</v>
      </c>
      <c r="O55" s="6" t="s">
        <v>23</v>
      </c>
      <c r="P55" s="77" t="s">
        <v>24</v>
      </c>
      <c r="Q55" s="7" t="str">
        <f t="shared" si="10"/>
        <v>400</v>
      </c>
      <c r="R55" s="73" t="str" cm="1">
        <f t="array" ref="R55">_xlfn.IFS(
  AND($AD55="YES", OR($AE55="NO", $AE55="N/A"), OR($AF55="NO", $AF55="N/A")), 35,
  AND($AD55="YES", $AE55="YES", OR($AF55="NO", $AF55="N/A")), 40,
  AND($AD55="YES", OR($AE55="NO", $AE55="N/A"), $AF55="YES"), 45,
  AND(OR($AD55="NO", $AD55="N/A"), $AE55="YES", OR($AF55="NO", $AF55="N/A")), 55,
  AND(OR($AD55="NO", $AD55="N/A"), $AE55="YES", $AF55="YES"), 60,
  AND(OR($AD55="NO", $AD55="N/A"), OR($AE55="NO", $AE55="N/A"), $AF55="YES"), 65,
  TRUE, ""
)</f>
        <v/>
      </c>
      <c r="S55" s="14" t="s">
        <v>31</v>
      </c>
      <c r="T55" s="34" t="s">
        <v>40</v>
      </c>
      <c r="U55" s="15" t="s">
        <v>32</v>
      </c>
      <c r="V55" s="18" t="s">
        <v>32</v>
      </c>
      <c r="W55" s="18" t="s">
        <v>32</v>
      </c>
      <c r="X55" s="18" t="s">
        <v>32</v>
      </c>
      <c r="Y55" s="18" t="s">
        <v>32</v>
      </c>
      <c r="Z55" s="18" t="s">
        <v>32</v>
      </c>
      <c r="AA55" s="18" t="s">
        <v>32</v>
      </c>
      <c r="AB55" s="18" t="s">
        <v>32</v>
      </c>
      <c r="AC55" s="18" t="s">
        <v>32</v>
      </c>
      <c r="AD55" s="18" t="s">
        <v>32</v>
      </c>
      <c r="AE55" s="18" t="s">
        <v>32</v>
      </c>
      <c r="AF55" s="18" t="s">
        <v>32</v>
      </c>
      <c r="AG55" s="18" t="str">
        <f t="shared" si="9"/>
        <v>YES</v>
      </c>
      <c r="AH55" s="18" t="s">
        <v>27</v>
      </c>
      <c r="AI55" s="6" t="s">
        <v>38</v>
      </c>
      <c r="AJ55" s="18" t="s">
        <v>28</v>
      </c>
      <c r="AK55" s="18" t="s">
        <v>28</v>
      </c>
      <c r="AL55" s="18" t="s">
        <v>32</v>
      </c>
      <c r="AM55" s="40" t="s">
        <v>26</v>
      </c>
      <c r="AN55" s="5" t="s">
        <v>82</v>
      </c>
    </row>
    <row r="56" spans="1:40" ht="30" customHeight="1" x14ac:dyDescent="0.3">
      <c r="A56" s="1">
        <v>55</v>
      </c>
      <c r="B56" s="5" t="s">
        <v>82</v>
      </c>
      <c r="C56" s="22">
        <v>10</v>
      </c>
      <c r="D56" s="6">
        <f t="shared" si="11"/>
        <v>10</v>
      </c>
      <c r="E56" s="6">
        <v>64</v>
      </c>
      <c r="F56" s="6">
        <f t="shared" si="12"/>
        <v>64</v>
      </c>
      <c r="G56" s="6" t="s">
        <v>21</v>
      </c>
      <c r="H56" s="6" t="s">
        <v>22</v>
      </c>
      <c r="I56" s="6" t="str">
        <f t="shared" si="13"/>
        <v>0x8100</v>
      </c>
      <c r="J56" s="6" t="str">
        <f t="shared" si="14"/>
        <v>-</v>
      </c>
      <c r="K56" s="6">
        <f t="shared" si="15"/>
        <v>0</v>
      </c>
      <c r="L56" s="6" t="str">
        <f t="shared" si="16"/>
        <v>0x0</v>
      </c>
      <c r="M56" s="6" t="str">
        <f t="shared" si="17"/>
        <v>400</v>
      </c>
      <c r="N56" s="6" t="str">
        <f t="shared" si="18"/>
        <v>0xFF</v>
      </c>
      <c r="O56" s="6" t="s">
        <v>23</v>
      </c>
      <c r="P56" s="77" t="s">
        <v>24</v>
      </c>
      <c r="Q56" s="7" t="str">
        <f t="shared" si="10"/>
        <v/>
      </c>
      <c r="R56" s="73" t="str" cm="1">
        <f t="array" ref="R56">_xlfn.IFS(
  AND($AD56="YES", OR($AE56="NO", $AE56="N/A"), OR($AF56="NO", $AF56="N/A")), 35,
  AND($AD56="YES", $AE56="YES", OR($AF56="NO", $AF56="N/A")), 40,
  AND($AD56="YES", OR($AE56="NO", $AE56="N/A"), $AF56="YES"), 45,
  AND(OR($AD56="NO", $AD56="N/A"), $AE56="YES", OR($AF56="NO", $AF56="N/A")), 55,
  AND(OR($AD56="NO", $AD56="N/A"), $AE56="YES", $AF56="YES"), 60,
  AND(OR($AD56="NO", $AD56="N/A"), OR($AE56="NO", $AE56="N/A"), $AF56="YES"), 65,
  TRUE, ""
)</f>
        <v/>
      </c>
      <c r="S56" s="14" t="s">
        <v>25</v>
      </c>
      <c r="T56" s="34" t="s">
        <v>40</v>
      </c>
      <c r="U56" s="15" t="s">
        <v>32</v>
      </c>
      <c r="V56" s="18" t="s">
        <v>32</v>
      </c>
      <c r="W56" s="18" t="s">
        <v>32</v>
      </c>
      <c r="X56" s="18" t="s">
        <v>32</v>
      </c>
      <c r="Y56" s="18" t="s">
        <v>32</v>
      </c>
      <c r="Z56" s="18" t="s">
        <v>32</v>
      </c>
      <c r="AA56" s="18" t="s">
        <v>32</v>
      </c>
      <c r="AB56" s="18" t="s">
        <v>32</v>
      </c>
      <c r="AC56" s="18" t="s">
        <v>32</v>
      </c>
      <c r="AD56" s="18" t="s">
        <v>32</v>
      </c>
      <c r="AE56" s="18" t="s">
        <v>32</v>
      </c>
      <c r="AF56" s="18" t="s">
        <v>32</v>
      </c>
      <c r="AG56" s="18" t="str">
        <f t="shared" si="9"/>
        <v>YES</v>
      </c>
      <c r="AH56" s="18" t="s">
        <v>32</v>
      </c>
      <c r="AI56" s="49" t="s">
        <v>28</v>
      </c>
      <c r="AJ56" s="18" t="s">
        <v>27</v>
      </c>
      <c r="AK56" s="18" t="s">
        <v>28</v>
      </c>
      <c r="AL56" s="18" t="s">
        <v>32</v>
      </c>
      <c r="AM56" s="40" t="s">
        <v>0</v>
      </c>
      <c r="AN56" s="5" t="s">
        <v>84</v>
      </c>
    </row>
    <row r="57" spans="1:40" ht="30" customHeight="1" x14ac:dyDescent="0.3">
      <c r="A57" s="1">
        <v>56</v>
      </c>
      <c r="B57" s="5" t="s">
        <v>30</v>
      </c>
      <c r="C57" s="22">
        <v>10</v>
      </c>
      <c r="D57" s="6">
        <f t="shared" si="11"/>
        <v>10</v>
      </c>
      <c r="E57" s="6">
        <v>64</v>
      </c>
      <c r="F57" s="6">
        <f t="shared" si="12"/>
        <v>64</v>
      </c>
      <c r="G57" s="6" t="s">
        <v>21</v>
      </c>
      <c r="H57" s="6" t="s">
        <v>22</v>
      </c>
      <c r="I57" s="6" t="str">
        <f t="shared" si="13"/>
        <v>0x0800</v>
      </c>
      <c r="J57" s="6" t="str">
        <f t="shared" si="14"/>
        <v>-</v>
      </c>
      <c r="K57" s="6">
        <f t="shared" si="15"/>
        <v>0</v>
      </c>
      <c r="L57" s="6" t="str">
        <f t="shared" si="16"/>
        <v>0x0</v>
      </c>
      <c r="M57" s="6">
        <f t="shared" si="17"/>
        <v>0</v>
      </c>
      <c r="N57" s="6" t="str">
        <f t="shared" si="18"/>
        <v>0x0</v>
      </c>
      <c r="O57" s="6" t="s">
        <v>23</v>
      </c>
      <c r="P57" s="77" t="s">
        <v>24</v>
      </c>
      <c r="Q57" s="7" t="str">
        <f t="shared" si="10"/>
        <v/>
      </c>
      <c r="R57" s="73" t="str" cm="1">
        <f t="array" ref="R57">_xlfn.IFS(
  AND($AD57="YES", OR($AE57="NO", $AE57="N/A"), OR($AF57="NO", $AF57="N/A")), 35,
  AND($AD57="YES", $AE57="YES", OR($AF57="NO", $AF57="N/A")), 40,
  AND($AD57="YES", OR($AE57="NO", $AE57="N/A"), $AF57="YES"), 45,
  AND(OR($AD57="NO", $AD57="N/A"), $AE57="YES", OR($AF57="NO", $AF57="N/A")), 55,
  AND(OR($AD57="NO", $AD57="N/A"), $AE57="YES", $AF57="YES"), 60,
  AND(OR($AD57="NO", $AD57="N/A"), OR($AE57="NO", $AE57="N/A"), $AF57="YES"), 65,
  TRUE, ""
)</f>
        <v/>
      </c>
      <c r="S57" s="14" t="s">
        <v>31</v>
      </c>
      <c r="T57" s="34" t="s">
        <v>40</v>
      </c>
      <c r="U57" s="15" t="s">
        <v>32</v>
      </c>
      <c r="V57" s="18" t="s">
        <v>32</v>
      </c>
      <c r="W57" s="18" t="s">
        <v>32</v>
      </c>
      <c r="X57" s="18" t="s">
        <v>32</v>
      </c>
      <c r="Y57" s="18" t="s">
        <v>32</v>
      </c>
      <c r="Z57" s="18" t="s">
        <v>32</v>
      </c>
      <c r="AA57" s="18" t="s">
        <v>32</v>
      </c>
      <c r="AB57" s="18" t="s">
        <v>32</v>
      </c>
      <c r="AC57" s="18" t="s">
        <v>32</v>
      </c>
      <c r="AD57" s="18" t="s">
        <v>32</v>
      </c>
      <c r="AE57" s="18" t="s">
        <v>32</v>
      </c>
      <c r="AF57" s="18" t="s">
        <v>32</v>
      </c>
      <c r="AG57" s="18" t="str">
        <f t="shared" si="9"/>
        <v>YES</v>
      </c>
      <c r="AH57" s="18" t="s">
        <v>32</v>
      </c>
      <c r="AI57" s="49" t="s">
        <v>28</v>
      </c>
      <c r="AJ57" s="18" t="s">
        <v>27</v>
      </c>
      <c r="AK57" s="18" t="s">
        <v>28</v>
      </c>
      <c r="AL57" s="18" t="s">
        <v>32</v>
      </c>
      <c r="AM57" s="40" t="s">
        <v>0</v>
      </c>
      <c r="AN57" s="5" t="s">
        <v>39</v>
      </c>
    </row>
    <row r="58" spans="1:40" ht="30" customHeight="1" x14ac:dyDescent="0.3">
      <c r="A58" s="1">
        <v>57</v>
      </c>
      <c r="B58" s="5" t="s">
        <v>82</v>
      </c>
      <c r="C58" s="22">
        <v>10</v>
      </c>
      <c r="D58" s="6">
        <f t="shared" si="11"/>
        <v>10</v>
      </c>
      <c r="E58" s="6">
        <v>64</v>
      </c>
      <c r="F58" s="6">
        <f t="shared" si="12"/>
        <v>64</v>
      </c>
      <c r="G58" s="6" t="s">
        <v>21</v>
      </c>
      <c r="H58" s="6" t="s">
        <v>22</v>
      </c>
      <c r="I58" s="6" t="str">
        <f t="shared" si="13"/>
        <v>0x8100</v>
      </c>
      <c r="J58" s="6" t="str">
        <f t="shared" si="14"/>
        <v>-</v>
      </c>
      <c r="K58" s="6">
        <f t="shared" si="15"/>
        <v>0</v>
      </c>
      <c r="L58" s="6" t="str">
        <f t="shared" si="16"/>
        <v>0x0</v>
      </c>
      <c r="M58" s="6" t="str">
        <f t="shared" si="17"/>
        <v>400</v>
      </c>
      <c r="N58" s="6" t="str">
        <f t="shared" si="18"/>
        <v>0xFF</v>
      </c>
      <c r="O58" s="6" t="s">
        <v>23</v>
      </c>
      <c r="P58" s="77" t="s">
        <v>24</v>
      </c>
      <c r="Q58" s="7" t="str">
        <f t="shared" si="10"/>
        <v/>
      </c>
      <c r="R58" s="73" t="str" cm="1">
        <f t="array" ref="R58">_xlfn.IFS(
  AND($AD58="YES", OR($AE58="NO", $AE58="N/A"), OR($AF58="NO", $AF58="N/A")), 35,
  AND($AD58="YES", $AE58="YES", OR($AF58="NO", $AF58="N/A")), 40,
  AND($AD58="YES", OR($AE58="NO", $AE58="N/A"), $AF58="YES"), 45,
  AND(OR($AD58="NO", $AD58="N/A"), $AE58="YES", OR($AF58="NO", $AF58="N/A")), 55,
  AND(OR($AD58="NO", $AD58="N/A"), $AE58="YES", $AF58="YES"), 60,
  AND(OR($AD58="NO", $AD58="N/A"), OR($AE58="NO", $AE58="N/A"), $AF58="YES"), 65,
  TRUE, ""
)</f>
        <v/>
      </c>
      <c r="S58" s="14" t="s">
        <v>25</v>
      </c>
      <c r="T58" s="34" t="s">
        <v>40</v>
      </c>
      <c r="U58" s="15" t="s">
        <v>32</v>
      </c>
      <c r="V58" s="18" t="s">
        <v>32</v>
      </c>
      <c r="W58" s="18" t="s">
        <v>32</v>
      </c>
      <c r="X58" s="18" t="s">
        <v>32</v>
      </c>
      <c r="Y58" s="18" t="s">
        <v>32</v>
      </c>
      <c r="Z58" s="18" t="s">
        <v>32</v>
      </c>
      <c r="AA58" s="18" t="s">
        <v>32</v>
      </c>
      <c r="AB58" s="18" t="s">
        <v>32</v>
      </c>
      <c r="AC58" s="18" t="s">
        <v>32</v>
      </c>
      <c r="AD58" s="18" t="s">
        <v>32</v>
      </c>
      <c r="AE58" s="18" t="s">
        <v>32</v>
      </c>
      <c r="AF58" s="18" t="s">
        <v>32</v>
      </c>
      <c r="AG58" s="18" t="str">
        <f t="shared" si="9"/>
        <v>YES</v>
      </c>
      <c r="AH58" s="18" t="s">
        <v>32</v>
      </c>
      <c r="AI58" s="49" t="s">
        <v>28</v>
      </c>
      <c r="AJ58" s="18" t="s">
        <v>32</v>
      </c>
      <c r="AK58" s="18" t="s">
        <v>27</v>
      </c>
      <c r="AL58" s="18" t="s">
        <v>32</v>
      </c>
      <c r="AM58" s="40" t="s">
        <v>40</v>
      </c>
      <c r="AN58" s="5" t="s">
        <v>85</v>
      </c>
    </row>
    <row r="59" spans="1:40" ht="30" customHeight="1" x14ac:dyDescent="0.3">
      <c r="A59" s="1">
        <v>58</v>
      </c>
      <c r="B59" s="5" t="s">
        <v>30</v>
      </c>
      <c r="C59" s="22">
        <v>10</v>
      </c>
      <c r="D59" s="6">
        <f t="shared" si="11"/>
        <v>10</v>
      </c>
      <c r="E59" s="6">
        <v>64</v>
      </c>
      <c r="F59" s="6">
        <f t="shared" si="12"/>
        <v>64</v>
      </c>
      <c r="G59" s="6" t="s">
        <v>21</v>
      </c>
      <c r="H59" s="6" t="s">
        <v>22</v>
      </c>
      <c r="I59" s="6" t="str">
        <f t="shared" si="13"/>
        <v>0x0800</v>
      </c>
      <c r="J59" s="6" t="str">
        <f t="shared" si="14"/>
        <v>-</v>
      </c>
      <c r="K59" s="6">
        <f t="shared" si="15"/>
        <v>0</v>
      </c>
      <c r="L59" s="6" t="str">
        <f t="shared" si="16"/>
        <v>0x0</v>
      </c>
      <c r="M59" s="6">
        <f t="shared" si="17"/>
        <v>0</v>
      </c>
      <c r="N59" s="6" t="str">
        <f t="shared" si="18"/>
        <v>0x0</v>
      </c>
      <c r="O59" s="6" t="s">
        <v>23</v>
      </c>
      <c r="P59" s="77" t="s">
        <v>24</v>
      </c>
      <c r="Q59" s="7" t="str">
        <f t="shared" si="10"/>
        <v/>
      </c>
      <c r="R59" s="73" t="str" cm="1">
        <f t="array" ref="R59">_xlfn.IFS(
  AND($AD59="YES", OR($AE59="NO", $AE59="N/A"), OR($AF59="NO", $AF59="N/A")), 35,
  AND($AD59="YES", $AE59="YES", OR($AF59="NO", $AF59="N/A")), 40,
  AND($AD59="YES", OR($AE59="NO", $AE59="N/A"), $AF59="YES"), 45,
  AND(OR($AD59="NO", $AD59="N/A"), $AE59="YES", OR($AF59="NO", $AF59="N/A")), 55,
  AND(OR($AD59="NO", $AD59="N/A"), $AE59="YES", $AF59="YES"), 60,
  AND(OR($AD59="NO", $AD59="N/A"), OR($AE59="NO", $AE59="N/A"), $AF59="YES"), 65,
  TRUE, ""
)</f>
        <v/>
      </c>
      <c r="S59" s="14" t="s">
        <v>31</v>
      </c>
      <c r="T59" s="34" t="s">
        <v>40</v>
      </c>
      <c r="U59" s="15" t="s">
        <v>32</v>
      </c>
      <c r="V59" s="18" t="s">
        <v>32</v>
      </c>
      <c r="W59" s="18" t="s">
        <v>32</v>
      </c>
      <c r="X59" s="18" t="s">
        <v>32</v>
      </c>
      <c r="Y59" s="18" t="s">
        <v>32</v>
      </c>
      <c r="Z59" s="18" t="s">
        <v>32</v>
      </c>
      <c r="AA59" s="18" t="s">
        <v>32</v>
      </c>
      <c r="AB59" s="18" t="s">
        <v>32</v>
      </c>
      <c r="AC59" s="18" t="s">
        <v>32</v>
      </c>
      <c r="AD59" s="18" t="s">
        <v>32</v>
      </c>
      <c r="AE59" s="18" t="s">
        <v>32</v>
      </c>
      <c r="AF59" s="18" t="s">
        <v>32</v>
      </c>
      <c r="AG59" s="18" t="str">
        <f t="shared" si="9"/>
        <v>YES</v>
      </c>
      <c r="AH59" s="18" t="s">
        <v>32</v>
      </c>
      <c r="AI59" s="49" t="s">
        <v>28</v>
      </c>
      <c r="AJ59" s="18" t="s">
        <v>32</v>
      </c>
      <c r="AK59" s="18" t="s">
        <v>27</v>
      </c>
      <c r="AL59" s="18" t="s">
        <v>32</v>
      </c>
      <c r="AM59" s="40" t="s">
        <v>40</v>
      </c>
      <c r="AN59" s="5" t="s">
        <v>41</v>
      </c>
    </row>
    <row r="60" spans="1:40" ht="30" customHeight="1" x14ac:dyDescent="0.3">
      <c r="A60" s="1">
        <v>59</v>
      </c>
      <c r="B60" s="5" t="s">
        <v>82</v>
      </c>
      <c r="C60" s="22">
        <v>10</v>
      </c>
      <c r="D60" s="6">
        <f t="shared" si="11"/>
        <v>10</v>
      </c>
      <c r="E60" s="6">
        <v>64</v>
      </c>
      <c r="F60" s="6">
        <f t="shared" si="12"/>
        <v>64</v>
      </c>
      <c r="G60" s="6" t="s">
        <v>21</v>
      </c>
      <c r="H60" s="6" t="s">
        <v>22</v>
      </c>
      <c r="I60" s="6" t="str">
        <f t="shared" si="13"/>
        <v>0x8100</v>
      </c>
      <c r="J60" s="6" t="str">
        <f t="shared" si="14"/>
        <v>-</v>
      </c>
      <c r="K60" s="6">
        <f t="shared" si="15"/>
        <v>0</v>
      </c>
      <c r="L60" s="6" t="str">
        <f t="shared" si="16"/>
        <v>0x0</v>
      </c>
      <c r="M60" s="6" t="str">
        <f t="shared" si="17"/>
        <v>400</v>
      </c>
      <c r="N60" s="6" t="str">
        <f t="shared" si="18"/>
        <v>0xFF</v>
      </c>
      <c r="O60" s="6" t="s">
        <v>23</v>
      </c>
      <c r="P60" s="77" t="s">
        <v>24</v>
      </c>
      <c r="Q60" s="7" t="str">
        <f t="shared" si="10"/>
        <v>450</v>
      </c>
      <c r="R60" s="73" cm="1">
        <f t="array" ref="R60">_xlfn.IFS(
  AND($AD60="YES", OR($AE60="NO", $AE60="N/A"), OR($AF60="NO", $AF60="N/A")), 35,
  AND($AD60="YES", $AE60="YES", OR($AF60="NO", $AF60="N/A")), 40,
  AND($AD60="YES", OR($AE60="NO", $AE60="N/A"), $AF60="YES"), 45,
  AND(OR($AD60="NO", $AD60="N/A"), $AE60="YES", OR($AF60="NO", $AF60="N/A")), 55,
  AND(OR($AD60="NO", $AD60="N/A"), $AE60="YES", $AF60="YES"), 60,
  AND(OR($AD60="NO", $AD60="N/A"), OR($AE60="NO", $AE60="N/A"), $AF60="YES"), 65,
  TRUE, ""
)</f>
        <v>35</v>
      </c>
      <c r="S60" s="14" t="s">
        <v>25</v>
      </c>
      <c r="T60" s="34" t="s">
        <v>40</v>
      </c>
      <c r="U60" s="15" t="s">
        <v>32</v>
      </c>
      <c r="V60" s="18" t="s">
        <v>32</v>
      </c>
      <c r="W60" s="18" t="s">
        <v>32</v>
      </c>
      <c r="X60" s="18" t="s">
        <v>32</v>
      </c>
      <c r="Y60" s="18" t="s">
        <v>32</v>
      </c>
      <c r="Z60" s="18" t="s">
        <v>32</v>
      </c>
      <c r="AA60" s="18" t="s">
        <v>32</v>
      </c>
      <c r="AB60" s="18" t="s">
        <v>32</v>
      </c>
      <c r="AC60" s="18" t="s">
        <v>32</v>
      </c>
      <c r="AD60" s="18" t="s">
        <v>27</v>
      </c>
      <c r="AE60" s="18" t="s">
        <v>32</v>
      </c>
      <c r="AF60" s="18" t="s">
        <v>32</v>
      </c>
      <c r="AG60" s="18" t="str">
        <f t="shared" si="9"/>
        <v>YES</v>
      </c>
      <c r="AH60" s="18" t="s">
        <v>27</v>
      </c>
      <c r="AI60" s="6" t="s">
        <v>36</v>
      </c>
      <c r="AJ60" s="18" t="s">
        <v>28</v>
      </c>
      <c r="AK60" s="18" t="s">
        <v>28</v>
      </c>
      <c r="AL60" s="18" t="s">
        <v>32</v>
      </c>
      <c r="AM60" s="40" t="s">
        <v>26</v>
      </c>
      <c r="AN60" s="5" t="s">
        <v>83</v>
      </c>
    </row>
    <row r="61" spans="1:40" ht="30" customHeight="1" x14ac:dyDescent="0.3">
      <c r="A61" s="1">
        <v>60</v>
      </c>
      <c r="B61" s="5" t="s">
        <v>30</v>
      </c>
      <c r="C61" s="22">
        <v>10</v>
      </c>
      <c r="D61" s="6">
        <f t="shared" si="11"/>
        <v>10</v>
      </c>
      <c r="E61" s="6">
        <v>64</v>
      </c>
      <c r="F61" s="6">
        <f t="shared" si="12"/>
        <v>64</v>
      </c>
      <c r="G61" s="6" t="s">
        <v>21</v>
      </c>
      <c r="H61" s="6" t="s">
        <v>22</v>
      </c>
      <c r="I61" s="6" t="str">
        <f t="shared" si="13"/>
        <v>0x0800</v>
      </c>
      <c r="J61" s="6" t="str">
        <f t="shared" si="14"/>
        <v>-</v>
      </c>
      <c r="K61" s="6">
        <f t="shared" si="15"/>
        <v>0</v>
      </c>
      <c r="L61" s="6" t="str">
        <f t="shared" si="16"/>
        <v>0x0</v>
      </c>
      <c r="M61" s="6">
        <f t="shared" si="17"/>
        <v>0</v>
      </c>
      <c r="N61" s="6" t="str">
        <f t="shared" si="18"/>
        <v>0x0</v>
      </c>
      <c r="O61" s="6" t="s">
        <v>23</v>
      </c>
      <c r="P61" s="77" t="s">
        <v>24</v>
      </c>
      <c r="Q61" s="7" t="str">
        <f t="shared" si="10"/>
        <v/>
      </c>
      <c r="R61" s="73" cm="1">
        <f t="array" ref="R61">_xlfn.IFS(
  AND($AD61="YES", OR($AE61="NO", $AE61="N/A"), OR($AF61="NO", $AF61="N/A")), 35,
  AND($AD61="YES", $AE61="YES", OR($AF61="NO", $AF61="N/A")), 40,
  AND($AD61="YES", OR($AE61="NO", $AE61="N/A"), $AF61="YES"), 45,
  AND(OR($AD61="NO", $AD61="N/A"), $AE61="YES", OR($AF61="NO", $AF61="N/A")), 55,
  AND(OR($AD61="NO", $AD61="N/A"), $AE61="YES", $AF61="YES"), 60,
  AND(OR($AD61="NO", $AD61="N/A"), OR($AE61="NO", $AE61="N/A"), $AF61="YES"), 65,
  TRUE, ""
)</f>
        <v>35</v>
      </c>
      <c r="S61" s="14" t="s">
        <v>31</v>
      </c>
      <c r="T61" s="34" t="s">
        <v>40</v>
      </c>
      <c r="U61" s="15" t="s">
        <v>32</v>
      </c>
      <c r="V61" s="18" t="s">
        <v>32</v>
      </c>
      <c r="W61" s="18" t="s">
        <v>32</v>
      </c>
      <c r="X61" s="18" t="s">
        <v>32</v>
      </c>
      <c r="Y61" s="18" t="s">
        <v>32</v>
      </c>
      <c r="Z61" s="18" t="s">
        <v>32</v>
      </c>
      <c r="AA61" s="18" t="s">
        <v>32</v>
      </c>
      <c r="AB61" s="18" t="s">
        <v>32</v>
      </c>
      <c r="AC61" s="18" t="s">
        <v>32</v>
      </c>
      <c r="AD61" s="18" t="s">
        <v>27</v>
      </c>
      <c r="AE61" s="18" t="s">
        <v>32</v>
      </c>
      <c r="AF61" s="18" t="s">
        <v>32</v>
      </c>
      <c r="AG61" s="18" t="str">
        <f t="shared" si="9"/>
        <v>YES</v>
      </c>
      <c r="AH61" s="18" t="s">
        <v>27</v>
      </c>
      <c r="AI61" s="6" t="s">
        <v>37</v>
      </c>
      <c r="AJ61" s="18" t="s">
        <v>28</v>
      </c>
      <c r="AK61" s="18" t="s">
        <v>28</v>
      </c>
      <c r="AL61" s="18" t="s">
        <v>32</v>
      </c>
      <c r="AM61" s="40" t="s">
        <v>26</v>
      </c>
      <c r="AN61" s="5" t="s">
        <v>30</v>
      </c>
    </row>
    <row r="62" spans="1:40" ht="30" customHeight="1" x14ac:dyDescent="0.3">
      <c r="A62" s="1">
        <v>61</v>
      </c>
      <c r="B62" s="5" t="s">
        <v>82</v>
      </c>
      <c r="C62" s="22">
        <v>10</v>
      </c>
      <c r="D62" s="6">
        <f t="shared" si="11"/>
        <v>10</v>
      </c>
      <c r="E62" s="6">
        <v>64</v>
      </c>
      <c r="F62" s="6">
        <f t="shared" si="12"/>
        <v>64</v>
      </c>
      <c r="G62" s="6" t="s">
        <v>21</v>
      </c>
      <c r="H62" s="6" t="s">
        <v>22</v>
      </c>
      <c r="I62" s="6" t="str">
        <f t="shared" si="13"/>
        <v>0x8100</v>
      </c>
      <c r="J62" s="6" t="str">
        <f t="shared" si="14"/>
        <v>-</v>
      </c>
      <c r="K62" s="6">
        <f t="shared" si="15"/>
        <v>0</v>
      </c>
      <c r="L62" s="6" t="str">
        <f t="shared" si="16"/>
        <v>0x0</v>
      </c>
      <c r="M62" s="6" t="str">
        <f t="shared" si="17"/>
        <v>400</v>
      </c>
      <c r="N62" s="6" t="str">
        <f t="shared" si="18"/>
        <v>0xFF</v>
      </c>
      <c r="O62" s="6" t="s">
        <v>23</v>
      </c>
      <c r="P62" s="77" t="s">
        <v>24</v>
      </c>
      <c r="Q62" s="7" t="str">
        <f t="shared" si="10"/>
        <v/>
      </c>
      <c r="R62" s="73" cm="1">
        <f t="array" ref="R62">_xlfn.IFS(
  AND($AD62="YES", OR($AE62="NO", $AE62="N/A"), OR($AF62="NO", $AF62="N/A")), 35,
  AND($AD62="YES", $AE62="YES", OR($AF62="NO", $AF62="N/A")), 40,
  AND($AD62="YES", OR($AE62="NO", $AE62="N/A"), $AF62="YES"), 45,
  AND(OR($AD62="NO", $AD62="N/A"), $AE62="YES", OR($AF62="NO", $AF62="N/A")), 55,
  AND(OR($AD62="NO", $AD62="N/A"), $AE62="YES", $AF62="YES"), 60,
  AND(OR($AD62="NO", $AD62="N/A"), OR($AE62="NO", $AE62="N/A"), $AF62="YES"), 65,
  TRUE, ""
)</f>
        <v>35</v>
      </c>
      <c r="S62" s="14" t="s">
        <v>25</v>
      </c>
      <c r="T62" s="34" t="s">
        <v>40</v>
      </c>
      <c r="U62" s="15" t="s">
        <v>32</v>
      </c>
      <c r="V62" s="18" t="s">
        <v>32</v>
      </c>
      <c r="W62" s="18" t="s">
        <v>32</v>
      </c>
      <c r="X62" s="18" t="s">
        <v>32</v>
      </c>
      <c r="Y62" s="18" t="s">
        <v>32</v>
      </c>
      <c r="Z62" s="18" t="s">
        <v>32</v>
      </c>
      <c r="AA62" s="18" t="s">
        <v>32</v>
      </c>
      <c r="AB62" s="18" t="s">
        <v>32</v>
      </c>
      <c r="AC62" s="18" t="s">
        <v>32</v>
      </c>
      <c r="AD62" s="18" t="s">
        <v>27</v>
      </c>
      <c r="AE62" s="18" t="s">
        <v>32</v>
      </c>
      <c r="AF62" s="18" t="s">
        <v>32</v>
      </c>
      <c r="AG62" s="18" t="str">
        <f t="shared" si="9"/>
        <v>YES</v>
      </c>
      <c r="AH62" s="18" t="s">
        <v>27</v>
      </c>
      <c r="AI62" s="6" t="s">
        <v>37</v>
      </c>
      <c r="AJ62" s="18" t="s">
        <v>28</v>
      </c>
      <c r="AK62" s="18" t="s">
        <v>28</v>
      </c>
      <c r="AL62" s="18" t="s">
        <v>32</v>
      </c>
      <c r="AM62" s="40" t="s">
        <v>26</v>
      </c>
      <c r="AN62" s="5" t="s">
        <v>30</v>
      </c>
    </row>
    <row r="63" spans="1:40" ht="30" customHeight="1" x14ac:dyDescent="0.3">
      <c r="A63" s="1">
        <v>62</v>
      </c>
      <c r="B63" s="5" t="s">
        <v>30</v>
      </c>
      <c r="C63" s="22">
        <v>10</v>
      </c>
      <c r="D63" s="6">
        <f t="shared" si="11"/>
        <v>10</v>
      </c>
      <c r="E63" s="6">
        <v>64</v>
      </c>
      <c r="F63" s="6">
        <f t="shared" si="12"/>
        <v>64</v>
      </c>
      <c r="G63" s="6" t="s">
        <v>21</v>
      </c>
      <c r="H63" s="6" t="s">
        <v>22</v>
      </c>
      <c r="I63" s="6" t="str">
        <f t="shared" si="13"/>
        <v>0x0800</v>
      </c>
      <c r="J63" s="6" t="str">
        <f t="shared" si="14"/>
        <v>-</v>
      </c>
      <c r="K63" s="6">
        <f t="shared" si="15"/>
        <v>0</v>
      </c>
      <c r="L63" s="6" t="str">
        <f t="shared" si="16"/>
        <v>0x0</v>
      </c>
      <c r="M63" s="6">
        <f t="shared" si="17"/>
        <v>0</v>
      </c>
      <c r="N63" s="6" t="str">
        <f t="shared" si="18"/>
        <v>0x0</v>
      </c>
      <c r="O63" s="6" t="s">
        <v>23</v>
      </c>
      <c r="P63" s="77" t="s">
        <v>24</v>
      </c>
      <c r="Q63" s="7" t="str">
        <f t="shared" si="10"/>
        <v>400</v>
      </c>
      <c r="R63" s="73" cm="1">
        <f t="array" ref="R63">_xlfn.IFS(
  AND($AD63="YES", OR($AE63="NO", $AE63="N/A"), OR($AF63="NO", $AF63="N/A")), 35,
  AND($AD63="YES", $AE63="YES", OR($AF63="NO", $AF63="N/A")), 40,
  AND($AD63="YES", OR($AE63="NO", $AE63="N/A"), $AF63="YES"), 45,
  AND(OR($AD63="NO", $AD63="N/A"), $AE63="YES", OR($AF63="NO", $AF63="N/A")), 55,
  AND(OR($AD63="NO", $AD63="N/A"), $AE63="YES", $AF63="YES"), 60,
  AND(OR($AD63="NO", $AD63="N/A"), OR($AE63="NO", $AE63="N/A"), $AF63="YES"), 65,
  TRUE, ""
)</f>
        <v>35</v>
      </c>
      <c r="S63" s="14" t="s">
        <v>31</v>
      </c>
      <c r="T63" s="34" t="s">
        <v>40</v>
      </c>
      <c r="U63" s="15" t="s">
        <v>32</v>
      </c>
      <c r="V63" s="18" t="s">
        <v>32</v>
      </c>
      <c r="W63" s="18" t="s">
        <v>32</v>
      </c>
      <c r="X63" s="18" t="s">
        <v>32</v>
      </c>
      <c r="Y63" s="18" t="s">
        <v>32</v>
      </c>
      <c r="Z63" s="18" t="s">
        <v>32</v>
      </c>
      <c r="AA63" s="18" t="s">
        <v>32</v>
      </c>
      <c r="AB63" s="18" t="s">
        <v>32</v>
      </c>
      <c r="AC63" s="18" t="s">
        <v>32</v>
      </c>
      <c r="AD63" s="18" t="s">
        <v>27</v>
      </c>
      <c r="AE63" s="18" t="s">
        <v>32</v>
      </c>
      <c r="AF63" s="18" t="s">
        <v>32</v>
      </c>
      <c r="AG63" s="18" t="str">
        <f t="shared" si="9"/>
        <v>YES</v>
      </c>
      <c r="AH63" s="18" t="s">
        <v>27</v>
      </c>
      <c r="AI63" s="6" t="s">
        <v>38</v>
      </c>
      <c r="AJ63" s="18" t="s">
        <v>28</v>
      </c>
      <c r="AK63" s="18" t="s">
        <v>28</v>
      </c>
      <c r="AL63" s="18" t="s">
        <v>32</v>
      </c>
      <c r="AM63" s="40" t="s">
        <v>26</v>
      </c>
      <c r="AN63" s="5" t="s">
        <v>82</v>
      </c>
    </row>
    <row r="64" spans="1:40" ht="30" customHeight="1" x14ac:dyDescent="0.3">
      <c r="A64" s="1">
        <v>63</v>
      </c>
      <c r="B64" s="5" t="s">
        <v>82</v>
      </c>
      <c r="C64" s="22">
        <v>10</v>
      </c>
      <c r="D64" s="6">
        <f t="shared" si="11"/>
        <v>10</v>
      </c>
      <c r="E64" s="6">
        <v>64</v>
      </c>
      <c r="F64" s="6">
        <f t="shared" si="12"/>
        <v>64</v>
      </c>
      <c r="G64" s="6" t="s">
        <v>21</v>
      </c>
      <c r="H64" s="6" t="s">
        <v>22</v>
      </c>
      <c r="I64" s="6" t="str">
        <f t="shared" si="13"/>
        <v>0x8100</v>
      </c>
      <c r="J64" s="6" t="str">
        <f t="shared" si="14"/>
        <v>-</v>
      </c>
      <c r="K64" s="6">
        <f t="shared" si="15"/>
        <v>0</v>
      </c>
      <c r="L64" s="6" t="str">
        <f t="shared" si="16"/>
        <v>0x0</v>
      </c>
      <c r="M64" s="6" t="str">
        <f t="shared" si="17"/>
        <v>400</v>
      </c>
      <c r="N64" s="6" t="str">
        <f t="shared" si="18"/>
        <v>0xFF</v>
      </c>
      <c r="O64" s="6" t="s">
        <v>23</v>
      </c>
      <c r="P64" s="77" t="s">
        <v>24</v>
      </c>
      <c r="Q64" s="7" t="str">
        <f t="shared" si="10"/>
        <v/>
      </c>
      <c r="R64" s="73" cm="1">
        <f t="array" ref="R64">_xlfn.IFS(
  AND($AD64="YES", OR($AE64="NO", $AE64="N/A"), OR($AF64="NO", $AF64="N/A")), 35,
  AND($AD64="YES", $AE64="YES", OR($AF64="NO", $AF64="N/A")), 40,
  AND($AD64="YES", OR($AE64="NO", $AE64="N/A"), $AF64="YES"), 45,
  AND(OR($AD64="NO", $AD64="N/A"), $AE64="YES", OR($AF64="NO", $AF64="N/A")), 55,
  AND(OR($AD64="NO", $AD64="N/A"), $AE64="YES", $AF64="YES"), 60,
  AND(OR($AD64="NO", $AD64="N/A"), OR($AE64="NO", $AE64="N/A"), $AF64="YES"), 65,
  TRUE, ""
)</f>
        <v>35</v>
      </c>
      <c r="S64" s="14" t="s">
        <v>25</v>
      </c>
      <c r="T64" s="34" t="s">
        <v>40</v>
      </c>
      <c r="U64" s="15" t="s">
        <v>32</v>
      </c>
      <c r="V64" s="18" t="s">
        <v>32</v>
      </c>
      <c r="W64" s="18" t="s">
        <v>32</v>
      </c>
      <c r="X64" s="18" t="s">
        <v>32</v>
      </c>
      <c r="Y64" s="18" t="s">
        <v>32</v>
      </c>
      <c r="Z64" s="18" t="s">
        <v>32</v>
      </c>
      <c r="AA64" s="18" t="s">
        <v>32</v>
      </c>
      <c r="AB64" s="18" t="s">
        <v>32</v>
      </c>
      <c r="AC64" s="18" t="s">
        <v>32</v>
      </c>
      <c r="AD64" s="18" t="s">
        <v>27</v>
      </c>
      <c r="AE64" s="18" t="s">
        <v>32</v>
      </c>
      <c r="AF64" s="18" t="s">
        <v>32</v>
      </c>
      <c r="AG64" s="18" t="str">
        <f t="shared" si="9"/>
        <v>YES</v>
      </c>
      <c r="AH64" s="18" t="s">
        <v>32</v>
      </c>
      <c r="AI64" s="49" t="s">
        <v>28</v>
      </c>
      <c r="AJ64" s="18" t="s">
        <v>27</v>
      </c>
      <c r="AK64" s="18" t="s">
        <v>28</v>
      </c>
      <c r="AL64" s="18" t="s">
        <v>32</v>
      </c>
      <c r="AM64" s="40" t="s">
        <v>0</v>
      </c>
      <c r="AN64" s="5" t="s">
        <v>84</v>
      </c>
    </row>
    <row r="65" spans="1:40" ht="30" customHeight="1" x14ac:dyDescent="0.3">
      <c r="A65" s="1">
        <v>64</v>
      </c>
      <c r="B65" s="5" t="s">
        <v>30</v>
      </c>
      <c r="C65" s="22">
        <v>10</v>
      </c>
      <c r="D65" s="6">
        <f t="shared" si="11"/>
        <v>10</v>
      </c>
      <c r="E65" s="6">
        <v>64</v>
      </c>
      <c r="F65" s="6">
        <f t="shared" si="12"/>
        <v>64</v>
      </c>
      <c r="G65" s="6" t="s">
        <v>21</v>
      </c>
      <c r="H65" s="6" t="s">
        <v>22</v>
      </c>
      <c r="I65" s="6" t="str">
        <f t="shared" si="13"/>
        <v>0x0800</v>
      </c>
      <c r="J65" s="6" t="str">
        <f t="shared" si="14"/>
        <v>-</v>
      </c>
      <c r="K65" s="6">
        <f t="shared" si="15"/>
        <v>0</v>
      </c>
      <c r="L65" s="6" t="str">
        <f t="shared" si="16"/>
        <v>0x0</v>
      </c>
      <c r="M65" s="6">
        <f t="shared" si="17"/>
        <v>0</v>
      </c>
      <c r="N65" s="6" t="str">
        <f t="shared" si="18"/>
        <v>0x0</v>
      </c>
      <c r="O65" s="6" t="s">
        <v>23</v>
      </c>
      <c r="P65" s="77" t="s">
        <v>24</v>
      </c>
      <c r="Q65" s="7" t="str">
        <f t="shared" si="10"/>
        <v/>
      </c>
      <c r="R65" s="73" cm="1">
        <f t="array" ref="R65">_xlfn.IFS(
  AND($AD65="YES", OR($AE65="NO", $AE65="N/A"), OR($AF65="NO", $AF65="N/A")), 35,
  AND($AD65="YES", $AE65="YES", OR($AF65="NO", $AF65="N/A")), 40,
  AND($AD65="YES", OR($AE65="NO", $AE65="N/A"), $AF65="YES"), 45,
  AND(OR($AD65="NO", $AD65="N/A"), $AE65="YES", OR($AF65="NO", $AF65="N/A")), 55,
  AND(OR($AD65="NO", $AD65="N/A"), $AE65="YES", $AF65="YES"), 60,
  AND(OR($AD65="NO", $AD65="N/A"), OR($AE65="NO", $AE65="N/A"), $AF65="YES"), 65,
  TRUE, ""
)</f>
        <v>35</v>
      </c>
      <c r="S65" s="14" t="s">
        <v>31</v>
      </c>
      <c r="T65" s="34" t="s">
        <v>40</v>
      </c>
      <c r="U65" s="15" t="s">
        <v>32</v>
      </c>
      <c r="V65" s="18" t="s">
        <v>32</v>
      </c>
      <c r="W65" s="18" t="s">
        <v>32</v>
      </c>
      <c r="X65" s="18" t="s">
        <v>32</v>
      </c>
      <c r="Y65" s="18" t="s">
        <v>32</v>
      </c>
      <c r="Z65" s="18" t="s">
        <v>32</v>
      </c>
      <c r="AA65" s="18" t="s">
        <v>32</v>
      </c>
      <c r="AB65" s="18" t="s">
        <v>32</v>
      </c>
      <c r="AC65" s="18" t="s">
        <v>32</v>
      </c>
      <c r="AD65" s="18" t="s">
        <v>27</v>
      </c>
      <c r="AE65" s="18" t="s">
        <v>32</v>
      </c>
      <c r="AF65" s="18" t="s">
        <v>32</v>
      </c>
      <c r="AG65" s="18" t="str">
        <f t="shared" si="9"/>
        <v>YES</v>
      </c>
      <c r="AH65" s="18" t="s">
        <v>32</v>
      </c>
      <c r="AI65" s="49" t="s">
        <v>28</v>
      </c>
      <c r="AJ65" s="18" t="s">
        <v>27</v>
      </c>
      <c r="AK65" s="18" t="s">
        <v>28</v>
      </c>
      <c r="AL65" s="18" t="s">
        <v>32</v>
      </c>
      <c r="AM65" s="40" t="s">
        <v>0</v>
      </c>
      <c r="AN65" s="5" t="s">
        <v>39</v>
      </c>
    </row>
    <row r="66" spans="1:40" ht="30" customHeight="1" x14ac:dyDescent="0.3">
      <c r="A66" s="1">
        <v>65</v>
      </c>
      <c r="B66" s="5" t="s">
        <v>82</v>
      </c>
      <c r="C66" s="22">
        <v>10</v>
      </c>
      <c r="D66" s="6">
        <f t="shared" ref="D66:D97" si="19">C66</f>
        <v>10</v>
      </c>
      <c r="E66" s="6">
        <v>64</v>
      </c>
      <c r="F66" s="6">
        <f t="shared" ref="F66:F97" si="20">E66</f>
        <v>64</v>
      </c>
      <c r="G66" s="6" t="s">
        <v>21</v>
      </c>
      <c r="H66" s="6" t="s">
        <v>22</v>
      </c>
      <c r="I66" s="6" t="str">
        <f t="shared" ref="I66:I97" si="21">MID(B66,FIND("eth(",B66)+4,FIND(")",B66)-FIND("eth(",B66)-4)</f>
        <v>0x8100</v>
      </c>
      <c r="J66" s="6" t="str">
        <f t="shared" ref="J66:J97" si="22">IFERROR(MID(B66, FIND("int_shim(", B66) + 9, FIND(",", B66, FIND("int_shim(", B66)) - FIND("int_shim(", B66) - 9), "-")</f>
        <v>-</v>
      </c>
      <c r="K66" s="6">
        <f t="shared" ref="K66:K97" si="23">IFERROR(MID(B66, FIND("s-vlan(", B66) + 7, FIND(",", B66, FIND("s-vlan(", B66)) - FIND("s-vlan(", B66) - 7), 0)</f>
        <v>0</v>
      </c>
      <c r="L66" s="6" t="str">
        <f t="shared" ref="L66:L97" si="24">IF(K66=0,"0x0","0xFF")</f>
        <v>0x0</v>
      </c>
      <c r="M66" s="6" t="str">
        <f t="shared" ref="M66:M97" si="25">IFERROR(MID(B66, FIND("u-vlan(", B66) + 7, FIND(",", B66, FIND("u-vlan(", B66)) - FIND("u-vlan(", B66) - 7), 0)</f>
        <v>400</v>
      </c>
      <c r="N66" s="6" t="str">
        <f t="shared" ref="N66:N97" si="26">IF(M66=0,"0x0","0xFF")</f>
        <v>0xFF</v>
      </c>
      <c r="O66" s="6" t="s">
        <v>23</v>
      </c>
      <c r="P66" s="77" t="s">
        <v>24</v>
      </c>
      <c r="Q66" s="7" t="str">
        <f t="shared" si="10"/>
        <v/>
      </c>
      <c r="R66" s="73" cm="1">
        <f t="array" ref="R66">_xlfn.IFS(
  AND($AD66="YES", OR($AE66="NO", $AE66="N/A"), OR($AF66="NO", $AF66="N/A")), 35,
  AND($AD66="YES", $AE66="YES", OR($AF66="NO", $AF66="N/A")), 40,
  AND($AD66="YES", OR($AE66="NO", $AE66="N/A"), $AF66="YES"), 45,
  AND(OR($AD66="NO", $AD66="N/A"), $AE66="YES", OR($AF66="NO", $AF66="N/A")), 55,
  AND(OR($AD66="NO", $AD66="N/A"), $AE66="YES", $AF66="YES"), 60,
  AND(OR($AD66="NO", $AD66="N/A"), OR($AE66="NO", $AE66="N/A"), $AF66="YES"), 65,
  TRUE, ""
)</f>
        <v>35</v>
      </c>
      <c r="S66" s="14" t="s">
        <v>25</v>
      </c>
      <c r="T66" s="34" t="s">
        <v>40</v>
      </c>
      <c r="U66" s="15" t="s">
        <v>32</v>
      </c>
      <c r="V66" s="18" t="s">
        <v>32</v>
      </c>
      <c r="W66" s="18" t="s">
        <v>32</v>
      </c>
      <c r="X66" s="18" t="s">
        <v>32</v>
      </c>
      <c r="Y66" s="18" t="s">
        <v>32</v>
      </c>
      <c r="Z66" s="18" t="s">
        <v>32</v>
      </c>
      <c r="AA66" s="18" t="s">
        <v>32</v>
      </c>
      <c r="AB66" s="18" t="s">
        <v>32</v>
      </c>
      <c r="AC66" s="18" t="s">
        <v>32</v>
      </c>
      <c r="AD66" s="18" t="s">
        <v>27</v>
      </c>
      <c r="AE66" s="18" t="s">
        <v>32</v>
      </c>
      <c r="AF66" s="18" t="s">
        <v>32</v>
      </c>
      <c r="AG66" s="18" t="str">
        <f t="shared" si="9"/>
        <v>YES</v>
      </c>
      <c r="AH66" s="18" t="s">
        <v>32</v>
      </c>
      <c r="AI66" s="49" t="s">
        <v>28</v>
      </c>
      <c r="AJ66" s="18" t="s">
        <v>32</v>
      </c>
      <c r="AK66" s="18" t="s">
        <v>27</v>
      </c>
      <c r="AL66" s="18" t="s">
        <v>32</v>
      </c>
      <c r="AM66" s="40" t="s">
        <v>40</v>
      </c>
      <c r="AN66" s="5" t="s">
        <v>85</v>
      </c>
    </row>
    <row r="67" spans="1:40" ht="30" customHeight="1" x14ac:dyDescent="0.3">
      <c r="A67" s="1">
        <v>66</v>
      </c>
      <c r="B67" s="5" t="s">
        <v>30</v>
      </c>
      <c r="C67" s="22">
        <v>10</v>
      </c>
      <c r="D67" s="6">
        <f t="shared" si="19"/>
        <v>10</v>
      </c>
      <c r="E67" s="6">
        <v>64</v>
      </c>
      <c r="F67" s="6">
        <f t="shared" si="20"/>
        <v>64</v>
      </c>
      <c r="G67" s="6" t="s">
        <v>21</v>
      </c>
      <c r="H67" s="6" t="s">
        <v>22</v>
      </c>
      <c r="I67" s="6" t="str">
        <f t="shared" si="21"/>
        <v>0x0800</v>
      </c>
      <c r="J67" s="6" t="str">
        <f t="shared" si="22"/>
        <v>-</v>
      </c>
      <c r="K67" s="6">
        <f t="shared" si="23"/>
        <v>0</v>
      </c>
      <c r="L67" s="6" t="str">
        <f t="shared" si="24"/>
        <v>0x0</v>
      </c>
      <c r="M67" s="6">
        <f t="shared" si="25"/>
        <v>0</v>
      </c>
      <c r="N67" s="6" t="str">
        <f t="shared" si="26"/>
        <v>0x0</v>
      </c>
      <c r="O67" s="6" t="s">
        <v>23</v>
      </c>
      <c r="P67" s="77" t="s">
        <v>24</v>
      </c>
      <c r="Q67" s="7" t="str">
        <f t="shared" si="10"/>
        <v/>
      </c>
      <c r="R67" s="73" cm="1">
        <f t="array" ref="R67">_xlfn.IFS(
  AND($AD67="YES", OR($AE67="NO", $AE67="N/A"), OR($AF67="NO", $AF67="N/A")), 35,
  AND($AD67="YES", $AE67="YES", OR($AF67="NO", $AF67="N/A")), 40,
  AND($AD67="YES", OR($AE67="NO", $AE67="N/A"), $AF67="YES"), 45,
  AND(OR($AD67="NO", $AD67="N/A"), $AE67="YES", OR($AF67="NO", $AF67="N/A")), 55,
  AND(OR($AD67="NO", $AD67="N/A"), $AE67="YES", $AF67="YES"), 60,
  AND(OR($AD67="NO", $AD67="N/A"), OR($AE67="NO", $AE67="N/A"), $AF67="YES"), 65,
  TRUE, ""
)</f>
        <v>35</v>
      </c>
      <c r="S67" s="14" t="s">
        <v>31</v>
      </c>
      <c r="T67" s="34" t="s">
        <v>40</v>
      </c>
      <c r="U67" s="15" t="s">
        <v>32</v>
      </c>
      <c r="V67" s="18" t="s">
        <v>32</v>
      </c>
      <c r="W67" s="18" t="s">
        <v>32</v>
      </c>
      <c r="X67" s="18" t="s">
        <v>32</v>
      </c>
      <c r="Y67" s="18" t="s">
        <v>32</v>
      </c>
      <c r="Z67" s="18" t="s">
        <v>32</v>
      </c>
      <c r="AA67" s="18" t="s">
        <v>32</v>
      </c>
      <c r="AB67" s="18" t="s">
        <v>32</v>
      </c>
      <c r="AC67" s="18" t="s">
        <v>32</v>
      </c>
      <c r="AD67" s="18" t="s">
        <v>27</v>
      </c>
      <c r="AE67" s="18" t="s">
        <v>32</v>
      </c>
      <c r="AF67" s="18" t="s">
        <v>32</v>
      </c>
      <c r="AG67" s="18" t="str">
        <f t="shared" ref="AG67:AG130" si="27">IF(AND(AH67="N/A",AI67="N/A",AJ67="N/A",AK67="N/A",AL67="N/A"),"NO","YES")</f>
        <v>YES</v>
      </c>
      <c r="AH67" s="18" t="s">
        <v>32</v>
      </c>
      <c r="AI67" s="49" t="s">
        <v>28</v>
      </c>
      <c r="AJ67" s="18" t="s">
        <v>32</v>
      </c>
      <c r="AK67" s="18" t="s">
        <v>27</v>
      </c>
      <c r="AL67" s="18" t="s">
        <v>32</v>
      </c>
      <c r="AM67" s="40" t="s">
        <v>40</v>
      </c>
      <c r="AN67" s="5" t="s">
        <v>41</v>
      </c>
    </row>
    <row r="68" spans="1:40" ht="30" customHeight="1" x14ac:dyDescent="0.3">
      <c r="A68" s="1">
        <v>67</v>
      </c>
      <c r="B68" s="5" t="s">
        <v>82</v>
      </c>
      <c r="C68" s="22">
        <v>10</v>
      </c>
      <c r="D68" s="6">
        <f t="shared" si="19"/>
        <v>10</v>
      </c>
      <c r="E68" s="6">
        <v>64</v>
      </c>
      <c r="F68" s="6">
        <f t="shared" si="20"/>
        <v>64</v>
      </c>
      <c r="G68" s="6" t="s">
        <v>21</v>
      </c>
      <c r="H68" s="6" t="s">
        <v>22</v>
      </c>
      <c r="I68" s="6" t="str">
        <f t="shared" si="21"/>
        <v>0x8100</v>
      </c>
      <c r="J68" s="6" t="str">
        <f t="shared" si="22"/>
        <v>-</v>
      </c>
      <c r="K68" s="6">
        <f t="shared" si="23"/>
        <v>0</v>
      </c>
      <c r="L68" s="6" t="str">
        <f t="shared" si="24"/>
        <v>0x0</v>
      </c>
      <c r="M68" s="6" t="str">
        <f t="shared" si="25"/>
        <v>400</v>
      </c>
      <c r="N68" s="6" t="str">
        <f t="shared" si="26"/>
        <v>0xFF</v>
      </c>
      <c r="O68" s="6" t="s">
        <v>23</v>
      </c>
      <c r="P68" s="77" t="s">
        <v>24</v>
      </c>
      <c r="Q68" s="7" t="str">
        <f t="shared" si="10"/>
        <v>450</v>
      </c>
      <c r="R68" s="73" cm="1">
        <f t="array" ref="R68">_xlfn.IFS(
  AND($AD68="YES", OR($AE68="NO", $AE68="N/A"), OR($AF68="NO", $AF68="N/A")), 35,
  AND($AD68="YES", $AE68="YES", OR($AF68="NO", $AF68="N/A")), 40,
  AND($AD68="YES", OR($AE68="NO", $AE68="N/A"), $AF68="YES"), 45,
  AND(OR($AD68="NO", $AD68="N/A"), $AE68="YES", OR($AF68="NO", $AF68="N/A")), 55,
  AND(OR($AD68="NO", $AD68="N/A"), $AE68="YES", $AF68="YES"), 60,
  AND(OR($AD68="NO", $AD68="N/A"), OR($AE68="NO", $AE68="N/A"), $AF68="YES"), 65,
  TRUE, ""
)</f>
        <v>55</v>
      </c>
      <c r="S68" s="14" t="s">
        <v>25</v>
      </c>
      <c r="T68" s="34" t="s">
        <v>40</v>
      </c>
      <c r="U68" s="15" t="s">
        <v>32</v>
      </c>
      <c r="V68" s="18" t="s">
        <v>32</v>
      </c>
      <c r="W68" s="18" t="s">
        <v>32</v>
      </c>
      <c r="X68" s="18" t="s">
        <v>32</v>
      </c>
      <c r="Y68" s="18" t="s">
        <v>32</v>
      </c>
      <c r="Z68" s="18" t="s">
        <v>32</v>
      </c>
      <c r="AA68" s="18" t="s">
        <v>32</v>
      </c>
      <c r="AB68" s="18" t="s">
        <v>32</v>
      </c>
      <c r="AC68" s="18" t="s">
        <v>32</v>
      </c>
      <c r="AD68" s="18" t="s">
        <v>32</v>
      </c>
      <c r="AE68" s="18" t="s">
        <v>27</v>
      </c>
      <c r="AF68" s="18" t="s">
        <v>32</v>
      </c>
      <c r="AG68" s="18" t="str">
        <f t="shared" si="27"/>
        <v>YES</v>
      </c>
      <c r="AH68" s="18" t="s">
        <v>27</v>
      </c>
      <c r="AI68" s="6" t="s">
        <v>36</v>
      </c>
      <c r="AJ68" s="18" t="s">
        <v>28</v>
      </c>
      <c r="AK68" s="18" t="s">
        <v>28</v>
      </c>
      <c r="AL68" s="18" t="s">
        <v>32</v>
      </c>
      <c r="AM68" s="40" t="s">
        <v>26</v>
      </c>
      <c r="AN68" s="5" t="s">
        <v>83</v>
      </c>
    </row>
    <row r="69" spans="1:40" ht="30" customHeight="1" x14ac:dyDescent="0.3">
      <c r="A69" s="1">
        <v>68</v>
      </c>
      <c r="B69" s="5" t="s">
        <v>30</v>
      </c>
      <c r="C69" s="22">
        <v>10</v>
      </c>
      <c r="D69" s="6">
        <f t="shared" si="19"/>
        <v>10</v>
      </c>
      <c r="E69" s="6">
        <v>64</v>
      </c>
      <c r="F69" s="6">
        <f t="shared" si="20"/>
        <v>64</v>
      </c>
      <c r="G69" s="6" t="s">
        <v>21</v>
      </c>
      <c r="H69" s="6" t="s">
        <v>22</v>
      </c>
      <c r="I69" s="6" t="str">
        <f t="shared" si="21"/>
        <v>0x0800</v>
      </c>
      <c r="J69" s="6" t="str">
        <f t="shared" si="22"/>
        <v>-</v>
      </c>
      <c r="K69" s="6">
        <f t="shared" si="23"/>
        <v>0</v>
      </c>
      <c r="L69" s="6" t="str">
        <f t="shared" si="24"/>
        <v>0x0</v>
      </c>
      <c r="M69" s="6">
        <f t="shared" si="25"/>
        <v>0</v>
      </c>
      <c r="N69" s="6" t="str">
        <f t="shared" si="26"/>
        <v>0x0</v>
      </c>
      <c r="O69" s="6" t="s">
        <v>23</v>
      </c>
      <c r="P69" s="77" t="s">
        <v>24</v>
      </c>
      <c r="Q69" s="7" t="str">
        <f t="shared" si="10"/>
        <v/>
      </c>
      <c r="R69" s="73" cm="1">
        <f t="array" ref="R69">_xlfn.IFS(
  AND($AD69="YES", OR($AE69="NO", $AE69="N/A"), OR($AF69="NO", $AF69="N/A")), 35,
  AND($AD69="YES", $AE69="YES", OR($AF69="NO", $AF69="N/A")), 40,
  AND($AD69="YES", OR($AE69="NO", $AE69="N/A"), $AF69="YES"), 45,
  AND(OR($AD69="NO", $AD69="N/A"), $AE69="YES", OR($AF69="NO", $AF69="N/A")), 55,
  AND(OR($AD69="NO", $AD69="N/A"), $AE69="YES", $AF69="YES"), 60,
  AND(OR($AD69="NO", $AD69="N/A"), OR($AE69="NO", $AE69="N/A"), $AF69="YES"), 65,
  TRUE, ""
)</f>
        <v>55</v>
      </c>
      <c r="S69" s="14" t="s">
        <v>31</v>
      </c>
      <c r="T69" s="34" t="s">
        <v>40</v>
      </c>
      <c r="U69" s="15" t="s">
        <v>32</v>
      </c>
      <c r="V69" s="18" t="s">
        <v>32</v>
      </c>
      <c r="W69" s="18" t="s">
        <v>32</v>
      </c>
      <c r="X69" s="18" t="s">
        <v>32</v>
      </c>
      <c r="Y69" s="18" t="s">
        <v>32</v>
      </c>
      <c r="Z69" s="18" t="s">
        <v>32</v>
      </c>
      <c r="AA69" s="18" t="s">
        <v>32</v>
      </c>
      <c r="AB69" s="18" t="s">
        <v>32</v>
      </c>
      <c r="AC69" s="18" t="s">
        <v>32</v>
      </c>
      <c r="AD69" s="18" t="s">
        <v>32</v>
      </c>
      <c r="AE69" s="18" t="s">
        <v>27</v>
      </c>
      <c r="AF69" s="18" t="s">
        <v>32</v>
      </c>
      <c r="AG69" s="18" t="str">
        <f t="shared" si="27"/>
        <v>YES</v>
      </c>
      <c r="AH69" s="18" t="s">
        <v>27</v>
      </c>
      <c r="AI69" s="6" t="s">
        <v>37</v>
      </c>
      <c r="AJ69" s="18" t="s">
        <v>28</v>
      </c>
      <c r="AK69" s="18" t="s">
        <v>28</v>
      </c>
      <c r="AL69" s="18" t="s">
        <v>32</v>
      </c>
      <c r="AM69" s="40" t="s">
        <v>26</v>
      </c>
      <c r="AN69" s="5" t="s">
        <v>30</v>
      </c>
    </row>
    <row r="70" spans="1:40" ht="30" customHeight="1" x14ac:dyDescent="0.3">
      <c r="A70" s="1">
        <v>69</v>
      </c>
      <c r="B70" s="5" t="s">
        <v>82</v>
      </c>
      <c r="C70" s="22">
        <v>10</v>
      </c>
      <c r="D70" s="6">
        <f t="shared" si="19"/>
        <v>10</v>
      </c>
      <c r="E70" s="6">
        <v>64</v>
      </c>
      <c r="F70" s="6">
        <f t="shared" si="20"/>
        <v>64</v>
      </c>
      <c r="G70" s="6" t="s">
        <v>21</v>
      </c>
      <c r="H70" s="6" t="s">
        <v>22</v>
      </c>
      <c r="I70" s="6" t="str">
        <f t="shared" si="21"/>
        <v>0x8100</v>
      </c>
      <c r="J70" s="6" t="str">
        <f t="shared" si="22"/>
        <v>-</v>
      </c>
      <c r="K70" s="6">
        <f t="shared" si="23"/>
        <v>0</v>
      </c>
      <c r="L70" s="6" t="str">
        <f t="shared" si="24"/>
        <v>0x0</v>
      </c>
      <c r="M70" s="6" t="str">
        <f t="shared" si="25"/>
        <v>400</v>
      </c>
      <c r="N70" s="6" t="str">
        <f t="shared" si="26"/>
        <v>0xFF</v>
      </c>
      <c r="O70" s="6" t="s">
        <v>23</v>
      </c>
      <c r="P70" s="77" t="s">
        <v>24</v>
      </c>
      <c r="Q70" s="7" t="str">
        <f t="shared" si="10"/>
        <v/>
      </c>
      <c r="R70" s="73" cm="1">
        <f t="array" ref="R70">_xlfn.IFS(
  AND($AD70="YES", OR($AE70="NO", $AE70="N/A"), OR($AF70="NO", $AF70="N/A")), 35,
  AND($AD70="YES", $AE70="YES", OR($AF70="NO", $AF70="N/A")), 40,
  AND($AD70="YES", OR($AE70="NO", $AE70="N/A"), $AF70="YES"), 45,
  AND(OR($AD70="NO", $AD70="N/A"), $AE70="YES", OR($AF70="NO", $AF70="N/A")), 55,
  AND(OR($AD70="NO", $AD70="N/A"), $AE70="YES", $AF70="YES"), 60,
  AND(OR($AD70="NO", $AD70="N/A"), OR($AE70="NO", $AE70="N/A"), $AF70="YES"), 65,
  TRUE, ""
)</f>
        <v>55</v>
      </c>
      <c r="S70" s="14" t="s">
        <v>25</v>
      </c>
      <c r="T70" s="34" t="s">
        <v>40</v>
      </c>
      <c r="U70" s="15" t="s">
        <v>32</v>
      </c>
      <c r="V70" s="18" t="s">
        <v>32</v>
      </c>
      <c r="W70" s="18" t="s">
        <v>32</v>
      </c>
      <c r="X70" s="18" t="s">
        <v>32</v>
      </c>
      <c r="Y70" s="18" t="s">
        <v>32</v>
      </c>
      <c r="Z70" s="18" t="s">
        <v>32</v>
      </c>
      <c r="AA70" s="18" t="s">
        <v>32</v>
      </c>
      <c r="AB70" s="18" t="s">
        <v>32</v>
      </c>
      <c r="AC70" s="18" t="s">
        <v>32</v>
      </c>
      <c r="AD70" s="18" t="s">
        <v>32</v>
      </c>
      <c r="AE70" s="18" t="s">
        <v>27</v>
      </c>
      <c r="AF70" s="18" t="s">
        <v>32</v>
      </c>
      <c r="AG70" s="18" t="str">
        <f t="shared" si="27"/>
        <v>YES</v>
      </c>
      <c r="AH70" s="18" t="s">
        <v>27</v>
      </c>
      <c r="AI70" s="6" t="s">
        <v>37</v>
      </c>
      <c r="AJ70" s="18" t="s">
        <v>28</v>
      </c>
      <c r="AK70" s="18" t="s">
        <v>28</v>
      </c>
      <c r="AL70" s="18" t="s">
        <v>32</v>
      </c>
      <c r="AM70" s="40" t="s">
        <v>26</v>
      </c>
      <c r="AN70" s="5" t="s">
        <v>30</v>
      </c>
    </row>
    <row r="71" spans="1:40" ht="30" customHeight="1" x14ac:dyDescent="0.3">
      <c r="A71" s="1">
        <v>70</v>
      </c>
      <c r="B71" s="5" t="s">
        <v>30</v>
      </c>
      <c r="C71" s="22">
        <v>10</v>
      </c>
      <c r="D71" s="6">
        <f t="shared" si="19"/>
        <v>10</v>
      </c>
      <c r="E71" s="6">
        <v>64</v>
      </c>
      <c r="F71" s="6">
        <f t="shared" si="20"/>
        <v>64</v>
      </c>
      <c r="G71" s="6" t="s">
        <v>21</v>
      </c>
      <c r="H71" s="6" t="s">
        <v>22</v>
      </c>
      <c r="I71" s="6" t="str">
        <f t="shared" si="21"/>
        <v>0x0800</v>
      </c>
      <c r="J71" s="6" t="str">
        <f t="shared" si="22"/>
        <v>-</v>
      </c>
      <c r="K71" s="6">
        <f t="shared" si="23"/>
        <v>0</v>
      </c>
      <c r="L71" s="6" t="str">
        <f t="shared" si="24"/>
        <v>0x0</v>
      </c>
      <c r="M71" s="6">
        <f t="shared" si="25"/>
        <v>0</v>
      </c>
      <c r="N71" s="6" t="str">
        <f t="shared" si="26"/>
        <v>0x0</v>
      </c>
      <c r="O71" s="6" t="s">
        <v>23</v>
      </c>
      <c r="P71" s="77" t="s">
        <v>24</v>
      </c>
      <c r="Q71" s="7" t="str">
        <f t="shared" si="10"/>
        <v>400</v>
      </c>
      <c r="R71" s="73" cm="1">
        <f t="array" ref="R71">_xlfn.IFS(
  AND($AD71="YES", OR($AE71="NO", $AE71="N/A"), OR($AF71="NO", $AF71="N/A")), 35,
  AND($AD71="YES", $AE71="YES", OR($AF71="NO", $AF71="N/A")), 40,
  AND($AD71="YES", OR($AE71="NO", $AE71="N/A"), $AF71="YES"), 45,
  AND(OR($AD71="NO", $AD71="N/A"), $AE71="YES", OR($AF71="NO", $AF71="N/A")), 55,
  AND(OR($AD71="NO", $AD71="N/A"), $AE71="YES", $AF71="YES"), 60,
  AND(OR($AD71="NO", $AD71="N/A"), OR($AE71="NO", $AE71="N/A"), $AF71="YES"), 65,
  TRUE, ""
)</f>
        <v>55</v>
      </c>
      <c r="S71" s="14" t="s">
        <v>31</v>
      </c>
      <c r="T71" s="34" t="s">
        <v>40</v>
      </c>
      <c r="U71" s="15" t="s">
        <v>32</v>
      </c>
      <c r="V71" s="18" t="s">
        <v>32</v>
      </c>
      <c r="W71" s="18" t="s">
        <v>32</v>
      </c>
      <c r="X71" s="18" t="s">
        <v>32</v>
      </c>
      <c r="Y71" s="18" t="s">
        <v>32</v>
      </c>
      <c r="Z71" s="18" t="s">
        <v>32</v>
      </c>
      <c r="AA71" s="18" t="s">
        <v>32</v>
      </c>
      <c r="AB71" s="18" t="s">
        <v>32</v>
      </c>
      <c r="AC71" s="18" t="s">
        <v>32</v>
      </c>
      <c r="AD71" s="18" t="s">
        <v>32</v>
      </c>
      <c r="AE71" s="18" t="s">
        <v>27</v>
      </c>
      <c r="AF71" s="18" t="s">
        <v>32</v>
      </c>
      <c r="AG71" s="18" t="str">
        <f t="shared" si="27"/>
        <v>YES</v>
      </c>
      <c r="AH71" s="18" t="s">
        <v>27</v>
      </c>
      <c r="AI71" s="6" t="s">
        <v>38</v>
      </c>
      <c r="AJ71" s="18" t="s">
        <v>28</v>
      </c>
      <c r="AK71" s="18" t="s">
        <v>28</v>
      </c>
      <c r="AL71" s="18" t="s">
        <v>32</v>
      </c>
      <c r="AM71" s="40" t="s">
        <v>26</v>
      </c>
      <c r="AN71" s="5" t="s">
        <v>82</v>
      </c>
    </row>
    <row r="72" spans="1:40" ht="30" customHeight="1" x14ac:dyDescent="0.3">
      <c r="A72" s="1">
        <v>71</v>
      </c>
      <c r="B72" s="5" t="s">
        <v>82</v>
      </c>
      <c r="C72" s="22">
        <v>10</v>
      </c>
      <c r="D72" s="6">
        <f t="shared" si="19"/>
        <v>10</v>
      </c>
      <c r="E72" s="6">
        <v>64</v>
      </c>
      <c r="F72" s="6">
        <f t="shared" si="20"/>
        <v>64</v>
      </c>
      <c r="G72" s="6" t="s">
        <v>21</v>
      </c>
      <c r="H72" s="6" t="s">
        <v>22</v>
      </c>
      <c r="I72" s="6" t="str">
        <f t="shared" si="21"/>
        <v>0x8100</v>
      </c>
      <c r="J72" s="6" t="str">
        <f t="shared" si="22"/>
        <v>-</v>
      </c>
      <c r="K72" s="6">
        <f t="shared" si="23"/>
        <v>0</v>
      </c>
      <c r="L72" s="6" t="str">
        <f t="shared" si="24"/>
        <v>0x0</v>
      </c>
      <c r="M72" s="6" t="str">
        <f t="shared" si="25"/>
        <v>400</v>
      </c>
      <c r="N72" s="6" t="str">
        <f t="shared" si="26"/>
        <v>0xFF</v>
      </c>
      <c r="O72" s="6" t="s">
        <v>23</v>
      </c>
      <c r="P72" s="77" t="s">
        <v>24</v>
      </c>
      <c r="Q72" s="7" t="str">
        <f t="shared" si="10"/>
        <v/>
      </c>
      <c r="R72" s="73" cm="1">
        <f t="array" ref="R72">_xlfn.IFS(
  AND($AD72="YES", OR($AE72="NO", $AE72="N/A"), OR($AF72="NO", $AF72="N/A")), 35,
  AND($AD72="YES", $AE72="YES", OR($AF72="NO", $AF72="N/A")), 40,
  AND($AD72="YES", OR($AE72="NO", $AE72="N/A"), $AF72="YES"), 45,
  AND(OR($AD72="NO", $AD72="N/A"), $AE72="YES", OR($AF72="NO", $AF72="N/A")), 55,
  AND(OR($AD72="NO", $AD72="N/A"), $AE72="YES", $AF72="YES"), 60,
  AND(OR($AD72="NO", $AD72="N/A"), OR($AE72="NO", $AE72="N/A"), $AF72="YES"), 65,
  TRUE, ""
)</f>
        <v>55</v>
      </c>
      <c r="S72" s="14" t="s">
        <v>25</v>
      </c>
      <c r="T72" s="34" t="s">
        <v>40</v>
      </c>
      <c r="U72" s="15" t="s">
        <v>32</v>
      </c>
      <c r="V72" s="18" t="s">
        <v>32</v>
      </c>
      <c r="W72" s="18" t="s">
        <v>32</v>
      </c>
      <c r="X72" s="18" t="s">
        <v>32</v>
      </c>
      <c r="Y72" s="18" t="s">
        <v>32</v>
      </c>
      <c r="Z72" s="18" t="s">
        <v>32</v>
      </c>
      <c r="AA72" s="18" t="s">
        <v>32</v>
      </c>
      <c r="AB72" s="18" t="s">
        <v>32</v>
      </c>
      <c r="AC72" s="18" t="s">
        <v>32</v>
      </c>
      <c r="AD72" s="18" t="s">
        <v>32</v>
      </c>
      <c r="AE72" s="18" t="s">
        <v>27</v>
      </c>
      <c r="AF72" s="18" t="s">
        <v>32</v>
      </c>
      <c r="AG72" s="18" t="str">
        <f t="shared" si="27"/>
        <v>YES</v>
      </c>
      <c r="AH72" s="18" t="s">
        <v>32</v>
      </c>
      <c r="AI72" s="49" t="s">
        <v>28</v>
      </c>
      <c r="AJ72" s="18" t="s">
        <v>27</v>
      </c>
      <c r="AK72" s="18" t="s">
        <v>28</v>
      </c>
      <c r="AL72" s="18" t="s">
        <v>32</v>
      </c>
      <c r="AM72" s="40" t="s">
        <v>0</v>
      </c>
      <c r="AN72" s="5" t="s">
        <v>84</v>
      </c>
    </row>
    <row r="73" spans="1:40" ht="30" customHeight="1" x14ac:dyDescent="0.3">
      <c r="A73" s="1">
        <v>72</v>
      </c>
      <c r="B73" s="5" t="s">
        <v>30</v>
      </c>
      <c r="C73" s="22">
        <v>10</v>
      </c>
      <c r="D73" s="6">
        <f t="shared" si="19"/>
        <v>10</v>
      </c>
      <c r="E73" s="6">
        <v>64</v>
      </c>
      <c r="F73" s="6">
        <f t="shared" si="20"/>
        <v>64</v>
      </c>
      <c r="G73" s="6" t="s">
        <v>21</v>
      </c>
      <c r="H73" s="6" t="s">
        <v>22</v>
      </c>
      <c r="I73" s="6" t="str">
        <f t="shared" si="21"/>
        <v>0x0800</v>
      </c>
      <c r="J73" s="6" t="str">
        <f t="shared" si="22"/>
        <v>-</v>
      </c>
      <c r="K73" s="6">
        <f t="shared" si="23"/>
        <v>0</v>
      </c>
      <c r="L73" s="6" t="str">
        <f t="shared" si="24"/>
        <v>0x0</v>
      </c>
      <c r="M73" s="6">
        <f t="shared" si="25"/>
        <v>0</v>
      </c>
      <c r="N73" s="6" t="str">
        <f t="shared" si="26"/>
        <v>0x0</v>
      </c>
      <c r="O73" s="6" t="s">
        <v>23</v>
      </c>
      <c r="P73" s="77" t="s">
        <v>24</v>
      </c>
      <c r="Q73" s="7" t="str">
        <f t="shared" si="10"/>
        <v/>
      </c>
      <c r="R73" s="73" cm="1">
        <f t="array" ref="R73">_xlfn.IFS(
  AND($AD73="YES", OR($AE73="NO", $AE73="N/A"), OR($AF73="NO", $AF73="N/A")), 35,
  AND($AD73="YES", $AE73="YES", OR($AF73="NO", $AF73="N/A")), 40,
  AND($AD73="YES", OR($AE73="NO", $AE73="N/A"), $AF73="YES"), 45,
  AND(OR($AD73="NO", $AD73="N/A"), $AE73="YES", OR($AF73="NO", $AF73="N/A")), 55,
  AND(OR($AD73="NO", $AD73="N/A"), $AE73="YES", $AF73="YES"), 60,
  AND(OR($AD73="NO", $AD73="N/A"), OR($AE73="NO", $AE73="N/A"), $AF73="YES"), 65,
  TRUE, ""
)</f>
        <v>55</v>
      </c>
      <c r="S73" s="14" t="s">
        <v>31</v>
      </c>
      <c r="T73" s="34" t="s">
        <v>40</v>
      </c>
      <c r="U73" s="15" t="s">
        <v>32</v>
      </c>
      <c r="V73" s="18" t="s">
        <v>32</v>
      </c>
      <c r="W73" s="18" t="s">
        <v>32</v>
      </c>
      <c r="X73" s="18" t="s">
        <v>32</v>
      </c>
      <c r="Y73" s="18" t="s">
        <v>32</v>
      </c>
      <c r="Z73" s="18" t="s">
        <v>32</v>
      </c>
      <c r="AA73" s="18" t="s">
        <v>32</v>
      </c>
      <c r="AB73" s="18" t="s">
        <v>32</v>
      </c>
      <c r="AC73" s="18" t="s">
        <v>32</v>
      </c>
      <c r="AD73" s="18" t="s">
        <v>32</v>
      </c>
      <c r="AE73" s="18" t="s">
        <v>27</v>
      </c>
      <c r="AF73" s="18" t="s">
        <v>32</v>
      </c>
      <c r="AG73" s="18" t="str">
        <f t="shared" si="27"/>
        <v>YES</v>
      </c>
      <c r="AH73" s="18" t="s">
        <v>32</v>
      </c>
      <c r="AI73" s="49" t="s">
        <v>28</v>
      </c>
      <c r="AJ73" s="18" t="s">
        <v>27</v>
      </c>
      <c r="AK73" s="18" t="s">
        <v>28</v>
      </c>
      <c r="AL73" s="18" t="s">
        <v>32</v>
      </c>
      <c r="AM73" s="40" t="s">
        <v>0</v>
      </c>
      <c r="AN73" s="5" t="s">
        <v>39</v>
      </c>
    </row>
    <row r="74" spans="1:40" ht="30" customHeight="1" x14ac:dyDescent="0.3">
      <c r="A74" s="1">
        <v>73</v>
      </c>
      <c r="B74" s="5" t="s">
        <v>82</v>
      </c>
      <c r="C74" s="22">
        <v>10</v>
      </c>
      <c r="D74" s="6">
        <f t="shared" si="19"/>
        <v>10</v>
      </c>
      <c r="E74" s="6">
        <v>64</v>
      </c>
      <c r="F74" s="6">
        <f t="shared" si="20"/>
        <v>64</v>
      </c>
      <c r="G74" s="6" t="s">
        <v>21</v>
      </c>
      <c r="H74" s="6" t="s">
        <v>22</v>
      </c>
      <c r="I74" s="6" t="str">
        <f t="shared" si="21"/>
        <v>0x8100</v>
      </c>
      <c r="J74" s="6" t="str">
        <f t="shared" si="22"/>
        <v>-</v>
      </c>
      <c r="K74" s="6">
        <f t="shared" si="23"/>
        <v>0</v>
      </c>
      <c r="L74" s="6" t="str">
        <f t="shared" si="24"/>
        <v>0x0</v>
      </c>
      <c r="M74" s="6" t="str">
        <f t="shared" si="25"/>
        <v>400</v>
      </c>
      <c r="N74" s="6" t="str">
        <f t="shared" si="26"/>
        <v>0xFF</v>
      </c>
      <c r="O74" s="6" t="s">
        <v>23</v>
      </c>
      <c r="P74" s="77" t="s">
        <v>24</v>
      </c>
      <c r="Q74" s="7" t="str">
        <f t="shared" si="10"/>
        <v/>
      </c>
      <c r="R74" s="73" cm="1">
        <f t="array" ref="R74">_xlfn.IFS(
  AND($AD74="YES", OR($AE74="NO", $AE74="N/A"), OR($AF74="NO", $AF74="N/A")), 35,
  AND($AD74="YES", $AE74="YES", OR($AF74="NO", $AF74="N/A")), 40,
  AND($AD74="YES", OR($AE74="NO", $AE74="N/A"), $AF74="YES"), 45,
  AND(OR($AD74="NO", $AD74="N/A"), $AE74="YES", OR($AF74="NO", $AF74="N/A")), 55,
  AND(OR($AD74="NO", $AD74="N/A"), $AE74="YES", $AF74="YES"), 60,
  AND(OR($AD74="NO", $AD74="N/A"), OR($AE74="NO", $AE74="N/A"), $AF74="YES"), 65,
  TRUE, ""
)</f>
        <v>55</v>
      </c>
      <c r="S74" s="14" t="s">
        <v>25</v>
      </c>
      <c r="T74" s="34" t="s">
        <v>40</v>
      </c>
      <c r="U74" s="15" t="s">
        <v>32</v>
      </c>
      <c r="V74" s="18" t="s">
        <v>32</v>
      </c>
      <c r="W74" s="18" t="s">
        <v>32</v>
      </c>
      <c r="X74" s="18" t="s">
        <v>32</v>
      </c>
      <c r="Y74" s="18" t="s">
        <v>32</v>
      </c>
      <c r="Z74" s="18" t="s">
        <v>32</v>
      </c>
      <c r="AA74" s="18" t="s">
        <v>32</v>
      </c>
      <c r="AB74" s="18" t="s">
        <v>32</v>
      </c>
      <c r="AC74" s="18" t="s">
        <v>32</v>
      </c>
      <c r="AD74" s="18" t="s">
        <v>32</v>
      </c>
      <c r="AE74" s="18" t="s">
        <v>27</v>
      </c>
      <c r="AF74" s="18" t="s">
        <v>32</v>
      </c>
      <c r="AG74" s="18" t="str">
        <f t="shared" si="27"/>
        <v>YES</v>
      </c>
      <c r="AH74" s="18" t="s">
        <v>32</v>
      </c>
      <c r="AI74" s="49" t="s">
        <v>28</v>
      </c>
      <c r="AJ74" s="18" t="s">
        <v>32</v>
      </c>
      <c r="AK74" s="18" t="s">
        <v>27</v>
      </c>
      <c r="AL74" s="18" t="s">
        <v>32</v>
      </c>
      <c r="AM74" s="40" t="s">
        <v>40</v>
      </c>
      <c r="AN74" s="5" t="s">
        <v>85</v>
      </c>
    </row>
    <row r="75" spans="1:40" ht="30" customHeight="1" x14ac:dyDescent="0.3">
      <c r="A75" s="1">
        <v>74</v>
      </c>
      <c r="B75" s="5" t="s">
        <v>30</v>
      </c>
      <c r="C75" s="22">
        <v>10</v>
      </c>
      <c r="D75" s="6">
        <f t="shared" si="19"/>
        <v>10</v>
      </c>
      <c r="E75" s="6">
        <v>64</v>
      </c>
      <c r="F75" s="6">
        <f t="shared" si="20"/>
        <v>64</v>
      </c>
      <c r="G75" s="6" t="s">
        <v>21</v>
      </c>
      <c r="H75" s="6" t="s">
        <v>22</v>
      </c>
      <c r="I75" s="6" t="str">
        <f t="shared" si="21"/>
        <v>0x0800</v>
      </c>
      <c r="J75" s="6" t="str">
        <f t="shared" si="22"/>
        <v>-</v>
      </c>
      <c r="K75" s="6">
        <f t="shared" si="23"/>
        <v>0</v>
      </c>
      <c r="L75" s="6" t="str">
        <f t="shared" si="24"/>
        <v>0x0</v>
      </c>
      <c r="M75" s="6">
        <f t="shared" si="25"/>
        <v>0</v>
      </c>
      <c r="N75" s="6" t="str">
        <f t="shared" si="26"/>
        <v>0x0</v>
      </c>
      <c r="O75" s="6" t="s">
        <v>23</v>
      </c>
      <c r="P75" s="77" t="s">
        <v>24</v>
      </c>
      <c r="Q75" s="7" t="str">
        <f t="shared" ref="Q75:Q131" si="28">IF(OR(ISNUMBER(SEARCH("vlan translation", AI75)), ISNUMBER(SEARCH("add vlan", AI75))), IFERROR(MID(AN75, FIND("u-vlan(", AN75) + 7, FIND(",", AN75, FIND("u-vlan(", AN75)) - FIND("u-vlan(", AN75) - 7), 0), "")</f>
        <v/>
      </c>
      <c r="R75" s="73" cm="1">
        <f t="array" ref="R75">_xlfn.IFS(
  AND($AD75="YES", OR($AE75="NO", $AE75="N/A"), OR($AF75="NO", $AF75="N/A")), 35,
  AND($AD75="YES", $AE75="YES", OR($AF75="NO", $AF75="N/A")), 40,
  AND($AD75="YES", OR($AE75="NO", $AE75="N/A"), $AF75="YES"), 45,
  AND(OR($AD75="NO", $AD75="N/A"), $AE75="YES", OR($AF75="NO", $AF75="N/A")), 55,
  AND(OR($AD75="NO", $AD75="N/A"), $AE75="YES", $AF75="YES"), 60,
  AND(OR($AD75="NO", $AD75="N/A"), OR($AE75="NO", $AE75="N/A"), $AF75="YES"), 65,
  TRUE, ""
)</f>
        <v>55</v>
      </c>
      <c r="S75" s="14" t="s">
        <v>31</v>
      </c>
      <c r="T75" s="34" t="s">
        <v>40</v>
      </c>
      <c r="U75" s="15" t="s">
        <v>32</v>
      </c>
      <c r="V75" s="18" t="s">
        <v>32</v>
      </c>
      <c r="W75" s="18" t="s">
        <v>32</v>
      </c>
      <c r="X75" s="18" t="s">
        <v>32</v>
      </c>
      <c r="Y75" s="18" t="s">
        <v>32</v>
      </c>
      <c r="Z75" s="18" t="s">
        <v>32</v>
      </c>
      <c r="AA75" s="18" t="s">
        <v>32</v>
      </c>
      <c r="AB75" s="18" t="s">
        <v>32</v>
      </c>
      <c r="AC75" s="18" t="s">
        <v>32</v>
      </c>
      <c r="AD75" s="18" t="s">
        <v>32</v>
      </c>
      <c r="AE75" s="18" t="s">
        <v>27</v>
      </c>
      <c r="AF75" s="18" t="s">
        <v>32</v>
      </c>
      <c r="AG75" s="18" t="str">
        <f t="shared" si="27"/>
        <v>YES</v>
      </c>
      <c r="AH75" s="18" t="s">
        <v>32</v>
      </c>
      <c r="AI75" s="49" t="s">
        <v>28</v>
      </c>
      <c r="AJ75" s="18" t="s">
        <v>32</v>
      </c>
      <c r="AK75" s="18" t="s">
        <v>27</v>
      </c>
      <c r="AL75" s="18" t="s">
        <v>32</v>
      </c>
      <c r="AM75" s="40" t="s">
        <v>40</v>
      </c>
      <c r="AN75" s="5" t="s">
        <v>41</v>
      </c>
    </row>
    <row r="76" spans="1:40" ht="30" customHeight="1" x14ac:dyDescent="0.3">
      <c r="A76" s="1">
        <v>75</v>
      </c>
      <c r="B76" s="5" t="s">
        <v>82</v>
      </c>
      <c r="C76" s="22">
        <v>10</v>
      </c>
      <c r="D76" s="6">
        <f t="shared" si="19"/>
        <v>10</v>
      </c>
      <c r="E76" s="6">
        <v>64</v>
      </c>
      <c r="F76" s="6">
        <f t="shared" si="20"/>
        <v>64</v>
      </c>
      <c r="G76" s="6" t="s">
        <v>21</v>
      </c>
      <c r="H76" s="6" t="s">
        <v>22</v>
      </c>
      <c r="I76" s="6" t="str">
        <f t="shared" si="21"/>
        <v>0x8100</v>
      </c>
      <c r="J76" s="6" t="str">
        <f t="shared" si="22"/>
        <v>-</v>
      </c>
      <c r="K76" s="6">
        <f t="shared" si="23"/>
        <v>0</v>
      </c>
      <c r="L76" s="6" t="str">
        <f t="shared" si="24"/>
        <v>0x0</v>
      </c>
      <c r="M76" s="6" t="str">
        <f t="shared" si="25"/>
        <v>400</v>
      </c>
      <c r="N76" s="6" t="str">
        <f t="shared" si="26"/>
        <v>0xFF</v>
      </c>
      <c r="O76" s="6" t="s">
        <v>23</v>
      </c>
      <c r="P76" s="77" t="s">
        <v>24</v>
      </c>
      <c r="Q76" s="7" t="str">
        <f t="shared" si="28"/>
        <v>450</v>
      </c>
      <c r="R76" s="73" cm="1">
        <f t="array" ref="R76">_xlfn.IFS(
  AND($AD76="YES", OR($AE76="NO", $AE76="N/A"), OR($AF76="NO", $AF76="N/A")), 35,
  AND($AD76="YES", $AE76="YES", OR($AF76="NO", $AF76="N/A")), 40,
  AND($AD76="YES", OR($AE76="NO", $AE76="N/A"), $AF76="YES"), 45,
  AND(OR($AD76="NO", $AD76="N/A"), $AE76="YES", OR($AF76="NO", $AF76="N/A")), 55,
  AND(OR($AD76="NO", $AD76="N/A"), $AE76="YES", $AF76="YES"), 60,
  AND(OR($AD76="NO", $AD76="N/A"), OR($AE76="NO", $AE76="N/A"), $AF76="YES"), 65,
  TRUE, ""
)</f>
        <v>40</v>
      </c>
      <c r="S76" s="14" t="s">
        <v>25</v>
      </c>
      <c r="T76" s="34" t="s">
        <v>40</v>
      </c>
      <c r="U76" s="15" t="s">
        <v>32</v>
      </c>
      <c r="V76" s="18" t="s">
        <v>32</v>
      </c>
      <c r="W76" s="18" t="s">
        <v>32</v>
      </c>
      <c r="X76" s="18" t="s">
        <v>32</v>
      </c>
      <c r="Y76" s="18" t="s">
        <v>32</v>
      </c>
      <c r="Z76" s="18" t="s">
        <v>32</v>
      </c>
      <c r="AA76" s="18" t="s">
        <v>32</v>
      </c>
      <c r="AB76" s="18" t="s">
        <v>32</v>
      </c>
      <c r="AC76" s="18" t="s">
        <v>32</v>
      </c>
      <c r="AD76" s="18" t="s">
        <v>27</v>
      </c>
      <c r="AE76" s="18" t="s">
        <v>27</v>
      </c>
      <c r="AF76" s="18" t="s">
        <v>32</v>
      </c>
      <c r="AG76" s="18" t="str">
        <f t="shared" si="27"/>
        <v>YES</v>
      </c>
      <c r="AH76" s="18" t="s">
        <v>27</v>
      </c>
      <c r="AI76" s="6" t="s">
        <v>36</v>
      </c>
      <c r="AJ76" s="18" t="s">
        <v>28</v>
      </c>
      <c r="AK76" s="18" t="s">
        <v>28</v>
      </c>
      <c r="AL76" s="18" t="s">
        <v>32</v>
      </c>
      <c r="AM76" s="40" t="s">
        <v>26</v>
      </c>
      <c r="AN76" s="5" t="s">
        <v>83</v>
      </c>
    </row>
    <row r="77" spans="1:40" ht="30" customHeight="1" x14ac:dyDescent="0.3">
      <c r="A77" s="1">
        <v>76</v>
      </c>
      <c r="B77" s="5" t="s">
        <v>30</v>
      </c>
      <c r="C77" s="22">
        <v>10</v>
      </c>
      <c r="D77" s="6">
        <f t="shared" si="19"/>
        <v>10</v>
      </c>
      <c r="E77" s="6">
        <v>64</v>
      </c>
      <c r="F77" s="6">
        <f t="shared" si="20"/>
        <v>64</v>
      </c>
      <c r="G77" s="6" t="s">
        <v>21</v>
      </c>
      <c r="H77" s="6" t="s">
        <v>22</v>
      </c>
      <c r="I77" s="6" t="str">
        <f t="shared" si="21"/>
        <v>0x0800</v>
      </c>
      <c r="J77" s="6" t="str">
        <f t="shared" si="22"/>
        <v>-</v>
      </c>
      <c r="K77" s="6">
        <f t="shared" si="23"/>
        <v>0</v>
      </c>
      <c r="L77" s="6" t="str">
        <f t="shared" si="24"/>
        <v>0x0</v>
      </c>
      <c r="M77" s="6">
        <f t="shared" si="25"/>
        <v>0</v>
      </c>
      <c r="N77" s="6" t="str">
        <f t="shared" si="26"/>
        <v>0x0</v>
      </c>
      <c r="O77" s="6" t="s">
        <v>23</v>
      </c>
      <c r="P77" s="77" t="s">
        <v>24</v>
      </c>
      <c r="Q77" s="7" t="str">
        <f t="shared" si="28"/>
        <v/>
      </c>
      <c r="R77" s="73" cm="1">
        <f t="array" ref="R77">_xlfn.IFS(
  AND($AD77="YES", OR($AE77="NO", $AE77="N/A"), OR($AF77="NO", $AF77="N/A")), 35,
  AND($AD77="YES", $AE77="YES", OR($AF77="NO", $AF77="N/A")), 40,
  AND($AD77="YES", OR($AE77="NO", $AE77="N/A"), $AF77="YES"), 45,
  AND(OR($AD77="NO", $AD77="N/A"), $AE77="YES", OR($AF77="NO", $AF77="N/A")), 55,
  AND(OR($AD77="NO", $AD77="N/A"), $AE77="YES", $AF77="YES"), 60,
  AND(OR($AD77="NO", $AD77="N/A"), OR($AE77="NO", $AE77="N/A"), $AF77="YES"), 65,
  TRUE, ""
)</f>
        <v>40</v>
      </c>
      <c r="S77" s="14" t="s">
        <v>31</v>
      </c>
      <c r="T77" s="34" t="s">
        <v>40</v>
      </c>
      <c r="U77" s="15" t="s">
        <v>32</v>
      </c>
      <c r="V77" s="18" t="s">
        <v>32</v>
      </c>
      <c r="W77" s="18" t="s">
        <v>32</v>
      </c>
      <c r="X77" s="18" t="s">
        <v>32</v>
      </c>
      <c r="Y77" s="18" t="s">
        <v>32</v>
      </c>
      <c r="Z77" s="18" t="s">
        <v>32</v>
      </c>
      <c r="AA77" s="18" t="s">
        <v>32</v>
      </c>
      <c r="AB77" s="18" t="s">
        <v>32</v>
      </c>
      <c r="AC77" s="18" t="s">
        <v>32</v>
      </c>
      <c r="AD77" s="18" t="s">
        <v>27</v>
      </c>
      <c r="AE77" s="18" t="s">
        <v>27</v>
      </c>
      <c r="AF77" s="18" t="s">
        <v>32</v>
      </c>
      <c r="AG77" s="18" t="str">
        <f t="shared" si="27"/>
        <v>YES</v>
      </c>
      <c r="AH77" s="18" t="s">
        <v>27</v>
      </c>
      <c r="AI77" s="6" t="s">
        <v>37</v>
      </c>
      <c r="AJ77" s="18" t="s">
        <v>28</v>
      </c>
      <c r="AK77" s="18" t="s">
        <v>28</v>
      </c>
      <c r="AL77" s="18" t="s">
        <v>32</v>
      </c>
      <c r="AM77" s="40" t="s">
        <v>26</v>
      </c>
      <c r="AN77" s="5" t="s">
        <v>30</v>
      </c>
    </row>
    <row r="78" spans="1:40" ht="30" customHeight="1" x14ac:dyDescent="0.3">
      <c r="A78" s="1">
        <v>77</v>
      </c>
      <c r="B78" s="5" t="s">
        <v>82</v>
      </c>
      <c r="C78" s="22">
        <v>10</v>
      </c>
      <c r="D78" s="6">
        <f t="shared" si="19"/>
        <v>10</v>
      </c>
      <c r="E78" s="6">
        <v>64</v>
      </c>
      <c r="F78" s="6">
        <f t="shared" si="20"/>
        <v>64</v>
      </c>
      <c r="G78" s="6" t="s">
        <v>21</v>
      </c>
      <c r="H78" s="6" t="s">
        <v>22</v>
      </c>
      <c r="I78" s="6" t="str">
        <f t="shared" si="21"/>
        <v>0x8100</v>
      </c>
      <c r="J78" s="6" t="str">
        <f t="shared" si="22"/>
        <v>-</v>
      </c>
      <c r="K78" s="6">
        <f t="shared" si="23"/>
        <v>0</v>
      </c>
      <c r="L78" s="6" t="str">
        <f t="shared" si="24"/>
        <v>0x0</v>
      </c>
      <c r="M78" s="6" t="str">
        <f t="shared" si="25"/>
        <v>400</v>
      </c>
      <c r="N78" s="6" t="str">
        <f t="shared" si="26"/>
        <v>0xFF</v>
      </c>
      <c r="O78" s="6" t="s">
        <v>23</v>
      </c>
      <c r="P78" s="77" t="s">
        <v>24</v>
      </c>
      <c r="Q78" s="7" t="str">
        <f t="shared" si="28"/>
        <v/>
      </c>
      <c r="R78" s="73" cm="1">
        <f t="array" ref="R78">_xlfn.IFS(
  AND($AD78="YES", OR($AE78="NO", $AE78="N/A"), OR($AF78="NO", $AF78="N/A")), 35,
  AND($AD78="YES", $AE78="YES", OR($AF78="NO", $AF78="N/A")), 40,
  AND($AD78="YES", OR($AE78="NO", $AE78="N/A"), $AF78="YES"), 45,
  AND(OR($AD78="NO", $AD78="N/A"), $AE78="YES", OR($AF78="NO", $AF78="N/A")), 55,
  AND(OR($AD78="NO", $AD78="N/A"), $AE78="YES", $AF78="YES"), 60,
  AND(OR($AD78="NO", $AD78="N/A"), OR($AE78="NO", $AE78="N/A"), $AF78="YES"), 65,
  TRUE, ""
)</f>
        <v>40</v>
      </c>
      <c r="S78" s="14" t="s">
        <v>25</v>
      </c>
      <c r="T78" s="34" t="s">
        <v>40</v>
      </c>
      <c r="U78" s="15" t="s">
        <v>32</v>
      </c>
      <c r="V78" s="18" t="s">
        <v>32</v>
      </c>
      <c r="W78" s="18" t="s">
        <v>32</v>
      </c>
      <c r="X78" s="18" t="s">
        <v>32</v>
      </c>
      <c r="Y78" s="18" t="s">
        <v>32</v>
      </c>
      <c r="Z78" s="18" t="s">
        <v>32</v>
      </c>
      <c r="AA78" s="18" t="s">
        <v>32</v>
      </c>
      <c r="AB78" s="18" t="s">
        <v>32</v>
      </c>
      <c r="AC78" s="18" t="s">
        <v>32</v>
      </c>
      <c r="AD78" s="18" t="s">
        <v>27</v>
      </c>
      <c r="AE78" s="18" t="s">
        <v>27</v>
      </c>
      <c r="AF78" s="18" t="s">
        <v>32</v>
      </c>
      <c r="AG78" s="18" t="str">
        <f t="shared" si="27"/>
        <v>YES</v>
      </c>
      <c r="AH78" s="18" t="s">
        <v>27</v>
      </c>
      <c r="AI78" s="6" t="s">
        <v>37</v>
      </c>
      <c r="AJ78" s="18" t="s">
        <v>28</v>
      </c>
      <c r="AK78" s="18" t="s">
        <v>28</v>
      </c>
      <c r="AL78" s="18" t="s">
        <v>32</v>
      </c>
      <c r="AM78" s="40" t="s">
        <v>26</v>
      </c>
      <c r="AN78" s="5" t="s">
        <v>30</v>
      </c>
    </row>
    <row r="79" spans="1:40" ht="30" customHeight="1" x14ac:dyDescent="0.3">
      <c r="A79" s="1">
        <v>78</v>
      </c>
      <c r="B79" s="5" t="s">
        <v>30</v>
      </c>
      <c r="C79" s="22">
        <v>10</v>
      </c>
      <c r="D79" s="6">
        <f t="shared" si="19"/>
        <v>10</v>
      </c>
      <c r="E79" s="6">
        <v>64</v>
      </c>
      <c r="F79" s="6">
        <f t="shared" si="20"/>
        <v>64</v>
      </c>
      <c r="G79" s="6" t="s">
        <v>21</v>
      </c>
      <c r="H79" s="6" t="s">
        <v>22</v>
      </c>
      <c r="I79" s="6" t="str">
        <f t="shared" si="21"/>
        <v>0x0800</v>
      </c>
      <c r="J79" s="6" t="str">
        <f t="shared" si="22"/>
        <v>-</v>
      </c>
      <c r="K79" s="6">
        <f t="shared" si="23"/>
        <v>0</v>
      </c>
      <c r="L79" s="6" t="str">
        <f t="shared" si="24"/>
        <v>0x0</v>
      </c>
      <c r="M79" s="6">
        <f t="shared" si="25"/>
        <v>0</v>
      </c>
      <c r="N79" s="6" t="str">
        <f t="shared" si="26"/>
        <v>0x0</v>
      </c>
      <c r="O79" s="6" t="s">
        <v>23</v>
      </c>
      <c r="P79" s="77" t="s">
        <v>24</v>
      </c>
      <c r="Q79" s="7" t="str">
        <f t="shared" si="28"/>
        <v>400</v>
      </c>
      <c r="R79" s="73" cm="1">
        <f t="array" ref="R79">_xlfn.IFS(
  AND($AD79="YES", OR($AE79="NO", $AE79="N/A"), OR($AF79="NO", $AF79="N/A")), 35,
  AND($AD79="YES", $AE79="YES", OR($AF79="NO", $AF79="N/A")), 40,
  AND($AD79="YES", OR($AE79="NO", $AE79="N/A"), $AF79="YES"), 45,
  AND(OR($AD79="NO", $AD79="N/A"), $AE79="YES", OR($AF79="NO", $AF79="N/A")), 55,
  AND(OR($AD79="NO", $AD79="N/A"), $AE79="YES", $AF79="YES"), 60,
  AND(OR($AD79="NO", $AD79="N/A"), OR($AE79="NO", $AE79="N/A"), $AF79="YES"), 65,
  TRUE, ""
)</f>
        <v>40</v>
      </c>
      <c r="S79" s="14" t="s">
        <v>31</v>
      </c>
      <c r="T79" s="34" t="s">
        <v>40</v>
      </c>
      <c r="U79" s="15" t="s">
        <v>32</v>
      </c>
      <c r="V79" s="18" t="s">
        <v>32</v>
      </c>
      <c r="W79" s="18" t="s">
        <v>32</v>
      </c>
      <c r="X79" s="18" t="s">
        <v>32</v>
      </c>
      <c r="Y79" s="18" t="s">
        <v>32</v>
      </c>
      <c r="Z79" s="18" t="s">
        <v>32</v>
      </c>
      <c r="AA79" s="18" t="s">
        <v>32</v>
      </c>
      <c r="AB79" s="18" t="s">
        <v>32</v>
      </c>
      <c r="AC79" s="18" t="s">
        <v>32</v>
      </c>
      <c r="AD79" s="18" t="s">
        <v>27</v>
      </c>
      <c r="AE79" s="18" t="s">
        <v>27</v>
      </c>
      <c r="AF79" s="18" t="s">
        <v>32</v>
      </c>
      <c r="AG79" s="18" t="str">
        <f t="shared" si="27"/>
        <v>YES</v>
      </c>
      <c r="AH79" s="18" t="s">
        <v>27</v>
      </c>
      <c r="AI79" s="6" t="s">
        <v>38</v>
      </c>
      <c r="AJ79" s="18" t="s">
        <v>28</v>
      </c>
      <c r="AK79" s="18" t="s">
        <v>28</v>
      </c>
      <c r="AL79" s="18" t="s">
        <v>32</v>
      </c>
      <c r="AM79" s="40" t="s">
        <v>26</v>
      </c>
      <c r="AN79" s="5" t="s">
        <v>82</v>
      </c>
    </row>
    <row r="80" spans="1:40" ht="30" customHeight="1" x14ac:dyDescent="0.3">
      <c r="A80" s="1">
        <v>79</v>
      </c>
      <c r="B80" s="5" t="s">
        <v>82</v>
      </c>
      <c r="C80" s="22">
        <v>10</v>
      </c>
      <c r="D80" s="6">
        <f t="shared" si="19"/>
        <v>10</v>
      </c>
      <c r="E80" s="6">
        <v>64</v>
      </c>
      <c r="F80" s="6">
        <f t="shared" si="20"/>
        <v>64</v>
      </c>
      <c r="G80" s="6" t="s">
        <v>21</v>
      </c>
      <c r="H80" s="6" t="s">
        <v>22</v>
      </c>
      <c r="I80" s="6" t="str">
        <f t="shared" si="21"/>
        <v>0x8100</v>
      </c>
      <c r="J80" s="6" t="str">
        <f t="shared" si="22"/>
        <v>-</v>
      </c>
      <c r="K80" s="6">
        <f t="shared" si="23"/>
        <v>0</v>
      </c>
      <c r="L80" s="6" t="str">
        <f t="shared" si="24"/>
        <v>0x0</v>
      </c>
      <c r="M80" s="6" t="str">
        <f t="shared" si="25"/>
        <v>400</v>
      </c>
      <c r="N80" s="6" t="str">
        <f t="shared" si="26"/>
        <v>0xFF</v>
      </c>
      <c r="O80" s="6" t="s">
        <v>23</v>
      </c>
      <c r="P80" s="77" t="s">
        <v>24</v>
      </c>
      <c r="Q80" s="7" t="str">
        <f t="shared" si="28"/>
        <v/>
      </c>
      <c r="R80" s="73" cm="1">
        <f t="array" ref="R80">_xlfn.IFS(
  AND($AD80="YES", OR($AE80="NO", $AE80="N/A"), OR($AF80="NO", $AF80="N/A")), 35,
  AND($AD80="YES", $AE80="YES", OR($AF80="NO", $AF80="N/A")), 40,
  AND($AD80="YES", OR($AE80="NO", $AE80="N/A"), $AF80="YES"), 45,
  AND(OR($AD80="NO", $AD80="N/A"), $AE80="YES", OR($AF80="NO", $AF80="N/A")), 55,
  AND(OR($AD80="NO", $AD80="N/A"), $AE80="YES", $AF80="YES"), 60,
  AND(OR($AD80="NO", $AD80="N/A"), OR($AE80="NO", $AE80="N/A"), $AF80="YES"), 65,
  TRUE, ""
)</f>
        <v>40</v>
      </c>
      <c r="S80" s="14" t="s">
        <v>25</v>
      </c>
      <c r="T80" s="34" t="s">
        <v>40</v>
      </c>
      <c r="U80" s="15" t="s">
        <v>32</v>
      </c>
      <c r="V80" s="18" t="s">
        <v>32</v>
      </c>
      <c r="W80" s="18" t="s">
        <v>32</v>
      </c>
      <c r="X80" s="18" t="s">
        <v>32</v>
      </c>
      <c r="Y80" s="18" t="s">
        <v>32</v>
      </c>
      <c r="Z80" s="18" t="s">
        <v>32</v>
      </c>
      <c r="AA80" s="18" t="s">
        <v>32</v>
      </c>
      <c r="AB80" s="18" t="s">
        <v>32</v>
      </c>
      <c r="AC80" s="18" t="s">
        <v>32</v>
      </c>
      <c r="AD80" s="18" t="s">
        <v>27</v>
      </c>
      <c r="AE80" s="18" t="s">
        <v>27</v>
      </c>
      <c r="AF80" s="18" t="s">
        <v>32</v>
      </c>
      <c r="AG80" s="18" t="str">
        <f t="shared" si="27"/>
        <v>YES</v>
      </c>
      <c r="AH80" s="18" t="s">
        <v>32</v>
      </c>
      <c r="AI80" s="49" t="s">
        <v>28</v>
      </c>
      <c r="AJ80" s="18" t="s">
        <v>27</v>
      </c>
      <c r="AK80" s="18" t="s">
        <v>28</v>
      </c>
      <c r="AL80" s="18" t="s">
        <v>32</v>
      </c>
      <c r="AM80" s="40" t="s">
        <v>0</v>
      </c>
      <c r="AN80" s="5" t="s">
        <v>84</v>
      </c>
    </row>
    <row r="81" spans="1:40" ht="30" customHeight="1" x14ac:dyDescent="0.3">
      <c r="A81" s="1">
        <v>80</v>
      </c>
      <c r="B81" s="5" t="s">
        <v>30</v>
      </c>
      <c r="C81" s="22">
        <v>10</v>
      </c>
      <c r="D81" s="6">
        <f t="shared" si="19"/>
        <v>10</v>
      </c>
      <c r="E81" s="6">
        <v>64</v>
      </c>
      <c r="F81" s="6">
        <f t="shared" si="20"/>
        <v>64</v>
      </c>
      <c r="G81" s="6" t="s">
        <v>21</v>
      </c>
      <c r="H81" s="6" t="s">
        <v>22</v>
      </c>
      <c r="I81" s="6" t="str">
        <f t="shared" si="21"/>
        <v>0x0800</v>
      </c>
      <c r="J81" s="6" t="str">
        <f t="shared" si="22"/>
        <v>-</v>
      </c>
      <c r="K81" s="6">
        <f t="shared" si="23"/>
        <v>0</v>
      </c>
      <c r="L81" s="6" t="str">
        <f t="shared" si="24"/>
        <v>0x0</v>
      </c>
      <c r="M81" s="6">
        <f t="shared" si="25"/>
        <v>0</v>
      </c>
      <c r="N81" s="6" t="str">
        <f t="shared" si="26"/>
        <v>0x0</v>
      </c>
      <c r="O81" s="6" t="s">
        <v>23</v>
      </c>
      <c r="P81" s="77" t="s">
        <v>24</v>
      </c>
      <c r="Q81" s="7" t="str">
        <f t="shared" si="28"/>
        <v/>
      </c>
      <c r="R81" s="73" cm="1">
        <f t="array" ref="R81">_xlfn.IFS(
  AND($AD81="YES", OR($AE81="NO", $AE81="N/A"), OR($AF81="NO", $AF81="N/A")), 35,
  AND($AD81="YES", $AE81="YES", OR($AF81="NO", $AF81="N/A")), 40,
  AND($AD81="YES", OR($AE81="NO", $AE81="N/A"), $AF81="YES"), 45,
  AND(OR($AD81="NO", $AD81="N/A"), $AE81="YES", OR($AF81="NO", $AF81="N/A")), 55,
  AND(OR($AD81="NO", $AD81="N/A"), $AE81="YES", $AF81="YES"), 60,
  AND(OR($AD81="NO", $AD81="N/A"), OR($AE81="NO", $AE81="N/A"), $AF81="YES"), 65,
  TRUE, ""
)</f>
        <v>40</v>
      </c>
      <c r="S81" s="14" t="s">
        <v>31</v>
      </c>
      <c r="T81" s="34" t="s">
        <v>40</v>
      </c>
      <c r="U81" s="15" t="s">
        <v>32</v>
      </c>
      <c r="V81" s="18" t="s">
        <v>32</v>
      </c>
      <c r="W81" s="18" t="s">
        <v>32</v>
      </c>
      <c r="X81" s="18" t="s">
        <v>32</v>
      </c>
      <c r="Y81" s="18" t="s">
        <v>32</v>
      </c>
      <c r="Z81" s="18" t="s">
        <v>32</v>
      </c>
      <c r="AA81" s="18" t="s">
        <v>32</v>
      </c>
      <c r="AB81" s="18" t="s">
        <v>32</v>
      </c>
      <c r="AC81" s="18" t="s">
        <v>32</v>
      </c>
      <c r="AD81" s="18" t="s">
        <v>27</v>
      </c>
      <c r="AE81" s="18" t="s">
        <v>27</v>
      </c>
      <c r="AF81" s="18" t="s">
        <v>32</v>
      </c>
      <c r="AG81" s="18" t="str">
        <f t="shared" si="27"/>
        <v>YES</v>
      </c>
      <c r="AH81" s="18" t="s">
        <v>32</v>
      </c>
      <c r="AI81" s="49" t="s">
        <v>28</v>
      </c>
      <c r="AJ81" s="18" t="s">
        <v>27</v>
      </c>
      <c r="AK81" s="18" t="s">
        <v>28</v>
      </c>
      <c r="AL81" s="18" t="s">
        <v>32</v>
      </c>
      <c r="AM81" s="40" t="s">
        <v>0</v>
      </c>
      <c r="AN81" s="5" t="s">
        <v>39</v>
      </c>
    </row>
    <row r="82" spans="1:40" ht="30" customHeight="1" x14ac:dyDescent="0.3">
      <c r="A82" s="1">
        <v>81</v>
      </c>
      <c r="B82" s="5" t="s">
        <v>82</v>
      </c>
      <c r="C82" s="22">
        <v>10</v>
      </c>
      <c r="D82" s="6">
        <f t="shared" si="19"/>
        <v>10</v>
      </c>
      <c r="E82" s="6">
        <v>64</v>
      </c>
      <c r="F82" s="6">
        <f t="shared" si="20"/>
        <v>64</v>
      </c>
      <c r="G82" s="6" t="s">
        <v>21</v>
      </c>
      <c r="H82" s="6" t="s">
        <v>22</v>
      </c>
      <c r="I82" s="6" t="str">
        <f t="shared" si="21"/>
        <v>0x8100</v>
      </c>
      <c r="J82" s="6" t="str">
        <f t="shared" si="22"/>
        <v>-</v>
      </c>
      <c r="K82" s="6">
        <f t="shared" si="23"/>
        <v>0</v>
      </c>
      <c r="L82" s="6" t="str">
        <f t="shared" si="24"/>
        <v>0x0</v>
      </c>
      <c r="M82" s="6" t="str">
        <f t="shared" si="25"/>
        <v>400</v>
      </c>
      <c r="N82" s="6" t="str">
        <f t="shared" si="26"/>
        <v>0xFF</v>
      </c>
      <c r="O82" s="6" t="s">
        <v>23</v>
      </c>
      <c r="P82" s="77" t="s">
        <v>24</v>
      </c>
      <c r="Q82" s="7" t="str">
        <f t="shared" si="28"/>
        <v/>
      </c>
      <c r="R82" s="73" cm="1">
        <f t="array" ref="R82">_xlfn.IFS(
  AND($AD82="YES", OR($AE82="NO", $AE82="N/A"), OR($AF82="NO", $AF82="N/A")), 35,
  AND($AD82="YES", $AE82="YES", OR($AF82="NO", $AF82="N/A")), 40,
  AND($AD82="YES", OR($AE82="NO", $AE82="N/A"), $AF82="YES"), 45,
  AND(OR($AD82="NO", $AD82="N/A"), $AE82="YES", OR($AF82="NO", $AF82="N/A")), 55,
  AND(OR($AD82="NO", $AD82="N/A"), $AE82="YES", $AF82="YES"), 60,
  AND(OR($AD82="NO", $AD82="N/A"), OR($AE82="NO", $AE82="N/A"), $AF82="YES"), 65,
  TRUE, ""
)</f>
        <v>40</v>
      </c>
      <c r="S82" s="14" t="s">
        <v>25</v>
      </c>
      <c r="T82" s="34" t="s">
        <v>40</v>
      </c>
      <c r="U82" s="15" t="s">
        <v>32</v>
      </c>
      <c r="V82" s="18" t="s">
        <v>32</v>
      </c>
      <c r="W82" s="18" t="s">
        <v>32</v>
      </c>
      <c r="X82" s="18" t="s">
        <v>32</v>
      </c>
      <c r="Y82" s="18" t="s">
        <v>32</v>
      </c>
      <c r="Z82" s="18" t="s">
        <v>32</v>
      </c>
      <c r="AA82" s="18" t="s">
        <v>32</v>
      </c>
      <c r="AB82" s="18" t="s">
        <v>32</v>
      </c>
      <c r="AC82" s="18" t="s">
        <v>32</v>
      </c>
      <c r="AD82" s="18" t="s">
        <v>27</v>
      </c>
      <c r="AE82" s="18" t="s">
        <v>27</v>
      </c>
      <c r="AF82" s="18" t="s">
        <v>32</v>
      </c>
      <c r="AG82" s="18" t="str">
        <f t="shared" si="27"/>
        <v>YES</v>
      </c>
      <c r="AH82" s="18" t="s">
        <v>32</v>
      </c>
      <c r="AI82" s="49" t="s">
        <v>28</v>
      </c>
      <c r="AJ82" s="18" t="s">
        <v>32</v>
      </c>
      <c r="AK82" s="18" t="s">
        <v>27</v>
      </c>
      <c r="AL82" s="18" t="s">
        <v>32</v>
      </c>
      <c r="AM82" s="40" t="s">
        <v>40</v>
      </c>
      <c r="AN82" s="5" t="s">
        <v>85</v>
      </c>
    </row>
    <row r="83" spans="1:40" ht="30" customHeight="1" thickBot="1" x14ac:dyDescent="0.35">
      <c r="A83" s="1">
        <v>82</v>
      </c>
      <c r="B83" s="5" t="s">
        <v>30</v>
      </c>
      <c r="C83" s="22">
        <v>10</v>
      </c>
      <c r="D83" s="6">
        <f t="shared" si="19"/>
        <v>10</v>
      </c>
      <c r="E83" s="6">
        <v>64</v>
      </c>
      <c r="F83" s="6">
        <f t="shared" si="20"/>
        <v>64</v>
      </c>
      <c r="G83" s="6" t="s">
        <v>21</v>
      </c>
      <c r="H83" s="6" t="s">
        <v>22</v>
      </c>
      <c r="I83" s="6" t="str">
        <f t="shared" si="21"/>
        <v>0x0800</v>
      </c>
      <c r="J83" s="6" t="str">
        <f t="shared" si="22"/>
        <v>-</v>
      </c>
      <c r="K83" s="6">
        <f t="shared" si="23"/>
        <v>0</v>
      </c>
      <c r="L83" s="6" t="str">
        <f t="shared" si="24"/>
        <v>0x0</v>
      </c>
      <c r="M83" s="6">
        <f t="shared" si="25"/>
        <v>0</v>
      </c>
      <c r="N83" s="6" t="str">
        <f t="shared" si="26"/>
        <v>0x0</v>
      </c>
      <c r="O83" s="6" t="s">
        <v>23</v>
      </c>
      <c r="P83" s="77" t="s">
        <v>24</v>
      </c>
      <c r="Q83" s="7" t="str">
        <f t="shared" si="28"/>
        <v/>
      </c>
      <c r="R83" s="74" cm="1">
        <f t="array" ref="R83">_xlfn.IFS(
  AND($AD83="YES", OR($AE83="NO", $AE83="N/A"), OR($AF83="NO", $AF83="N/A")), 35,
  AND($AD83="YES", $AE83="YES", OR($AF83="NO", $AF83="N/A")), 40,
  AND($AD83="YES", OR($AE83="NO", $AE83="N/A"), $AF83="YES"), 45,
  AND(OR($AD83="NO", $AD83="N/A"), $AE83="YES", OR($AF83="NO", $AF83="N/A")), 55,
  AND(OR($AD83="NO", $AD83="N/A"), $AE83="YES", $AF83="YES"), 60,
  AND(OR($AD83="NO", $AD83="N/A"), OR($AE83="NO", $AE83="N/A"), $AF83="YES"), 65,
  TRUE, ""
)</f>
        <v>40</v>
      </c>
      <c r="S83" s="10" t="s">
        <v>31</v>
      </c>
      <c r="T83" s="33" t="s">
        <v>40</v>
      </c>
      <c r="U83" s="13" t="s">
        <v>32</v>
      </c>
      <c r="V83" s="21" t="s">
        <v>32</v>
      </c>
      <c r="W83" s="21" t="s">
        <v>32</v>
      </c>
      <c r="X83" s="21" t="s">
        <v>32</v>
      </c>
      <c r="Y83" s="21" t="s">
        <v>32</v>
      </c>
      <c r="Z83" s="21" t="s">
        <v>32</v>
      </c>
      <c r="AA83" s="21" t="s">
        <v>32</v>
      </c>
      <c r="AB83" s="21" t="s">
        <v>32</v>
      </c>
      <c r="AC83" s="21" t="s">
        <v>32</v>
      </c>
      <c r="AD83" s="21" t="s">
        <v>27</v>
      </c>
      <c r="AE83" s="21" t="s">
        <v>27</v>
      </c>
      <c r="AF83" s="21" t="s">
        <v>32</v>
      </c>
      <c r="AG83" s="21" t="str">
        <f t="shared" si="27"/>
        <v>YES</v>
      </c>
      <c r="AH83" s="21" t="s">
        <v>32</v>
      </c>
      <c r="AI83" s="51" t="s">
        <v>28</v>
      </c>
      <c r="AJ83" s="21" t="s">
        <v>32</v>
      </c>
      <c r="AK83" s="21" t="s">
        <v>27</v>
      </c>
      <c r="AL83" s="21" t="s">
        <v>32</v>
      </c>
      <c r="AM83" s="39" t="s">
        <v>40</v>
      </c>
      <c r="AN83" s="5" t="s">
        <v>41</v>
      </c>
    </row>
    <row r="84" spans="1:40" ht="30" customHeight="1" x14ac:dyDescent="0.3">
      <c r="A84" s="1">
        <v>83</v>
      </c>
      <c r="B84" s="5" t="s">
        <v>81</v>
      </c>
      <c r="C84" s="22">
        <v>10</v>
      </c>
      <c r="D84" s="6">
        <f t="shared" si="19"/>
        <v>10</v>
      </c>
      <c r="E84" s="6">
        <v>64</v>
      </c>
      <c r="F84" s="6">
        <f t="shared" si="20"/>
        <v>64</v>
      </c>
      <c r="G84" s="6" t="s">
        <v>21</v>
      </c>
      <c r="H84" s="6" t="s">
        <v>22</v>
      </c>
      <c r="I84" s="6" t="str">
        <f t="shared" si="21"/>
        <v>0x88a8</v>
      </c>
      <c r="J84" s="6" t="str">
        <f t="shared" si="22"/>
        <v>-</v>
      </c>
      <c r="K84" s="6" t="str">
        <f t="shared" si="23"/>
        <v>900</v>
      </c>
      <c r="L84" s="6" t="str">
        <f t="shared" si="24"/>
        <v>0xFF</v>
      </c>
      <c r="M84" s="6" t="str">
        <f t="shared" si="25"/>
        <v>200</v>
      </c>
      <c r="N84" s="6" t="str">
        <f t="shared" si="26"/>
        <v>0xFF</v>
      </c>
      <c r="O84" s="6" t="s">
        <v>23</v>
      </c>
      <c r="P84" s="77" t="s">
        <v>24</v>
      </c>
      <c r="Q84" s="7" t="str">
        <f t="shared" si="28"/>
        <v>250</v>
      </c>
      <c r="R84" s="66" t="str" cm="1">
        <f t="array" ref="R84">_xlfn.IFS(
  AND($AD84="YES", OR($AE84="NO", $AE84="N/A"), OR($AF84="NO", $AF84="N/A")), 35,
  AND($AD84="YES", $AE84="YES", OR($AF84="NO", $AF84="N/A")), 40,
  AND($AD84="YES", OR($AE84="NO", $AE84="N/A"), $AF84="YES"), 45,
  AND(OR($AD84="NO", $AD84="N/A"), $AE84="YES", OR($AF84="NO", $AF84="N/A")), 55,
  AND(OR($AD84="NO", $AD84="N/A"), $AE84="YES", $AF84="YES"), 60,
  AND(OR($AD84="NO", $AD84="N/A"), OR($AE84="NO", $AE84="N/A"), $AF84="YES"), 65,
  TRUE, ""
)</f>
        <v/>
      </c>
      <c r="S84" s="8" t="s">
        <v>25</v>
      </c>
      <c r="T84" s="31" t="s">
        <v>40</v>
      </c>
      <c r="U84" s="9" t="s">
        <v>32</v>
      </c>
      <c r="V84" s="2" t="s">
        <v>32</v>
      </c>
      <c r="W84" s="2" t="s">
        <v>32</v>
      </c>
      <c r="X84" s="2" t="s">
        <v>32</v>
      </c>
      <c r="Y84" s="2" t="s">
        <v>27</v>
      </c>
      <c r="Z84" s="2" t="s">
        <v>32</v>
      </c>
      <c r="AA84" s="2" t="s">
        <v>32</v>
      </c>
      <c r="AB84" s="2" t="s">
        <v>32</v>
      </c>
      <c r="AC84" s="2" t="s">
        <v>32</v>
      </c>
      <c r="AD84" s="2" t="s">
        <v>32</v>
      </c>
      <c r="AE84" s="2" t="s">
        <v>32</v>
      </c>
      <c r="AF84" s="2" t="s">
        <v>32</v>
      </c>
      <c r="AG84" s="2" t="str">
        <f t="shared" si="27"/>
        <v>YES</v>
      </c>
      <c r="AH84" s="2" t="s">
        <v>27</v>
      </c>
      <c r="AI84" s="43" t="s">
        <v>36</v>
      </c>
      <c r="AJ84" s="2" t="s">
        <v>28</v>
      </c>
      <c r="AK84" s="2" t="s">
        <v>28</v>
      </c>
      <c r="AL84" s="2" t="s">
        <v>32</v>
      </c>
      <c r="AM84" s="37" t="s">
        <v>26</v>
      </c>
      <c r="AN84" s="5" t="s">
        <v>79</v>
      </c>
    </row>
    <row r="85" spans="1:40" ht="30" customHeight="1" x14ac:dyDescent="0.3">
      <c r="A85" s="1">
        <v>84</v>
      </c>
      <c r="B85" s="5" t="s">
        <v>41</v>
      </c>
      <c r="C85" s="22">
        <v>10</v>
      </c>
      <c r="D85" s="6">
        <f t="shared" si="19"/>
        <v>10</v>
      </c>
      <c r="E85" s="6">
        <v>64</v>
      </c>
      <c r="F85" s="6">
        <f t="shared" si="20"/>
        <v>64</v>
      </c>
      <c r="G85" s="6" t="s">
        <v>21</v>
      </c>
      <c r="H85" s="6" t="s">
        <v>22</v>
      </c>
      <c r="I85" s="6" t="str">
        <f t="shared" si="21"/>
        <v>0x88a8</v>
      </c>
      <c r="J85" s="6" t="str">
        <f t="shared" si="22"/>
        <v>-</v>
      </c>
      <c r="K85" s="6" t="str">
        <f t="shared" si="23"/>
        <v>900</v>
      </c>
      <c r="L85" s="6" t="str">
        <f t="shared" si="24"/>
        <v>0xFF</v>
      </c>
      <c r="M85" s="6">
        <f t="shared" si="25"/>
        <v>0</v>
      </c>
      <c r="N85" s="6" t="str">
        <f t="shared" si="26"/>
        <v>0x0</v>
      </c>
      <c r="O85" s="6" t="s">
        <v>23</v>
      </c>
      <c r="P85" s="77" t="s">
        <v>24</v>
      </c>
      <c r="Q85" s="7" t="str">
        <f t="shared" si="28"/>
        <v/>
      </c>
      <c r="R85" s="73" t="str" cm="1">
        <f t="array" ref="R85">_xlfn.IFS(
  AND($AD85="YES", OR($AE85="NO", $AE85="N/A"), OR($AF85="NO", $AF85="N/A")), 35,
  AND($AD85="YES", $AE85="YES", OR($AF85="NO", $AF85="N/A")), 40,
  AND($AD85="YES", OR($AE85="NO", $AE85="N/A"), $AF85="YES"), 45,
  AND(OR($AD85="NO", $AD85="N/A"), $AE85="YES", OR($AF85="NO", $AF85="N/A")), 55,
  AND(OR($AD85="NO", $AD85="N/A"), $AE85="YES", $AF85="YES"), 60,
  AND(OR($AD85="NO", $AD85="N/A"), OR($AE85="NO", $AE85="N/A"), $AF85="YES"), 65,
  TRUE, ""
)</f>
        <v/>
      </c>
      <c r="S85" s="14" t="s">
        <v>31</v>
      </c>
      <c r="T85" s="34" t="s">
        <v>40</v>
      </c>
      <c r="U85" s="15" t="s">
        <v>32</v>
      </c>
      <c r="V85" s="18" t="s">
        <v>32</v>
      </c>
      <c r="W85" s="18" t="s">
        <v>32</v>
      </c>
      <c r="X85" s="18" t="s">
        <v>32</v>
      </c>
      <c r="Y85" s="18" t="s">
        <v>27</v>
      </c>
      <c r="Z85" s="18" t="s">
        <v>32</v>
      </c>
      <c r="AA85" s="18" t="s">
        <v>32</v>
      </c>
      <c r="AB85" s="18" t="s">
        <v>32</v>
      </c>
      <c r="AC85" s="18" t="s">
        <v>32</v>
      </c>
      <c r="AD85" s="18" t="s">
        <v>32</v>
      </c>
      <c r="AE85" s="18" t="s">
        <v>32</v>
      </c>
      <c r="AF85" s="18" t="s">
        <v>32</v>
      </c>
      <c r="AG85" s="18" t="str">
        <f t="shared" si="27"/>
        <v>YES</v>
      </c>
      <c r="AH85" s="18" t="s">
        <v>27</v>
      </c>
      <c r="AI85" s="6" t="s">
        <v>37</v>
      </c>
      <c r="AJ85" s="18" t="s">
        <v>28</v>
      </c>
      <c r="AK85" s="18" t="s">
        <v>28</v>
      </c>
      <c r="AL85" s="18" t="s">
        <v>32</v>
      </c>
      <c r="AM85" s="40" t="s">
        <v>26</v>
      </c>
      <c r="AN85" s="5" t="s">
        <v>30</v>
      </c>
    </row>
    <row r="86" spans="1:40" ht="30" customHeight="1" x14ac:dyDescent="0.3">
      <c r="A86" s="1">
        <v>85</v>
      </c>
      <c r="B86" s="5" t="s">
        <v>81</v>
      </c>
      <c r="C86" s="22">
        <v>10</v>
      </c>
      <c r="D86" s="6">
        <f t="shared" si="19"/>
        <v>10</v>
      </c>
      <c r="E86" s="6">
        <v>64</v>
      </c>
      <c r="F86" s="6">
        <f t="shared" si="20"/>
        <v>64</v>
      </c>
      <c r="G86" s="6" t="s">
        <v>21</v>
      </c>
      <c r="H86" s="6" t="s">
        <v>22</v>
      </c>
      <c r="I86" s="6" t="str">
        <f t="shared" si="21"/>
        <v>0x88a8</v>
      </c>
      <c r="J86" s="6" t="str">
        <f t="shared" si="22"/>
        <v>-</v>
      </c>
      <c r="K86" s="6" t="str">
        <f t="shared" si="23"/>
        <v>900</v>
      </c>
      <c r="L86" s="6" t="str">
        <f t="shared" si="24"/>
        <v>0xFF</v>
      </c>
      <c r="M86" s="6" t="str">
        <f t="shared" si="25"/>
        <v>200</v>
      </c>
      <c r="N86" s="6" t="str">
        <f t="shared" si="26"/>
        <v>0xFF</v>
      </c>
      <c r="O86" s="6" t="s">
        <v>23</v>
      </c>
      <c r="P86" s="77" t="s">
        <v>24</v>
      </c>
      <c r="Q86" s="7" t="str">
        <f t="shared" si="28"/>
        <v/>
      </c>
      <c r="R86" s="73" t="str" cm="1">
        <f t="array" ref="R86">_xlfn.IFS(
  AND($AD86="YES", OR($AE86="NO", $AE86="N/A"), OR($AF86="NO", $AF86="N/A")), 35,
  AND($AD86="YES", $AE86="YES", OR($AF86="NO", $AF86="N/A")), 40,
  AND($AD86="YES", OR($AE86="NO", $AE86="N/A"), $AF86="YES"), 45,
  AND(OR($AD86="NO", $AD86="N/A"), $AE86="YES", OR($AF86="NO", $AF86="N/A")), 55,
  AND(OR($AD86="NO", $AD86="N/A"), $AE86="YES", $AF86="YES"), 60,
  AND(OR($AD86="NO", $AD86="N/A"), OR($AE86="NO", $AE86="N/A"), $AF86="YES"), 65,
  TRUE, ""
)</f>
        <v/>
      </c>
      <c r="S86" s="14" t="s">
        <v>25</v>
      </c>
      <c r="T86" s="34" t="s">
        <v>40</v>
      </c>
      <c r="U86" s="15" t="s">
        <v>32</v>
      </c>
      <c r="V86" s="18" t="s">
        <v>32</v>
      </c>
      <c r="W86" s="18" t="s">
        <v>32</v>
      </c>
      <c r="X86" s="18" t="s">
        <v>32</v>
      </c>
      <c r="Y86" s="18" t="s">
        <v>27</v>
      </c>
      <c r="Z86" s="18" t="s">
        <v>32</v>
      </c>
      <c r="AA86" s="18" t="s">
        <v>32</v>
      </c>
      <c r="AB86" s="18" t="s">
        <v>32</v>
      </c>
      <c r="AC86" s="18" t="s">
        <v>32</v>
      </c>
      <c r="AD86" s="18" t="s">
        <v>32</v>
      </c>
      <c r="AE86" s="18" t="s">
        <v>32</v>
      </c>
      <c r="AF86" s="18" t="s">
        <v>32</v>
      </c>
      <c r="AG86" s="18" t="str">
        <f t="shared" si="27"/>
        <v>YES</v>
      </c>
      <c r="AH86" s="18" t="s">
        <v>27</v>
      </c>
      <c r="AI86" s="6" t="s">
        <v>37</v>
      </c>
      <c r="AJ86" s="18" t="s">
        <v>28</v>
      </c>
      <c r="AK86" s="18" t="s">
        <v>28</v>
      </c>
      <c r="AL86" s="18" t="s">
        <v>32</v>
      </c>
      <c r="AM86" s="40" t="s">
        <v>26</v>
      </c>
      <c r="AN86" s="5" t="s">
        <v>30</v>
      </c>
    </row>
    <row r="87" spans="1:40" ht="30" customHeight="1" x14ac:dyDescent="0.3">
      <c r="A87" s="1">
        <v>86</v>
      </c>
      <c r="B87" s="5" t="s">
        <v>41</v>
      </c>
      <c r="C87" s="22">
        <v>10</v>
      </c>
      <c r="D87" s="6">
        <f t="shared" si="19"/>
        <v>10</v>
      </c>
      <c r="E87" s="6">
        <v>64</v>
      </c>
      <c r="F87" s="6">
        <f t="shared" si="20"/>
        <v>64</v>
      </c>
      <c r="G87" s="6" t="s">
        <v>21</v>
      </c>
      <c r="H87" s="6" t="s">
        <v>22</v>
      </c>
      <c r="I87" s="6" t="str">
        <f t="shared" si="21"/>
        <v>0x88a8</v>
      </c>
      <c r="J87" s="6" t="str">
        <f t="shared" si="22"/>
        <v>-</v>
      </c>
      <c r="K87" s="6" t="str">
        <f t="shared" si="23"/>
        <v>900</v>
      </c>
      <c r="L87" s="6" t="str">
        <f t="shared" si="24"/>
        <v>0xFF</v>
      </c>
      <c r="M87" s="6">
        <f t="shared" si="25"/>
        <v>0</v>
      </c>
      <c r="N87" s="6" t="str">
        <f t="shared" si="26"/>
        <v>0x0</v>
      </c>
      <c r="O87" s="6" t="s">
        <v>23</v>
      </c>
      <c r="P87" s="77" t="s">
        <v>24</v>
      </c>
      <c r="Q87" s="7" t="str">
        <f t="shared" si="28"/>
        <v>200</v>
      </c>
      <c r="R87" s="73" t="str" cm="1">
        <f t="array" ref="R87">_xlfn.IFS(
  AND($AD87="YES", OR($AE87="NO", $AE87="N/A"), OR($AF87="NO", $AF87="N/A")), 35,
  AND($AD87="YES", $AE87="YES", OR($AF87="NO", $AF87="N/A")), 40,
  AND($AD87="YES", OR($AE87="NO", $AE87="N/A"), $AF87="YES"), 45,
  AND(OR($AD87="NO", $AD87="N/A"), $AE87="YES", OR($AF87="NO", $AF87="N/A")), 55,
  AND(OR($AD87="NO", $AD87="N/A"), $AE87="YES", $AF87="YES"), 60,
  AND(OR($AD87="NO", $AD87="N/A"), OR($AE87="NO", $AE87="N/A"), $AF87="YES"), 65,
  TRUE, ""
)</f>
        <v/>
      </c>
      <c r="S87" s="14" t="s">
        <v>31</v>
      </c>
      <c r="T87" s="34" t="s">
        <v>40</v>
      </c>
      <c r="U87" s="15" t="s">
        <v>32</v>
      </c>
      <c r="V87" s="18" t="s">
        <v>32</v>
      </c>
      <c r="W87" s="18" t="s">
        <v>32</v>
      </c>
      <c r="X87" s="18" t="s">
        <v>32</v>
      </c>
      <c r="Y87" s="18" t="s">
        <v>27</v>
      </c>
      <c r="Z87" s="18" t="s">
        <v>32</v>
      </c>
      <c r="AA87" s="18" t="s">
        <v>32</v>
      </c>
      <c r="AB87" s="18" t="s">
        <v>32</v>
      </c>
      <c r="AC87" s="18" t="s">
        <v>32</v>
      </c>
      <c r="AD87" s="18" t="s">
        <v>32</v>
      </c>
      <c r="AE87" s="18" t="s">
        <v>32</v>
      </c>
      <c r="AF87" s="18" t="s">
        <v>32</v>
      </c>
      <c r="AG87" s="18" t="str">
        <f t="shared" si="27"/>
        <v>YES</v>
      </c>
      <c r="AH87" s="18" t="s">
        <v>27</v>
      </c>
      <c r="AI87" s="6" t="s">
        <v>38</v>
      </c>
      <c r="AJ87" s="18" t="s">
        <v>28</v>
      </c>
      <c r="AK87" s="18" t="s">
        <v>28</v>
      </c>
      <c r="AL87" s="18" t="s">
        <v>32</v>
      </c>
      <c r="AM87" s="40" t="s">
        <v>26</v>
      </c>
      <c r="AN87" s="5" t="s">
        <v>78</v>
      </c>
    </row>
    <row r="88" spans="1:40" ht="30" customHeight="1" x14ac:dyDescent="0.3">
      <c r="A88" s="1">
        <v>87</v>
      </c>
      <c r="B88" s="5" t="s">
        <v>81</v>
      </c>
      <c r="C88" s="22">
        <v>10</v>
      </c>
      <c r="D88" s="6">
        <f t="shared" si="19"/>
        <v>10</v>
      </c>
      <c r="E88" s="6">
        <v>64</v>
      </c>
      <c r="F88" s="6">
        <f t="shared" si="20"/>
        <v>64</v>
      </c>
      <c r="G88" s="6" t="s">
        <v>21</v>
      </c>
      <c r="H88" s="6" t="s">
        <v>22</v>
      </c>
      <c r="I88" s="6" t="str">
        <f t="shared" si="21"/>
        <v>0x88a8</v>
      </c>
      <c r="J88" s="6" t="str">
        <f t="shared" si="22"/>
        <v>-</v>
      </c>
      <c r="K88" s="6" t="str">
        <f t="shared" si="23"/>
        <v>900</v>
      </c>
      <c r="L88" s="6" t="str">
        <f t="shared" si="24"/>
        <v>0xFF</v>
      </c>
      <c r="M88" s="6" t="str">
        <f t="shared" si="25"/>
        <v>200</v>
      </c>
      <c r="N88" s="6" t="str">
        <f t="shared" si="26"/>
        <v>0xFF</v>
      </c>
      <c r="O88" s="6" t="s">
        <v>23</v>
      </c>
      <c r="P88" s="77" t="s">
        <v>24</v>
      </c>
      <c r="Q88" s="7" t="str">
        <f t="shared" si="28"/>
        <v/>
      </c>
      <c r="R88" s="73" t="str" cm="1">
        <f t="array" ref="R88">_xlfn.IFS(
  AND($AD88="YES", OR($AE88="NO", $AE88="N/A"), OR($AF88="NO", $AF88="N/A")), 35,
  AND($AD88="YES", $AE88="YES", OR($AF88="NO", $AF88="N/A")), 40,
  AND($AD88="YES", OR($AE88="NO", $AE88="N/A"), $AF88="YES"), 45,
  AND(OR($AD88="NO", $AD88="N/A"), $AE88="YES", OR($AF88="NO", $AF88="N/A")), 55,
  AND(OR($AD88="NO", $AD88="N/A"), $AE88="YES", $AF88="YES"), 60,
  AND(OR($AD88="NO", $AD88="N/A"), OR($AE88="NO", $AE88="N/A"), $AF88="YES"), 65,
  TRUE, ""
)</f>
        <v/>
      </c>
      <c r="S88" s="14" t="s">
        <v>25</v>
      </c>
      <c r="T88" s="34" t="s">
        <v>40</v>
      </c>
      <c r="U88" s="15" t="s">
        <v>32</v>
      </c>
      <c r="V88" s="18" t="s">
        <v>32</v>
      </c>
      <c r="W88" s="18" t="s">
        <v>32</v>
      </c>
      <c r="X88" s="18" t="s">
        <v>32</v>
      </c>
      <c r="Y88" s="18" t="s">
        <v>27</v>
      </c>
      <c r="Z88" s="18" t="s">
        <v>32</v>
      </c>
      <c r="AA88" s="18" t="s">
        <v>32</v>
      </c>
      <c r="AB88" s="18" t="s">
        <v>32</v>
      </c>
      <c r="AC88" s="18" t="s">
        <v>32</v>
      </c>
      <c r="AD88" s="18" t="s">
        <v>32</v>
      </c>
      <c r="AE88" s="18" t="s">
        <v>32</v>
      </c>
      <c r="AF88" s="18" t="s">
        <v>32</v>
      </c>
      <c r="AG88" s="18" t="str">
        <f t="shared" si="27"/>
        <v>YES</v>
      </c>
      <c r="AH88" s="18" t="s">
        <v>32</v>
      </c>
      <c r="AI88" s="49" t="s">
        <v>28</v>
      </c>
      <c r="AJ88" s="18" t="s">
        <v>27</v>
      </c>
      <c r="AK88" s="18" t="s">
        <v>28</v>
      </c>
      <c r="AL88" s="18" t="s">
        <v>32</v>
      </c>
      <c r="AM88" s="40" t="s">
        <v>0</v>
      </c>
      <c r="AN88" s="5" t="s">
        <v>80</v>
      </c>
    </row>
    <row r="89" spans="1:40" ht="30" customHeight="1" x14ac:dyDescent="0.3">
      <c r="A89" s="1">
        <v>88</v>
      </c>
      <c r="B89" s="5" t="s">
        <v>41</v>
      </c>
      <c r="C89" s="22">
        <v>10</v>
      </c>
      <c r="D89" s="6">
        <f t="shared" si="19"/>
        <v>10</v>
      </c>
      <c r="E89" s="6">
        <v>64</v>
      </c>
      <c r="F89" s="6">
        <f t="shared" si="20"/>
        <v>64</v>
      </c>
      <c r="G89" s="6" t="s">
        <v>21</v>
      </c>
      <c r="H89" s="6" t="s">
        <v>22</v>
      </c>
      <c r="I89" s="6" t="str">
        <f t="shared" si="21"/>
        <v>0x88a8</v>
      </c>
      <c r="J89" s="6" t="str">
        <f t="shared" si="22"/>
        <v>-</v>
      </c>
      <c r="K89" s="6" t="str">
        <f t="shared" si="23"/>
        <v>900</v>
      </c>
      <c r="L89" s="6" t="str">
        <f t="shared" si="24"/>
        <v>0xFF</v>
      </c>
      <c r="M89" s="6">
        <f t="shared" si="25"/>
        <v>0</v>
      </c>
      <c r="N89" s="6" t="str">
        <f t="shared" si="26"/>
        <v>0x0</v>
      </c>
      <c r="O89" s="6" t="s">
        <v>23</v>
      </c>
      <c r="P89" s="77" t="s">
        <v>24</v>
      </c>
      <c r="Q89" s="7" t="str">
        <f t="shared" si="28"/>
        <v/>
      </c>
      <c r="R89" s="73" t="str" cm="1">
        <f t="array" ref="R89">_xlfn.IFS(
  AND($AD89="YES", OR($AE89="NO", $AE89="N/A"), OR($AF89="NO", $AF89="N/A")), 35,
  AND($AD89="YES", $AE89="YES", OR($AF89="NO", $AF89="N/A")), 40,
  AND($AD89="YES", OR($AE89="NO", $AE89="N/A"), $AF89="YES"), 45,
  AND(OR($AD89="NO", $AD89="N/A"), $AE89="YES", OR($AF89="NO", $AF89="N/A")), 55,
  AND(OR($AD89="NO", $AD89="N/A"), $AE89="YES", $AF89="YES"), 60,
  AND(OR($AD89="NO", $AD89="N/A"), OR($AE89="NO", $AE89="N/A"), $AF89="YES"), 65,
  TRUE, ""
)</f>
        <v/>
      </c>
      <c r="S89" s="14" t="s">
        <v>31</v>
      </c>
      <c r="T89" s="34" t="s">
        <v>40</v>
      </c>
      <c r="U89" s="15" t="s">
        <v>32</v>
      </c>
      <c r="V89" s="18" t="s">
        <v>32</v>
      </c>
      <c r="W89" s="18" t="s">
        <v>32</v>
      </c>
      <c r="X89" s="18" t="s">
        <v>32</v>
      </c>
      <c r="Y89" s="18" t="s">
        <v>27</v>
      </c>
      <c r="Z89" s="18" t="s">
        <v>32</v>
      </c>
      <c r="AA89" s="18" t="s">
        <v>32</v>
      </c>
      <c r="AB89" s="18" t="s">
        <v>32</v>
      </c>
      <c r="AC89" s="18" t="s">
        <v>32</v>
      </c>
      <c r="AD89" s="18" t="s">
        <v>32</v>
      </c>
      <c r="AE89" s="18" t="s">
        <v>32</v>
      </c>
      <c r="AF89" s="18" t="s">
        <v>32</v>
      </c>
      <c r="AG89" s="18" t="str">
        <f t="shared" si="27"/>
        <v>YES</v>
      </c>
      <c r="AH89" s="18" t="s">
        <v>32</v>
      </c>
      <c r="AI89" s="49" t="s">
        <v>28</v>
      </c>
      <c r="AJ89" s="18" t="s">
        <v>27</v>
      </c>
      <c r="AK89" s="18" t="s">
        <v>28</v>
      </c>
      <c r="AL89" s="18" t="s">
        <v>32</v>
      </c>
      <c r="AM89" s="40" t="s">
        <v>0</v>
      </c>
      <c r="AN89" s="5" t="s">
        <v>39</v>
      </c>
    </row>
    <row r="90" spans="1:40" ht="30" customHeight="1" x14ac:dyDescent="0.3">
      <c r="A90" s="1">
        <v>89</v>
      </c>
      <c r="B90" s="5" t="s">
        <v>81</v>
      </c>
      <c r="C90" s="22">
        <v>10</v>
      </c>
      <c r="D90" s="6">
        <f t="shared" si="19"/>
        <v>10</v>
      </c>
      <c r="E90" s="6">
        <v>64</v>
      </c>
      <c r="F90" s="6">
        <f t="shared" si="20"/>
        <v>64</v>
      </c>
      <c r="G90" s="6" t="s">
        <v>21</v>
      </c>
      <c r="H90" s="6" t="s">
        <v>22</v>
      </c>
      <c r="I90" s="6" t="str">
        <f t="shared" si="21"/>
        <v>0x88a8</v>
      </c>
      <c r="J90" s="6" t="str">
        <f t="shared" si="22"/>
        <v>-</v>
      </c>
      <c r="K90" s="6" t="str">
        <f t="shared" si="23"/>
        <v>900</v>
      </c>
      <c r="L90" s="6" t="str">
        <f t="shared" si="24"/>
        <v>0xFF</v>
      </c>
      <c r="M90" s="6" t="str">
        <f t="shared" si="25"/>
        <v>200</v>
      </c>
      <c r="N90" s="6" t="str">
        <f t="shared" si="26"/>
        <v>0xFF</v>
      </c>
      <c r="O90" s="6" t="s">
        <v>23</v>
      </c>
      <c r="P90" s="77" t="s">
        <v>24</v>
      </c>
      <c r="Q90" s="7" t="str">
        <f t="shared" si="28"/>
        <v/>
      </c>
      <c r="R90" s="73" t="str" cm="1">
        <f t="array" ref="R90">_xlfn.IFS(
  AND($AD90="YES", OR($AE90="NO", $AE90="N/A"), OR($AF90="NO", $AF90="N/A")), 35,
  AND($AD90="YES", $AE90="YES", OR($AF90="NO", $AF90="N/A")), 40,
  AND($AD90="YES", OR($AE90="NO", $AE90="N/A"), $AF90="YES"), 45,
  AND(OR($AD90="NO", $AD90="N/A"), $AE90="YES", OR($AF90="NO", $AF90="N/A")), 55,
  AND(OR($AD90="NO", $AD90="N/A"), $AE90="YES", $AF90="YES"), 60,
  AND(OR($AD90="NO", $AD90="N/A"), OR($AE90="NO", $AE90="N/A"), $AF90="YES"), 65,
  TRUE, ""
)</f>
        <v/>
      </c>
      <c r="S90" s="14" t="s">
        <v>25</v>
      </c>
      <c r="T90" s="34" t="s">
        <v>40</v>
      </c>
      <c r="U90" s="15" t="s">
        <v>32</v>
      </c>
      <c r="V90" s="18" t="s">
        <v>32</v>
      </c>
      <c r="W90" s="18" t="s">
        <v>32</v>
      </c>
      <c r="X90" s="18" t="s">
        <v>32</v>
      </c>
      <c r="Y90" s="18" t="s">
        <v>27</v>
      </c>
      <c r="Z90" s="18" t="s">
        <v>32</v>
      </c>
      <c r="AA90" s="18" t="s">
        <v>32</v>
      </c>
      <c r="AB90" s="18" t="s">
        <v>32</v>
      </c>
      <c r="AC90" s="18" t="s">
        <v>32</v>
      </c>
      <c r="AD90" s="18" t="s">
        <v>32</v>
      </c>
      <c r="AE90" s="18" t="s">
        <v>32</v>
      </c>
      <c r="AF90" s="18" t="s">
        <v>32</v>
      </c>
      <c r="AG90" s="18" t="str">
        <f t="shared" si="27"/>
        <v>YES</v>
      </c>
      <c r="AH90" s="18" t="s">
        <v>32</v>
      </c>
      <c r="AI90" s="49" t="s">
        <v>28</v>
      </c>
      <c r="AJ90" s="18" t="s">
        <v>32</v>
      </c>
      <c r="AK90" s="18" t="s">
        <v>27</v>
      </c>
      <c r="AL90" s="18" t="s">
        <v>32</v>
      </c>
      <c r="AM90" s="40" t="s">
        <v>40</v>
      </c>
      <c r="AN90" s="5" t="s">
        <v>81</v>
      </c>
    </row>
    <row r="91" spans="1:40" ht="30" customHeight="1" x14ac:dyDescent="0.3">
      <c r="A91" s="1">
        <v>90</v>
      </c>
      <c r="B91" s="5" t="s">
        <v>41</v>
      </c>
      <c r="C91" s="22">
        <v>10</v>
      </c>
      <c r="D91" s="6">
        <f t="shared" si="19"/>
        <v>10</v>
      </c>
      <c r="E91" s="6">
        <v>64</v>
      </c>
      <c r="F91" s="6">
        <f t="shared" si="20"/>
        <v>64</v>
      </c>
      <c r="G91" s="6" t="s">
        <v>21</v>
      </c>
      <c r="H91" s="6" t="s">
        <v>22</v>
      </c>
      <c r="I91" s="6" t="str">
        <f t="shared" si="21"/>
        <v>0x88a8</v>
      </c>
      <c r="J91" s="6" t="str">
        <f t="shared" si="22"/>
        <v>-</v>
      </c>
      <c r="K91" s="6" t="str">
        <f t="shared" si="23"/>
        <v>900</v>
      </c>
      <c r="L91" s="6" t="str">
        <f t="shared" si="24"/>
        <v>0xFF</v>
      </c>
      <c r="M91" s="6">
        <f t="shared" si="25"/>
        <v>0</v>
      </c>
      <c r="N91" s="6" t="str">
        <f t="shared" si="26"/>
        <v>0x0</v>
      </c>
      <c r="O91" s="6" t="s">
        <v>23</v>
      </c>
      <c r="P91" s="77" t="s">
        <v>24</v>
      </c>
      <c r="Q91" s="7" t="str">
        <f t="shared" si="28"/>
        <v/>
      </c>
      <c r="R91" s="73" t="str" cm="1">
        <f t="array" ref="R91">_xlfn.IFS(
  AND($AD91="YES", OR($AE91="NO", $AE91="N/A"), OR($AF91="NO", $AF91="N/A")), 35,
  AND($AD91="YES", $AE91="YES", OR($AF91="NO", $AF91="N/A")), 40,
  AND($AD91="YES", OR($AE91="NO", $AE91="N/A"), $AF91="YES"), 45,
  AND(OR($AD91="NO", $AD91="N/A"), $AE91="YES", OR($AF91="NO", $AF91="N/A")), 55,
  AND(OR($AD91="NO", $AD91="N/A"), $AE91="YES", $AF91="YES"), 60,
  AND(OR($AD91="NO", $AD91="N/A"), OR($AE91="NO", $AE91="N/A"), $AF91="YES"), 65,
  TRUE, ""
)</f>
        <v/>
      </c>
      <c r="S91" s="14" t="s">
        <v>31</v>
      </c>
      <c r="T91" s="34" t="s">
        <v>40</v>
      </c>
      <c r="U91" s="15" t="s">
        <v>32</v>
      </c>
      <c r="V91" s="18" t="s">
        <v>32</v>
      </c>
      <c r="W91" s="18" t="s">
        <v>32</v>
      </c>
      <c r="X91" s="18" t="s">
        <v>32</v>
      </c>
      <c r="Y91" s="18" t="s">
        <v>27</v>
      </c>
      <c r="Z91" s="18" t="s">
        <v>32</v>
      </c>
      <c r="AA91" s="18" t="s">
        <v>32</v>
      </c>
      <c r="AB91" s="18" t="s">
        <v>32</v>
      </c>
      <c r="AC91" s="18" t="s">
        <v>32</v>
      </c>
      <c r="AD91" s="18" t="s">
        <v>32</v>
      </c>
      <c r="AE91" s="18" t="s">
        <v>32</v>
      </c>
      <c r="AF91" s="18" t="s">
        <v>32</v>
      </c>
      <c r="AG91" s="18" t="str">
        <f t="shared" si="27"/>
        <v>YES</v>
      </c>
      <c r="AH91" s="18" t="s">
        <v>32</v>
      </c>
      <c r="AI91" s="49" t="s">
        <v>28</v>
      </c>
      <c r="AJ91" s="18" t="s">
        <v>32</v>
      </c>
      <c r="AK91" s="18" t="s">
        <v>27</v>
      </c>
      <c r="AL91" s="18" t="s">
        <v>32</v>
      </c>
      <c r="AM91" s="40" t="s">
        <v>40</v>
      </c>
      <c r="AN91" s="5" t="s">
        <v>41</v>
      </c>
    </row>
    <row r="92" spans="1:40" ht="30" customHeight="1" x14ac:dyDescent="0.3">
      <c r="A92" s="1">
        <v>91</v>
      </c>
      <c r="B92" s="5" t="s">
        <v>81</v>
      </c>
      <c r="C92" s="22">
        <v>10</v>
      </c>
      <c r="D92" s="6">
        <f t="shared" si="19"/>
        <v>10</v>
      </c>
      <c r="E92" s="6">
        <v>64</v>
      </c>
      <c r="F92" s="6">
        <f t="shared" si="20"/>
        <v>64</v>
      </c>
      <c r="G92" s="6" t="s">
        <v>21</v>
      </c>
      <c r="H92" s="6" t="s">
        <v>22</v>
      </c>
      <c r="I92" s="6" t="str">
        <f t="shared" si="21"/>
        <v>0x88a8</v>
      </c>
      <c r="J92" s="6" t="str">
        <f t="shared" si="22"/>
        <v>-</v>
      </c>
      <c r="K92" s="6" t="str">
        <f t="shared" si="23"/>
        <v>900</v>
      </c>
      <c r="L92" s="6" t="str">
        <f t="shared" si="24"/>
        <v>0xFF</v>
      </c>
      <c r="M92" s="6" t="str">
        <f t="shared" si="25"/>
        <v>200</v>
      </c>
      <c r="N92" s="6" t="str">
        <f t="shared" si="26"/>
        <v>0xFF</v>
      </c>
      <c r="O92" s="6" t="s">
        <v>23</v>
      </c>
      <c r="P92" s="77" t="s">
        <v>24</v>
      </c>
      <c r="Q92" s="7" t="str">
        <f t="shared" si="28"/>
        <v>250</v>
      </c>
      <c r="R92" s="73" cm="1">
        <f t="array" ref="R92">_xlfn.IFS(
  AND($AD92="YES", OR($AE92="NO", $AE92="N/A"), OR($AF92="NO", $AF92="N/A")), 35,
  AND($AD92="YES", $AE92="YES", OR($AF92="NO", $AF92="N/A")), 40,
  AND($AD92="YES", OR($AE92="NO", $AE92="N/A"), $AF92="YES"), 45,
  AND(OR($AD92="NO", $AD92="N/A"), $AE92="YES", OR($AF92="NO", $AF92="N/A")), 55,
  AND(OR($AD92="NO", $AD92="N/A"), $AE92="YES", $AF92="YES"), 60,
  AND(OR($AD92="NO", $AD92="N/A"), OR($AE92="NO", $AE92="N/A"), $AF92="YES"), 65,
  TRUE, ""
)</f>
        <v>35</v>
      </c>
      <c r="S92" s="14" t="s">
        <v>25</v>
      </c>
      <c r="T92" s="34" t="s">
        <v>40</v>
      </c>
      <c r="U92" s="15" t="s">
        <v>32</v>
      </c>
      <c r="V92" s="18" t="s">
        <v>32</v>
      </c>
      <c r="W92" s="18" t="s">
        <v>32</v>
      </c>
      <c r="X92" s="18" t="s">
        <v>32</v>
      </c>
      <c r="Y92" s="18" t="s">
        <v>27</v>
      </c>
      <c r="Z92" s="18" t="s">
        <v>32</v>
      </c>
      <c r="AA92" s="18" t="s">
        <v>32</v>
      </c>
      <c r="AB92" s="18" t="s">
        <v>32</v>
      </c>
      <c r="AC92" s="18" t="s">
        <v>32</v>
      </c>
      <c r="AD92" s="18" t="s">
        <v>27</v>
      </c>
      <c r="AE92" s="18" t="s">
        <v>32</v>
      </c>
      <c r="AF92" s="18" t="s">
        <v>32</v>
      </c>
      <c r="AG92" s="18" t="str">
        <f t="shared" si="27"/>
        <v>YES</v>
      </c>
      <c r="AH92" s="18" t="s">
        <v>27</v>
      </c>
      <c r="AI92" s="6" t="s">
        <v>36</v>
      </c>
      <c r="AJ92" s="18" t="s">
        <v>28</v>
      </c>
      <c r="AK92" s="18" t="s">
        <v>28</v>
      </c>
      <c r="AL92" s="18" t="s">
        <v>32</v>
      </c>
      <c r="AM92" s="40" t="s">
        <v>26</v>
      </c>
      <c r="AN92" s="5" t="s">
        <v>79</v>
      </c>
    </row>
    <row r="93" spans="1:40" ht="30" customHeight="1" x14ac:dyDescent="0.3">
      <c r="A93" s="1">
        <v>92</v>
      </c>
      <c r="B93" s="5" t="s">
        <v>41</v>
      </c>
      <c r="C93" s="22">
        <v>10</v>
      </c>
      <c r="D93" s="6">
        <f t="shared" si="19"/>
        <v>10</v>
      </c>
      <c r="E93" s="6">
        <v>64</v>
      </c>
      <c r="F93" s="6">
        <f t="shared" si="20"/>
        <v>64</v>
      </c>
      <c r="G93" s="6" t="s">
        <v>21</v>
      </c>
      <c r="H93" s="6" t="s">
        <v>22</v>
      </c>
      <c r="I93" s="6" t="str">
        <f t="shared" si="21"/>
        <v>0x88a8</v>
      </c>
      <c r="J93" s="6" t="str">
        <f t="shared" si="22"/>
        <v>-</v>
      </c>
      <c r="K93" s="6" t="str">
        <f t="shared" si="23"/>
        <v>900</v>
      </c>
      <c r="L93" s="6" t="str">
        <f t="shared" si="24"/>
        <v>0xFF</v>
      </c>
      <c r="M93" s="6">
        <f t="shared" si="25"/>
        <v>0</v>
      </c>
      <c r="N93" s="6" t="str">
        <f t="shared" si="26"/>
        <v>0x0</v>
      </c>
      <c r="O93" s="6" t="s">
        <v>23</v>
      </c>
      <c r="P93" s="77" t="s">
        <v>24</v>
      </c>
      <c r="Q93" s="7" t="str">
        <f t="shared" si="28"/>
        <v/>
      </c>
      <c r="R93" s="73" cm="1">
        <f t="array" ref="R93">_xlfn.IFS(
  AND($AD93="YES", OR($AE93="NO", $AE93="N/A"), OR($AF93="NO", $AF93="N/A")), 35,
  AND($AD93="YES", $AE93="YES", OR($AF93="NO", $AF93="N/A")), 40,
  AND($AD93="YES", OR($AE93="NO", $AE93="N/A"), $AF93="YES"), 45,
  AND(OR($AD93="NO", $AD93="N/A"), $AE93="YES", OR($AF93="NO", $AF93="N/A")), 55,
  AND(OR($AD93="NO", $AD93="N/A"), $AE93="YES", $AF93="YES"), 60,
  AND(OR($AD93="NO", $AD93="N/A"), OR($AE93="NO", $AE93="N/A"), $AF93="YES"), 65,
  TRUE, ""
)</f>
        <v>35</v>
      </c>
      <c r="S93" s="14" t="s">
        <v>31</v>
      </c>
      <c r="T93" s="34" t="s">
        <v>40</v>
      </c>
      <c r="U93" s="15" t="s">
        <v>32</v>
      </c>
      <c r="V93" s="18" t="s">
        <v>32</v>
      </c>
      <c r="W93" s="18" t="s">
        <v>32</v>
      </c>
      <c r="X93" s="18" t="s">
        <v>32</v>
      </c>
      <c r="Y93" s="18" t="s">
        <v>27</v>
      </c>
      <c r="Z93" s="18" t="s">
        <v>32</v>
      </c>
      <c r="AA93" s="18" t="s">
        <v>32</v>
      </c>
      <c r="AB93" s="18" t="s">
        <v>32</v>
      </c>
      <c r="AC93" s="18" t="s">
        <v>32</v>
      </c>
      <c r="AD93" s="18" t="s">
        <v>27</v>
      </c>
      <c r="AE93" s="18" t="s">
        <v>32</v>
      </c>
      <c r="AF93" s="18" t="s">
        <v>32</v>
      </c>
      <c r="AG93" s="18" t="str">
        <f t="shared" si="27"/>
        <v>YES</v>
      </c>
      <c r="AH93" s="18" t="s">
        <v>27</v>
      </c>
      <c r="AI93" s="6" t="s">
        <v>37</v>
      </c>
      <c r="AJ93" s="18" t="s">
        <v>28</v>
      </c>
      <c r="AK93" s="18" t="s">
        <v>28</v>
      </c>
      <c r="AL93" s="18" t="s">
        <v>32</v>
      </c>
      <c r="AM93" s="40" t="s">
        <v>26</v>
      </c>
      <c r="AN93" s="5" t="s">
        <v>30</v>
      </c>
    </row>
    <row r="94" spans="1:40" ht="30" customHeight="1" x14ac:dyDescent="0.3">
      <c r="A94" s="1">
        <v>93</v>
      </c>
      <c r="B94" s="5" t="s">
        <v>81</v>
      </c>
      <c r="C94" s="22">
        <v>10</v>
      </c>
      <c r="D94" s="6">
        <f t="shared" si="19"/>
        <v>10</v>
      </c>
      <c r="E94" s="6">
        <v>64</v>
      </c>
      <c r="F94" s="6">
        <f t="shared" si="20"/>
        <v>64</v>
      </c>
      <c r="G94" s="6" t="s">
        <v>21</v>
      </c>
      <c r="H94" s="6" t="s">
        <v>22</v>
      </c>
      <c r="I94" s="6" t="str">
        <f t="shared" si="21"/>
        <v>0x88a8</v>
      </c>
      <c r="J94" s="6" t="str">
        <f t="shared" si="22"/>
        <v>-</v>
      </c>
      <c r="K94" s="6" t="str">
        <f t="shared" si="23"/>
        <v>900</v>
      </c>
      <c r="L94" s="6" t="str">
        <f t="shared" si="24"/>
        <v>0xFF</v>
      </c>
      <c r="M94" s="6" t="str">
        <f t="shared" si="25"/>
        <v>200</v>
      </c>
      <c r="N94" s="6" t="str">
        <f t="shared" si="26"/>
        <v>0xFF</v>
      </c>
      <c r="O94" s="6" t="s">
        <v>23</v>
      </c>
      <c r="P94" s="77" t="s">
        <v>24</v>
      </c>
      <c r="Q94" s="7" t="str">
        <f t="shared" si="28"/>
        <v/>
      </c>
      <c r="R94" s="73" cm="1">
        <f t="array" ref="R94">_xlfn.IFS(
  AND($AD94="YES", OR($AE94="NO", $AE94="N/A"), OR($AF94="NO", $AF94="N/A")), 35,
  AND($AD94="YES", $AE94="YES", OR($AF94="NO", $AF94="N/A")), 40,
  AND($AD94="YES", OR($AE94="NO", $AE94="N/A"), $AF94="YES"), 45,
  AND(OR($AD94="NO", $AD94="N/A"), $AE94="YES", OR($AF94="NO", $AF94="N/A")), 55,
  AND(OR($AD94="NO", $AD94="N/A"), $AE94="YES", $AF94="YES"), 60,
  AND(OR($AD94="NO", $AD94="N/A"), OR($AE94="NO", $AE94="N/A"), $AF94="YES"), 65,
  TRUE, ""
)</f>
        <v>35</v>
      </c>
      <c r="S94" s="14" t="s">
        <v>25</v>
      </c>
      <c r="T94" s="34" t="s">
        <v>40</v>
      </c>
      <c r="U94" s="15" t="s">
        <v>32</v>
      </c>
      <c r="V94" s="18" t="s">
        <v>32</v>
      </c>
      <c r="W94" s="18" t="s">
        <v>32</v>
      </c>
      <c r="X94" s="18" t="s">
        <v>32</v>
      </c>
      <c r="Y94" s="18" t="s">
        <v>27</v>
      </c>
      <c r="Z94" s="18" t="s">
        <v>32</v>
      </c>
      <c r="AA94" s="18" t="s">
        <v>32</v>
      </c>
      <c r="AB94" s="18" t="s">
        <v>32</v>
      </c>
      <c r="AC94" s="18" t="s">
        <v>32</v>
      </c>
      <c r="AD94" s="18" t="s">
        <v>27</v>
      </c>
      <c r="AE94" s="18" t="s">
        <v>32</v>
      </c>
      <c r="AF94" s="18" t="s">
        <v>32</v>
      </c>
      <c r="AG94" s="18" t="str">
        <f t="shared" si="27"/>
        <v>YES</v>
      </c>
      <c r="AH94" s="18" t="s">
        <v>27</v>
      </c>
      <c r="AI94" s="6" t="s">
        <v>37</v>
      </c>
      <c r="AJ94" s="18" t="s">
        <v>28</v>
      </c>
      <c r="AK94" s="18" t="s">
        <v>28</v>
      </c>
      <c r="AL94" s="18" t="s">
        <v>32</v>
      </c>
      <c r="AM94" s="40" t="s">
        <v>26</v>
      </c>
      <c r="AN94" s="5" t="s">
        <v>30</v>
      </c>
    </row>
    <row r="95" spans="1:40" ht="30" customHeight="1" x14ac:dyDescent="0.3">
      <c r="A95" s="1">
        <v>94</v>
      </c>
      <c r="B95" s="5" t="s">
        <v>41</v>
      </c>
      <c r="C95" s="22">
        <v>10</v>
      </c>
      <c r="D95" s="6">
        <f t="shared" si="19"/>
        <v>10</v>
      </c>
      <c r="E95" s="6">
        <v>64</v>
      </c>
      <c r="F95" s="6">
        <f t="shared" si="20"/>
        <v>64</v>
      </c>
      <c r="G95" s="6" t="s">
        <v>21</v>
      </c>
      <c r="H95" s="6" t="s">
        <v>22</v>
      </c>
      <c r="I95" s="6" t="str">
        <f t="shared" si="21"/>
        <v>0x88a8</v>
      </c>
      <c r="J95" s="6" t="str">
        <f t="shared" si="22"/>
        <v>-</v>
      </c>
      <c r="K95" s="6" t="str">
        <f t="shared" si="23"/>
        <v>900</v>
      </c>
      <c r="L95" s="6" t="str">
        <f t="shared" si="24"/>
        <v>0xFF</v>
      </c>
      <c r="M95" s="6">
        <f t="shared" si="25"/>
        <v>0</v>
      </c>
      <c r="N95" s="6" t="str">
        <f t="shared" si="26"/>
        <v>0x0</v>
      </c>
      <c r="O95" s="6" t="s">
        <v>23</v>
      </c>
      <c r="P95" s="77" t="s">
        <v>24</v>
      </c>
      <c r="Q95" s="7" t="str">
        <f t="shared" si="28"/>
        <v>200</v>
      </c>
      <c r="R95" s="73" cm="1">
        <f t="array" ref="R95">_xlfn.IFS(
  AND($AD95="YES", OR($AE95="NO", $AE95="N/A"), OR($AF95="NO", $AF95="N/A")), 35,
  AND($AD95="YES", $AE95="YES", OR($AF95="NO", $AF95="N/A")), 40,
  AND($AD95="YES", OR($AE95="NO", $AE95="N/A"), $AF95="YES"), 45,
  AND(OR($AD95="NO", $AD95="N/A"), $AE95="YES", OR($AF95="NO", $AF95="N/A")), 55,
  AND(OR($AD95="NO", $AD95="N/A"), $AE95="YES", $AF95="YES"), 60,
  AND(OR($AD95="NO", $AD95="N/A"), OR($AE95="NO", $AE95="N/A"), $AF95="YES"), 65,
  TRUE, ""
)</f>
        <v>35</v>
      </c>
      <c r="S95" s="14" t="s">
        <v>31</v>
      </c>
      <c r="T95" s="34" t="s">
        <v>40</v>
      </c>
      <c r="U95" s="15" t="s">
        <v>32</v>
      </c>
      <c r="V95" s="18" t="s">
        <v>32</v>
      </c>
      <c r="W95" s="18" t="s">
        <v>32</v>
      </c>
      <c r="X95" s="18" t="s">
        <v>32</v>
      </c>
      <c r="Y95" s="18" t="s">
        <v>27</v>
      </c>
      <c r="Z95" s="18" t="s">
        <v>32</v>
      </c>
      <c r="AA95" s="18" t="s">
        <v>32</v>
      </c>
      <c r="AB95" s="18" t="s">
        <v>32</v>
      </c>
      <c r="AC95" s="18" t="s">
        <v>32</v>
      </c>
      <c r="AD95" s="18" t="s">
        <v>27</v>
      </c>
      <c r="AE95" s="18" t="s">
        <v>32</v>
      </c>
      <c r="AF95" s="18" t="s">
        <v>32</v>
      </c>
      <c r="AG95" s="18" t="str">
        <f t="shared" si="27"/>
        <v>YES</v>
      </c>
      <c r="AH95" s="18" t="s">
        <v>27</v>
      </c>
      <c r="AI95" s="6" t="s">
        <v>38</v>
      </c>
      <c r="AJ95" s="18" t="s">
        <v>28</v>
      </c>
      <c r="AK95" s="18" t="s">
        <v>28</v>
      </c>
      <c r="AL95" s="18" t="s">
        <v>32</v>
      </c>
      <c r="AM95" s="40" t="s">
        <v>26</v>
      </c>
      <c r="AN95" s="5" t="s">
        <v>78</v>
      </c>
    </row>
    <row r="96" spans="1:40" ht="30" customHeight="1" x14ac:dyDescent="0.3">
      <c r="A96" s="1">
        <v>95</v>
      </c>
      <c r="B96" s="5" t="s">
        <v>81</v>
      </c>
      <c r="C96" s="22">
        <v>10</v>
      </c>
      <c r="D96" s="6">
        <f t="shared" si="19"/>
        <v>10</v>
      </c>
      <c r="E96" s="6">
        <v>64</v>
      </c>
      <c r="F96" s="6">
        <f t="shared" si="20"/>
        <v>64</v>
      </c>
      <c r="G96" s="6" t="s">
        <v>21</v>
      </c>
      <c r="H96" s="6" t="s">
        <v>22</v>
      </c>
      <c r="I96" s="6" t="str">
        <f t="shared" si="21"/>
        <v>0x88a8</v>
      </c>
      <c r="J96" s="6" t="str">
        <f t="shared" si="22"/>
        <v>-</v>
      </c>
      <c r="K96" s="6" t="str">
        <f t="shared" si="23"/>
        <v>900</v>
      </c>
      <c r="L96" s="6" t="str">
        <f t="shared" si="24"/>
        <v>0xFF</v>
      </c>
      <c r="M96" s="6" t="str">
        <f t="shared" si="25"/>
        <v>200</v>
      </c>
      <c r="N96" s="6" t="str">
        <f t="shared" si="26"/>
        <v>0xFF</v>
      </c>
      <c r="O96" s="6" t="s">
        <v>23</v>
      </c>
      <c r="P96" s="77" t="s">
        <v>24</v>
      </c>
      <c r="Q96" s="7" t="str">
        <f t="shared" si="28"/>
        <v/>
      </c>
      <c r="R96" s="73" cm="1">
        <f t="array" ref="R96">_xlfn.IFS(
  AND($AD96="YES", OR($AE96="NO", $AE96="N/A"), OR($AF96="NO", $AF96="N/A")), 35,
  AND($AD96="YES", $AE96="YES", OR($AF96="NO", $AF96="N/A")), 40,
  AND($AD96="YES", OR($AE96="NO", $AE96="N/A"), $AF96="YES"), 45,
  AND(OR($AD96="NO", $AD96="N/A"), $AE96="YES", OR($AF96="NO", $AF96="N/A")), 55,
  AND(OR($AD96="NO", $AD96="N/A"), $AE96="YES", $AF96="YES"), 60,
  AND(OR($AD96="NO", $AD96="N/A"), OR($AE96="NO", $AE96="N/A"), $AF96="YES"), 65,
  TRUE, ""
)</f>
        <v>35</v>
      </c>
      <c r="S96" s="14" t="s">
        <v>25</v>
      </c>
      <c r="T96" s="34" t="s">
        <v>40</v>
      </c>
      <c r="U96" s="15" t="s">
        <v>32</v>
      </c>
      <c r="V96" s="18" t="s">
        <v>32</v>
      </c>
      <c r="W96" s="18" t="s">
        <v>32</v>
      </c>
      <c r="X96" s="18" t="s">
        <v>32</v>
      </c>
      <c r="Y96" s="18" t="s">
        <v>27</v>
      </c>
      <c r="Z96" s="18" t="s">
        <v>32</v>
      </c>
      <c r="AA96" s="18" t="s">
        <v>32</v>
      </c>
      <c r="AB96" s="18" t="s">
        <v>32</v>
      </c>
      <c r="AC96" s="18" t="s">
        <v>32</v>
      </c>
      <c r="AD96" s="18" t="s">
        <v>27</v>
      </c>
      <c r="AE96" s="18" t="s">
        <v>32</v>
      </c>
      <c r="AF96" s="18" t="s">
        <v>32</v>
      </c>
      <c r="AG96" s="18" t="str">
        <f t="shared" si="27"/>
        <v>YES</v>
      </c>
      <c r="AH96" s="18" t="s">
        <v>32</v>
      </c>
      <c r="AI96" s="49" t="s">
        <v>28</v>
      </c>
      <c r="AJ96" s="18" t="s">
        <v>27</v>
      </c>
      <c r="AK96" s="18" t="s">
        <v>28</v>
      </c>
      <c r="AL96" s="18" t="s">
        <v>32</v>
      </c>
      <c r="AM96" s="40" t="s">
        <v>0</v>
      </c>
      <c r="AN96" s="5" t="s">
        <v>80</v>
      </c>
    </row>
    <row r="97" spans="1:40" ht="30" customHeight="1" x14ac:dyDescent="0.3">
      <c r="A97" s="1">
        <v>96</v>
      </c>
      <c r="B97" s="5" t="s">
        <v>41</v>
      </c>
      <c r="C97" s="22">
        <v>10</v>
      </c>
      <c r="D97" s="6">
        <f t="shared" si="19"/>
        <v>10</v>
      </c>
      <c r="E97" s="6">
        <v>64</v>
      </c>
      <c r="F97" s="6">
        <f t="shared" si="20"/>
        <v>64</v>
      </c>
      <c r="G97" s="6" t="s">
        <v>21</v>
      </c>
      <c r="H97" s="6" t="s">
        <v>22</v>
      </c>
      <c r="I97" s="6" t="str">
        <f t="shared" si="21"/>
        <v>0x88a8</v>
      </c>
      <c r="J97" s="6" t="str">
        <f t="shared" si="22"/>
        <v>-</v>
      </c>
      <c r="K97" s="6" t="str">
        <f t="shared" si="23"/>
        <v>900</v>
      </c>
      <c r="L97" s="6" t="str">
        <f t="shared" si="24"/>
        <v>0xFF</v>
      </c>
      <c r="M97" s="6">
        <f t="shared" si="25"/>
        <v>0</v>
      </c>
      <c r="N97" s="6" t="str">
        <f t="shared" si="26"/>
        <v>0x0</v>
      </c>
      <c r="O97" s="6" t="s">
        <v>23</v>
      </c>
      <c r="P97" s="77" t="s">
        <v>24</v>
      </c>
      <c r="Q97" s="7" t="str">
        <f t="shared" si="28"/>
        <v/>
      </c>
      <c r="R97" s="73" cm="1">
        <f t="array" ref="R97">_xlfn.IFS(
  AND($AD97="YES", OR($AE97="NO", $AE97="N/A"), OR($AF97="NO", $AF97="N/A")), 35,
  AND($AD97="YES", $AE97="YES", OR($AF97="NO", $AF97="N/A")), 40,
  AND($AD97="YES", OR($AE97="NO", $AE97="N/A"), $AF97="YES"), 45,
  AND(OR($AD97="NO", $AD97="N/A"), $AE97="YES", OR($AF97="NO", $AF97="N/A")), 55,
  AND(OR($AD97="NO", $AD97="N/A"), $AE97="YES", $AF97="YES"), 60,
  AND(OR($AD97="NO", $AD97="N/A"), OR($AE97="NO", $AE97="N/A"), $AF97="YES"), 65,
  TRUE, ""
)</f>
        <v>35</v>
      </c>
      <c r="S97" s="14" t="s">
        <v>31</v>
      </c>
      <c r="T97" s="34" t="s">
        <v>40</v>
      </c>
      <c r="U97" s="15" t="s">
        <v>32</v>
      </c>
      <c r="V97" s="18" t="s">
        <v>32</v>
      </c>
      <c r="W97" s="18" t="s">
        <v>32</v>
      </c>
      <c r="X97" s="18" t="s">
        <v>32</v>
      </c>
      <c r="Y97" s="18" t="s">
        <v>27</v>
      </c>
      <c r="Z97" s="18" t="s">
        <v>32</v>
      </c>
      <c r="AA97" s="18" t="s">
        <v>32</v>
      </c>
      <c r="AB97" s="18" t="s">
        <v>32</v>
      </c>
      <c r="AC97" s="18" t="s">
        <v>32</v>
      </c>
      <c r="AD97" s="18" t="s">
        <v>27</v>
      </c>
      <c r="AE97" s="18" t="s">
        <v>32</v>
      </c>
      <c r="AF97" s="18" t="s">
        <v>32</v>
      </c>
      <c r="AG97" s="18" t="str">
        <f t="shared" si="27"/>
        <v>YES</v>
      </c>
      <c r="AH97" s="18" t="s">
        <v>32</v>
      </c>
      <c r="AI97" s="49" t="s">
        <v>28</v>
      </c>
      <c r="AJ97" s="18" t="s">
        <v>27</v>
      </c>
      <c r="AK97" s="18" t="s">
        <v>28</v>
      </c>
      <c r="AL97" s="18" t="s">
        <v>32</v>
      </c>
      <c r="AM97" s="40" t="s">
        <v>0</v>
      </c>
      <c r="AN97" s="5" t="s">
        <v>39</v>
      </c>
    </row>
    <row r="98" spans="1:40" ht="30" customHeight="1" x14ac:dyDescent="0.3">
      <c r="A98" s="1">
        <v>97</v>
      </c>
      <c r="B98" s="5" t="s">
        <v>81</v>
      </c>
      <c r="C98" s="22">
        <v>10</v>
      </c>
      <c r="D98" s="6">
        <f t="shared" ref="D98:D129" si="29">C98</f>
        <v>10</v>
      </c>
      <c r="E98" s="6">
        <v>64</v>
      </c>
      <c r="F98" s="6">
        <f t="shared" ref="F98:F129" si="30">E98</f>
        <v>64</v>
      </c>
      <c r="G98" s="6" t="s">
        <v>21</v>
      </c>
      <c r="H98" s="6" t="s">
        <v>22</v>
      </c>
      <c r="I98" s="6" t="str">
        <f t="shared" ref="I98:I131" si="31">MID(B98,FIND("eth(",B98)+4,FIND(")",B98)-FIND("eth(",B98)-4)</f>
        <v>0x88a8</v>
      </c>
      <c r="J98" s="6" t="str">
        <f t="shared" ref="J98:J131" si="32">IFERROR(MID(B98, FIND("int_shim(", B98) + 9, FIND(",", B98, FIND("int_shim(", B98)) - FIND("int_shim(", B98) - 9), "-")</f>
        <v>-</v>
      </c>
      <c r="K98" s="6" t="str">
        <f t="shared" ref="K98:K131" si="33">IFERROR(MID(B98, FIND("s-vlan(", B98) + 7, FIND(",", B98, FIND("s-vlan(", B98)) - FIND("s-vlan(", B98) - 7), 0)</f>
        <v>900</v>
      </c>
      <c r="L98" s="6" t="str">
        <f t="shared" ref="L98:L129" si="34">IF(K98=0,"0x0","0xFF")</f>
        <v>0xFF</v>
      </c>
      <c r="M98" s="6" t="str">
        <f t="shared" ref="M98:M131" si="35">IFERROR(MID(B98, FIND("u-vlan(", B98) + 7, FIND(",", B98, FIND("u-vlan(", B98)) - FIND("u-vlan(", B98) - 7), 0)</f>
        <v>200</v>
      </c>
      <c r="N98" s="6" t="str">
        <f t="shared" ref="N98:N129" si="36">IF(M98=0,"0x0","0xFF")</f>
        <v>0xFF</v>
      </c>
      <c r="O98" s="6" t="s">
        <v>23</v>
      </c>
      <c r="P98" s="77" t="s">
        <v>24</v>
      </c>
      <c r="Q98" s="7" t="str">
        <f t="shared" si="28"/>
        <v/>
      </c>
      <c r="R98" s="73" cm="1">
        <f t="array" ref="R98">_xlfn.IFS(
  AND($AD98="YES", OR($AE98="NO", $AE98="N/A"), OR($AF98="NO", $AF98="N/A")), 35,
  AND($AD98="YES", $AE98="YES", OR($AF98="NO", $AF98="N/A")), 40,
  AND($AD98="YES", OR($AE98="NO", $AE98="N/A"), $AF98="YES"), 45,
  AND(OR($AD98="NO", $AD98="N/A"), $AE98="YES", OR($AF98="NO", $AF98="N/A")), 55,
  AND(OR($AD98="NO", $AD98="N/A"), $AE98="YES", $AF98="YES"), 60,
  AND(OR($AD98="NO", $AD98="N/A"), OR($AE98="NO", $AE98="N/A"), $AF98="YES"), 65,
  TRUE, ""
)</f>
        <v>35</v>
      </c>
      <c r="S98" s="14" t="s">
        <v>25</v>
      </c>
      <c r="T98" s="34" t="s">
        <v>40</v>
      </c>
      <c r="U98" s="15" t="s">
        <v>32</v>
      </c>
      <c r="V98" s="18" t="s">
        <v>32</v>
      </c>
      <c r="W98" s="18" t="s">
        <v>32</v>
      </c>
      <c r="X98" s="18" t="s">
        <v>32</v>
      </c>
      <c r="Y98" s="18" t="s">
        <v>27</v>
      </c>
      <c r="Z98" s="18" t="s">
        <v>32</v>
      </c>
      <c r="AA98" s="18" t="s">
        <v>32</v>
      </c>
      <c r="AB98" s="18" t="s">
        <v>32</v>
      </c>
      <c r="AC98" s="18" t="s">
        <v>32</v>
      </c>
      <c r="AD98" s="18" t="s">
        <v>27</v>
      </c>
      <c r="AE98" s="18" t="s">
        <v>32</v>
      </c>
      <c r="AF98" s="18" t="s">
        <v>32</v>
      </c>
      <c r="AG98" s="18" t="str">
        <f t="shared" si="27"/>
        <v>YES</v>
      </c>
      <c r="AH98" s="18" t="s">
        <v>32</v>
      </c>
      <c r="AI98" s="49" t="s">
        <v>28</v>
      </c>
      <c r="AJ98" s="18" t="s">
        <v>32</v>
      </c>
      <c r="AK98" s="18" t="s">
        <v>27</v>
      </c>
      <c r="AL98" s="18" t="s">
        <v>32</v>
      </c>
      <c r="AM98" s="40" t="s">
        <v>40</v>
      </c>
      <c r="AN98" s="5" t="s">
        <v>81</v>
      </c>
    </row>
    <row r="99" spans="1:40" ht="30" customHeight="1" x14ac:dyDescent="0.3">
      <c r="A99" s="1">
        <v>98</v>
      </c>
      <c r="B99" s="5" t="s">
        <v>41</v>
      </c>
      <c r="C99" s="22">
        <v>10</v>
      </c>
      <c r="D99" s="6">
        <f t="shared" si="29"/>
        <v>10</v>
      </c>
      <c r="E99" s="6">
        <v>64</v>
      </c>
      <c r="F99" s="6">
        <f t="shared" si="30"/>
        <v>64</v>
      </c>
      <c r="G99" s="6" t="s">
        <v>21</v>
      </c>
      <c r="H99" s="6" t="s">
        <v>22</v>
      </c>
      <c r="I99" s="6" t="str">
        <f t="shared" si="31"/>
        <v>0x88a8</v>
      </c>
      <c r="J99" s="6" t="str">
        <f t="shared" si="32"/>
        <v>-</v>
      </c>
      <c r="K99" s="6" t="str">
        <f t="shared" si="33"/>
        <v>900</v>
      </c>
      <c r="L99" s="6" t="str">
        <f t="shared" si="34"/>
        <v>0xFF</v>
      </c>
      <c r="M99" s="6">
        <f t="shared" si="35"/>
        <v>0</v>
      </c>
      <c r="N99" s="6" t="str">
        <f t="shared" si="36"/>
        <v>0x0</v>
      </c>
      <c r="O99" s="6" t="s">
        <v>23</v>
      </c>
      <c r="P99" s="77" t="s">
        <v>24</v>
      </c>
      <c r="Q99" s="7" t="str">
        <f t="shared" si="28"/>
        <v/>
      </c>
      <c r="R99" s="73" cm="1">
        <f t="array" ref="R99">_xlfn.IFS(
  AND($AD99="YES", OR($AE99="NO", $AE99="N/A"), OR($AF99="NO", $AF99="N/A")), 35,
  AND($AD99="YES", $AE99="YES", OR($AF99="NO", $AF99="N/A")), 40,
  AND($AD99="YES", OR($AE99="NO", $AE99="N/A"), $AF99="YES"), 45,
  AND(OR($AD99="NO", $AD99="N/A"), $AE99="YES", OR($AF99="NO", $AF99="N/A")), 55,
  AND(OR($AD99="NO", $AD99="N/A"), $AE99="YES", $AF99="YES"), 60,
  AND(OR($AD99="NO", $AD99="N/A"), OR($AE99="NO", $AE99="N/A"), $AF99="YES"), 65,
  TRUE, ""
)</f>
        <v>35</v>
      </c>
      <c r="S99" s="14" t="s">
        <v>31</v>
      </c>
      <c r="T99" s="34" t="s">
        <v>40</v>
      </c>
      <c r="U99" s="15" t="s">
        <v>32</v>
      </c>
      <c r="V99" s="18" t="s">
        <v>32</v>
      </c>
      <c r="W99" s="18" t="s">
        <v>32</v>
      </c>
      <c r="X99" s="18" t="s">
        <v>32</v>
      </c>
      <c r="Y99" s="18" t="s">
        <v>27</v>
      </c>
      <c r="Z99" s="18" t="s">
        <v>32</v>
      </c>
      <c r="AA99" s="18" t="s">
        <v>32</v>
      </c>
      <c r="AB99" s="18" t="s">
        <v>32</v>
      </c>
      <c r="AC99" s="18" t="s">
        <v>32</v>
      </c>
      <c r="AD99" s="18" t="s">
        <v>27</v>
      </c>
      <c r="AE99" s="18" t="s">
        <v>32</v>
      </c>
      <c r="AF99" s="18" t="s">
        <v>32</v>
      </c>
      <c r="AG99" s="18" t="str">
        <f t="shared" si="27"/>
        <v>YES</v>
      </c>
      <c r="AH99" s="18" t="s">
        <v>32</v>
      </c>
      <c r="AI99" s="49" t="s">
        <v>28</v>
      </c>
      <c r="AJ99" s="18" t="s">
        <v>32</v>
      </c>
      <c r="AK99" s="18" t="s">
        <v>27</v>
      </c>
      <c r="AL99" s="18" t="s">
        <v>32</v>
      </c>
      <c r="AM99" s="40" t="s">
        <v>40</v>
      </c>
      <c r="AN99" s="5" t="s">
        <v>41</v>
      </c>
    </row>
    <row r="100" spans="1:40" ht="30" customHeight="1" x14ac:dyDescent="0.3">
      <c r="A100" s="1">
        <v>99</v>
      </c>
      <c r="B100" s="5" t="s">
        <v>81</v>
      </c>
      <c r="C100" s="22">
        <v>10</v>
      </c>
      <c r="D100" s="6">
        <f t="shared" si="29"/>
        <v>10</v>
      </c>
      <c r="E100" s="6">
        <v>64</v>
      </c>
      <c r="F100" s="6">
        <f t="shared" si="30"/>
        <v>64</v>
      </c>
      <c r="G100" s="6" t="s">
        <v>21</v>
      </c>
      <c r="H100" s="6" t="s">
        <v>22</v>
      </c>
      <c r="I100" s="6" t="str">
        <f t="shared" si="31"/>
        <v>0x88a8</v>
      </c>
      <c r="J100" s="6" t="str">
        <f t="shared" si="32"/>
        <v>-</v>
      </c>
      <c r="K100" s="6" t="str">
        <f t="shared" si="33"/>
        <v>900</v>
      </c>
      <c r="L100" s="6" t="str">
        <f t="shared" si="34"/>
        <v>0xFF</v>
      </c>
      <c r="M100" s="6" t="str">
        <f t="shared" si="35"/>
        <v>200</v>
      </c>
      <c r="N100" s="6" t="str">
        <f t="shared" si="36"/>
        <v>0xFF</v>
      </c>
      <c r="O100" s="6" t="s">
        <v>23</v>
      </c>
      <c r="P100" s="77" t="s">
        <v>24</v>
      </c>
      <c r="Q100" s="7" t="str">
        <f t="shared" si="28"/>
        <v>250</v>
      </c>
      <c r="R100" s="73" cm="1">
        <f t="array" ref="R100">_xlfn.IFS(
  AND($AD100="YES", OR($AE100="NO", $AE100="N/A"), OR($AF100="NO", $AF100="N/A")), 35,
  AND($AD100="YES", $AE100="YES", OR($AF100="NO", $AF100="N/A")), 40,
  AND($AD100="YES", OR($AE100="NO", $AE100="N/A"), $AF100="YES"), 45,
  AND(OR($AD100="NO", $AD100="N/A"), $AE100="YES", OR($AF100="NO", $AF100="N/A")), 55,
  AND(OR($AD100="NO", $AD100="N/A"), $AE100="YES", $AF100="YES"), 60,
  AND(OR($AD100="NO", $AD100="N/A"), OR($AE100="NO", $AE100="N/A"), $AF100="YES"), 65,
  TRUE, ""
)</f>
        <v>55</v>
      </c>
      <c r="S100" s="14" t="s">
        <v>25</v>
      </c>
      <c r="T100" s="34" t="s">
        <v>40</v>
      </c>
      <c r="U100" s="15" t="s">
        <v>32</v>
      </c>
      <c r="V100" s="18" t="s">
        <v>32</v>
      </c>
      <c r="W100" s="18" t="s">
        <v>32</v>
      </c>
      <c r="X100" s="18" t="s">
        <v>32</v>
      </c>
      <c r="Y100" s="18" t="s">
        <v>27</v>
      </c>
      <c r="Z100" s="18" t="s">
        <v>32</v>
      </c>
      <c r="AA100" s="18" t="s">
        <v>32</v>
      </c>
      <c r="AB100" s="18" t="s">
        <v>32</v>
      </c>
      <c r="AC100" s="18" t="s">
        <v>32</v>
      </c>
      <c r="AD100" s="18" t="s">
        <v>32</v>
      </c>
      <c r="AE100" s="18" t="s">
        <v>27</v>
      </c>
      <c r="AF100" s="18" t="s">
        <v>32</v>
      </c>
      <c r="AG100" s="18" t="str">
        <f t="shared" si="27"/>
        <v>YES</v>
      </c>
      <c r="AH100" s="18" t="s">
        <v>27</v>
      </c>
      <c r="AI100" s="6" t="s">
        <v>36</v>
      </c>
      <c r="AJ100" s="18" t="s">
        <v>28</v>
      </c>
      <c r="AK100" s="18" t="s">
        <v>28</v>
      </c>
      <c r="AL100" s="18" t="s">
        <v>32</v>
      </c>
      <c r="AM100" s="40" t="s">
        <v>26</v>
      </c>
      <c r="AN100" s="5" t="s">
        <v>79</v>
      </c>
    </row>
    <row r="101" spans="1:40" ht="30" customHeight="1" x14ac:dyDescent="0.3">
      <c r="A101" s="1">
        <v>100</v>
      </c>
      <c r="B101" s="5" t="s">
        <v>41</v>
      </c>
      <c r="C101" s="22">
        <v>10</v>
      </c>
      <c r="D101" s="6">
        <f t="shared" si="29"/>
        <v>10</v>
      </c>
      <c r="E101" s="6">
        <v>64</v>
      </c>
      <c r="F101" s="6">
        <f t="shared" si="30"/>
        <v>64</v>
      </c>
      <c r="G101" s="6" t="s">
        <v>21</v>
      </c>
      <c r="H101" s="6" t="s">
        <v>22</v>
      </c>
      <c r="I101" s="6" t="str">
        <f t="shared" si="31"/>
        <v>0x88a8</v>
      </c>
      <c r="J101" s="6" t="str">
        <f t="shared" si="32"/>
        <v>-</v>
      </c>
      <c r="K101" s="6" t="str">
        <f t="shared" si="33"/>
        <v>900</v>
      </c>
      <c r="L101" s="6" t="str">
        <f t="shared" si="34"/>
        <v>0xFF</v>
      </c>
      <c r="M101" s="6">
        <f t="shared" si="35"/>
        <v>0</v>
      </c>
      <c r="N101" s="6" t="str">
        <f t="shared" si="36"/>
        <v>0x0</v>
      </c>
      <c r="O101" s="6" t="s">
        <v>23</v>
      </c>
      <c r="P101" s="77" t="s">
        <v>24</v>
      </c>
      <c r="Q101" s="7" t="str">
        <f t="shared" si="28"/>
        <v/>
      </c>
      <c r="R101" s="73" cm="1">
        <f t="array" ref="R101">_xlfn.IFS(
  AND($AD101="YES", OR($AE101="NO", $AE101="N/A"), OR($AF101="NO", $AF101="N/A")), 35,
  AND($AD101="YES", $AE101="YES", OR($AF101="NO", $AF101="N/A")), 40,
  AND($AD101="YES", OR($AE101="NO", $AE101="N/A"), $AF101="YES"), 45,
  AND(OR($AD101="NO", $AD101="N/A"), $AE101="YES", OR($AF101="NO", $AF101="N/A")), 55,
  AND(OR($AD101="NO", $AD101="N/A"), $AE101="YES", $AF101="YES"), 60,
  AND(OR($AD101="NO", $AD101="N/A"), OR($AE101="NO", $AE101="N/A"), $AF101="YES"), 65,
  TRUE, ""
)</f>
        <v>55</v>
      </c>
      <c r="S101" s="14" t="s">
        <v>31</v>
      </c>
      <c r="T101" s="34" t="s">
        <v>40</v>
      </c>
      <c r="U101" s="15" t="s">
        <v>32</v>
      </c>
      <c r="V101" s="18" t="s">
        <v>32</v>
      </c>
      <c r="W101" s="18" t="s">
        <v>32</v>
      </c>
      <c r="X101" s="18" t="s">
        <v>32</v>
      </c>
      <c r="Y101" s="18" t="s">
        <v>27</v>
      </c>
      <c r="Z101" s="18" t="s">
        <v>32</v>
      </c>
      <c r="AA101" s="18" t="s">
        <v>32</v>
      </c>
      <c r="AB101" s="18" t="s">
        <v>32</v>
      </c>
      <c r="AC101" s="18" t="s">
        <v>32</v>
      </c>
      <c r="AD101" s="18" t="s">
        <v>32</v>
      </c>
      <c r="AE101" s="18" t="s">
        <v>27</v>
      </c>
      <c r="AF101" s="18" t="s">
        <v>32</v>
      </c>
      <c r="AG101" s="18" t="str">
        <f t="shared" si="27"/>
        <v>YES</v>
      </c>
      <c r="AH101" s="18" t="s">
        <v>27</v>
      </c>
      <c r="AI101" s="6" t="s">
        <v>37</v>
      </c>
      <c r="AJ101" s="18" t="s">
        <v>28</v>
      </c>
      <c r="AK101" s="18" t="s">
        <v>28</v>
      </c>
      <c r="AL101" s="18" t="s">
        <v>32</v>
      </c>
      <c r="AM101" s="40" t="s">
        <v>26</v>
      </c>
      <c r="AN101" s="5" t="s">
        <v>30</v>
      </c>
    </row>
    <row r="102" spans="1:40" ht="30" customHeight="1" x14ac:dyDescent="0.3">
      <c r="A102" s="1">
        <v>101</v>
      </c>
      <c r="B102" s="5" t="s">
        <v>81</v>
      </c>
      <c r="C102" s="22">
        <v>10</v>
      </c>
      <c r="D102" s="6">
        <f t="shared" si="29"/>
        <v>10</v>
      </c>
      <c r="E102" s="6">
        <v>64</v>
      </c>
      <c r="F102" s="6">
        <f t="shared" si="30"/>
        <v>64</v>
      </c>
      <c r="G102" s="6" t="s">
        <v>21</v>
      </c>
      <c r="H102" s="6" t="s">
        <v>22</v>
      </c>
      <c r="I102" s="6" t="str">
        <f t="shared" si="31"/>
        <v>0x88a8</v>
      </c>
      <c r="J102" s="6" t="str">
        <f t="shared" si="32"/>
        <v>-</v>
      </c>
      <c r="K102" s="6" t="str">
        <f t="shared" si="33"/>
        <v>900</v>
      </c>
      <c r="L102" s="6" t="str">
        <f t="shared" si="34"/>
        <v>0xFF</v>
      </c>
      <c r="M102" s="6" t="str">
        <f t="shared" si="35"/>
        <v>200</v>
      </c>
      <c r="N102" s="6" t="str">
        <f t="shared" si="36"/>
        <v>0xFF</v>
      </c>
      <c r="O102" s="6" t="s">
        <v>23</v>
      </c>
      <c r="P102" s="77" t="s">
        <v>24</v>
      </c>
      <c r="Q102" s="7" t="str">
        <f t="shared" si="28"/>
        <v/>
      </c>
      <c r="R102" s="73" cm="1">
        <f t="array" ref="R102">_xlfn.IFS(
  AND($AD102="YES", OR($AE102="NO", $AE102="N/A"), OR($AF102="NO", $AF102="N/A")), 35,
  AND($AD102="YES", $AE102="YES", OR($AF102="NO", $AF102="N/A")), 40,
  AND($AD102="YES", OR($AE102="NO", $AE102="N/A"), $AF102="YES"), 45,
  AND(OR($AD102="NO", $AD102="N/A"), $AE102="YES", OR($AF102="NO", $AF102="N/A")), 55,
  AND(OR($AD102="NO", $AD102="N/A"), $AE102="YES", $AF102="YES"), 60,
  AND(OR($AD102="NO", $AD102="N/A"), OR($AE102="NO", $AE102="N/A"), $AF102="YES"), 65,
  TRUE, ""
)</f>
        <v>55</v>
      </c>
      <c r="S102" s="14" t="s">
        <v>25</v>
      </c>
      <c r="T102" s="34" t="s">
        <v>40</v>
      </c>
      <c r="U102" s="15" t="s">
        <v>32</v>
      </c>
      <c r="V102" s="18" t="s">
        <v>32</v>
      </c>
      <c r="W102" s="18" t="s">
        <v>32</v>
      </c>
      <c r="X102" s="18" t="s">
        <v>32</v>
      </c>
      <c r="Y102" s="18" t="s">
        <v>27</v>
      </c>
      <c r="Z102" s="18" t="s">
        <v>32</v>
      </c>
      <c r="AA102" s="18" t="s">
        <v>32</v>
      </c>
      <c r="AB102" s="18" t="s">
        <v>32</v>
      </c>
      <c r="AC102" s="18" t="s">
        <v>32</v>
      </c>
      <c r="AD102" s="18" t="s">
        <v>32</v>
      </c>
      <c r="AE102" s="18" t="s">
        <v>27</v>
      </c>
      <c r="AF102" s="18" t="s">
        <v>32</v>
      </c>
      <c r="AG102" s="18" t="str">
        <f t="shared" si="27"/>
        <v>YES</v>
      </c>
      <c r="AH102" s="18" t="s">
        <v>27</v>
      </c>
      <c r="AI102" s="6" t="s">
        <v>37</v>
      </c>
      <c r="AJ102" s="18" t="s">
        <v>28</v>
      </c>
      <c r="AK102" s="18" t="s">
        <v>28</v>
      </c>
      <c r="AL102" s="18" t="s">
        <v>32</v>
      </c>
      <c r="AM102" s="40" t="s">
        <v>26</v>
      </c>
      <c r="AN102" s="5" t="s">
        <v>30</v>
      </c>
    </row>
    <row r="103" spans="1:40" ht="30" customHeight="1" x14ac:dyDescent="0.3">
      <c r="A103" s="1">
        <v>102</v>
      </c>
      <c r="B103" s="5" t="s">
        <v>41</v>
      </c>
      <c r="C103" s="22">
        <v>10</v>
      </c>
      <c r="D103" s="6">
        <f t="shared" si="29"/>
        <v>10</v>
      </c>
      <c r="E103" s="6">
        <v>64</v>
      </c>
      <c r="F103" s="6">
        <f t="shared" si="30"/>
        <v>64</v>
      </c>
      <c r="G103" s="6" t="s">
        <v>21</v>
      </c>
      <c r="H103" s="6" t="s">
        <v>22</v>
      </c>
      <c r="I103" s="6" t="str">
        <f t="shared" si="31"/>
        <v>0x88a8</v>
      </c>
      <c r="J103" s="6" t="str">
        <f t="shared" si="32"/>
        <v>-</v>
      </c>
      <c r="K103" s="6" t="str">
        <f t="shared" si="33"/>
        <v>900</v>
      </c>
      <c r="L103" s="6" t="str">
        <f t="shared" si="34"/>
        <v>0xFF</v>
      </c>
      <c r="M103" s="6">
        <f t="shared" si="35"/>
        <v>0</v>
      </c>
      <c r="N103" s="6" t="str">
        <f t="shared" si="36"/>
        <v>0x0</v>
      </c>
      <c r="O103" s="6" t="s">
        <v>23</v>
      </c>
      <c r="P103" s="77" t="s">
        <v>24</v>
      </c>
      <c r="Q103" s="7" t="str">
        <f t="shared" si="28"/>
        <v>200</v>
      </c>
      <c r="R103" s="73" cm="1">
        <f t="array" ref="R103">_xlfn.IFS(
  AND($AD103="YES", OR($AE103="NO", $AE103="N/A"), OR($AF103="NO", $AF103="N/A")), 35,
  AND($AD103="YES", $AE103="YES", OR($AF103="NO", $AF103="N/A")), 40,
  AND($AD103="YES", OR($AE103="NO", $AE103="N/A"), $AF103="YES"), 45,
  AND(OR($AD103="NO", $AD103="N/A"), $AE103="YES", OR($AF103="NO", $AF103="N/A")), 55,
  AND(OR($AD103="NO", $AD103="N/A"), $AE103="YES", $AF103="YES"), 60,
  AND(OR($AD103="NO", $AD103="N/A"), OR($AE103="NO", $AE103="N/A"), $AF103="YES"), 65,
  TRUE, ""
)</f>
        <v>55</v>
      </c>
      <c r="S103" s="14" t="s">
        <v>31</v>
      </c>
      <c r="T103" s="34" t="s">
        <v>40</v>
      </c>
      <c r="U103" s="15" t="s">
        <v>32</v>
      </c>
      <c r="V103" s="18" t="s">
        <v>32</v>
      </c>
      <c r="W103" s="18" t="s">
        <v>32</v>
      </c>
      <c r="X103" s="18" t="s">
        <v>32</v>
      </c>
      <c r="Y103" s="18" t="s">
        <v>27</v>
      </c>
      <c r="Z103" s="18" t="s">
        <v>32</v>
      </c>
      <c r="AA103" s="18" t="s">
        <v>32</v>
      </c>
      <c r="AB103" s="18" t="s">
        <v>32</v>
      </c>
      <c r="AC103" s="18" t="s">
        <v>32</v>
      </c>
      <c r="AD103" s="18" t="s">
        <v>32</v>
      </c>
      <c r="AE103" s="18" t="s">
        <v>27</v>
      </c>
      <c r="AF103" s="18" t="s">
        <v>32</v>
      </c>
      <c r="AG103" s="18" t="str">
        <f t="shared" si="27"/>
        <v>YES</v>
      </c>
      <c r="AH103" s="18" t="s">
        <v>27</v>
      </c>
      <c r="AI103" s="6" t="s">
        <v>38</v>
      </c>
      <c r="AJ103" s="18" t="s">
        <v>28</v>
      </c>
      <c r="AK103" s="18" t="s">
        <v>28</v>
      </c>
      <c r="AL103" s="18" t="s">
        <v>32</v>
      </c>
      <c r="AM103" s="40" t="s">
        <v>26</v>
      </c>
      <c r="AN103" s="5" t="s">
        <v>78</v>
      </c>
    </row>
    <row r="104" spans="1:40" ht="30" customHeight="1" x14ac:dyDescent="0.3">
      <c r="A104" s="1">
        <v>103</v>
      </c>
      <c r="B104" s="5" t="s">
        <v>81</v>
      </c>
      <c r="C104" s="22">
        <v>10</v>
      </c>
      <c r="D104" s="6">
        <f t="shared" si="29"/>
        <v>10</v>
      </c>
      <c r="E104" s="6">
        <v>64</v>
      </c>
      <c r="F104" s="6">
        <f t="shared" si="30"/>
        <v>64</v>
      </c>
      <c r="G104" s="6" t="s">
        <v>21</v>
      </c>
      <c r="H104" s="6" t="s">
        <v>22</v>
      </c>
      <c r="I104" s="6" t="str">
        <f t="shared" si="31"/>
        <v>0x88a8</v>
      </c>
      <c r="J104" s="6" t="str">
        <f t="shared" si="32"/>
        <v>-</v>
      </c>
      <c r="K104" s="6" t="str">
        <f t="shared" si="33"/>
        <v>900</v>
      </c>
      <c r="L104" s="6" t="str">
        <f t="shared" si="34"/>
        <v>0xFF</v>
      </c>
      <c r="M104" s="6" t="str">
        <f t="shared" si="35"/>
        <v>200</v>
      </c>
      <c r="N104" s="6" t="str">
        <f t="shared" si="36"/>
        <v>0xFF</v>
      </c>
      <c r="O104" s="6" t="s">
        <v>23</v>
      </c>
      <c r="P104" s="77" t="s">
        <v>24</v>
      </c>
      <c r="Q104" s="7" t="str">
        <f t="shared" si="28"/>
        <v/>
      </c>
      <c r="R104" s="73" cm="1">
        <f t="array" ref="R104">_xlfn.IFS(
  AND($AD104="YES", OR($AE104="NO", $AE104="N/A"), OR($AF104="NO", $AF104="N/A")), 35,
  AND($AD104="YES", $AE104="YES", OR($AF104="NO", $AF104="N/A")), 40,
  AND($AD104="YES", OR($AE104="NO", $AE104="N/A"), $AF104="YES"), 45,
  AND(OR($AD104="NO", $AD104="N/A"), $AE104="YES", OR($AF104="NO", $AF104="N/A")), 55,
  AND(OR($AD104="NO", $AD104="N/A"), $AE104="YES", $AF104="YES"), 60,
  AND(OR($AD104="NO", $AD104="N/A"), OR($AE104="NO", $AE104="N/A"), $AF104="YES"), 65,
  TRUE, ""
)</f>
        <v>55</v>
      </c>
      <c r="S104" s="14" t="s">
        <v>25</v>
      </c>
      <c r="T104" s="34" t="s">
        <v>40</v>
      </c>
      <c r="U104" s="15" t="s">
        <v>32</v>
      </c>
      <c r="V104" s="18" t="s">
        <v>32</v>
      </c>
      <c r="W104" s="18" t="s">
        <v>32</v>
      </c>
      <c r="X104" s="18" t="s">
        <v>32</v>
      </c>
      <c r="Y104" s="18" t="s">
        <v>27</v>
      </c>
      <c r="Z104" s="18" t="s">
        <v>32</v>
      </c>
      <c r="AA104" s="18" t="s">
        <v>32</v>
      </c>
      <c r="AB104" s="18" t="s">
        <v>32</v>
      </c>
      <c r="AC104" s="18" t="s">
        <v>32</v>
      </c>
      <c r="AD104" s="18" t="s">
        <v>32</v>
      </c>
      <c r="AE104" s="18" t="s">
        <v>27</v>
      </c>
      <c r="AF104" s="18" t="s">
        <v>32</v>
      </c>
      <c r="AG104" s="18" t="str">
        <f t="shared" si="27"/>
        <v>YES</v>
      </c>
      <c r="AH104" s="18" t="s">
        <v>32</v>
      </c>
      <c r="AI104" s="49" t="s">
        <v>28</v>
      </c>
      <c r="AJ104" s="18" t="s">
        <v>27</v>
      </c>
      <c r="AK104" s="18" t="s">
        <v>28</v>
      </c>
      <c r="AL104" s="18" t="s">
        <v>32</v>
      </c>
      <c r="AM104" s="40" t="s">
        <v>0</v>
      </c>
      <c r="AN104" s="5" t="s">
        <v>80</v>
      </c>
    </row>
    <row r="105" spans="1:40" ht="30" customHeight="1" x14ac:dyDescent="0.3">
      <c r="A105" s="1">
        <v>104</v>
      </c>
      <c r="B105" s="5" t="s">
        <v>41</v>
      </c>
      <c r="C105" s="22">
        <v>10</v>
      </c>
      <c r="D105" s="6">
        <f t="shared" si="29"/>
        <v>10</v>
      </c>
      <c r="E105" s="6">
        <v>64</v>
      </c>
      <c r="F105" s="6">
        <f t="shared" si="30"/>
        <v>64</v>
      </c>
      <c r="G105" s="6" t="s">
        <v>21</v>
      </c>
      <c r="H105" s="6" t="s">
        <v>22</v>
      </c>
      <c r="I105" s="6" t="str">
        <f t="shared" si="31"/>
        <v>0x88a8</v>
      </c>
      <c r="J105" s="6" t="str">
        <f t="shared" si="32"/>
        <v>-</v>
      </c>
      <c r="K105" s="6" t="str">
        <f t="shared" si="33"/>
        <v>900</v>
      </c>
      <c r="L105" s="6" t="str">
        <f t="shared" si="34"/>
        <v>0xFF</v>
      </c>
      <c r="M105" s="6">
        <f t="shared" si="35"/>
        <v>0</v>
      </c>
      <c r="N105" s="6" t="str">
        <f t="shared" si="36"/>
        <v>0x0</v>
      </c>
      <c r="O105" s="6" t="s">
        <v>23</v>
      </c>
      <c r="P105" s="77" t="s">
        <v>24</v>
      </c>
      <c r="Q105" s="7" t="str">
        <f t="shared" si="28"/>
        <v/>
      </c>
      <c r="R105" s="73" cm="1">
        <f t="array" ref="R105">_xlfn.IFS(
  AND($AD105="YES", OR($AE105="NO", $AE105="N/A"), OR($AF105="NO", $AF105="N/A")), 35,
  AND($AD105="YES", $AE105="YES", OR($AF105="NO", $AF105="N/A")), 40,
  AND($AD105="YES", OR($AE105="NO", $AE105="N/A"), $AF105="YES"), 45,
  AND(OR($AD105="NO", $AD105="N/A"), $AE105="YES", OR($AF105="NO", $AF105="N/A")), 55,
  AND(OR($AD105="NO", $AD105="N/A"), $AE105="YES", $AF105="YES"), 60,
  AND(OR($AD105="NO", $AD105="N/A"), OR($AE105="NO", $AE105="N/A"), $AF105="YES"), 65,
  TRUE, ""
)</f>
        <v>55</v>
      </c>
      <c r="S105" s="14" t="s">
        <v>31</v>
      </c>
      <c r="T105" s="34" t="s">
        <v>40</v>
      </c>
      <c r="U105" s="15" t="s">
        <v>32</v>
      </c>
      <c r="V105" s="18" t="s">
        <v>32</v>
      </c>
      <c r="W105" s="18" t="s">
        <v>32</v>
      </c>
      <c r="X105" s="18" t="s">
        <v>32</v>
      </c>
      <c r="Y105" s="18" t="s">
        <v>27</v>
      </c>
      <c r="Z105" s="18" t="s">
        <v>32</v>
      </c>
      <c r="AA105" s="18" t="s">
        <v>32</v>
      </c>
      <c r="AB105" s="18" t="s">
        <v>32</v>
      </c>
      <c r="AC105" s="18" t="s">
        <v>32</v>
      </c>
      <c r="AD105" s="18" t="s">
        <v>32</v>
      </c>
      <c r="AE105" s="18" t="s">
        <v>27</v>
      </c>
      <c r="AF105" s="18" t="s">
        <v>32</v>
      </c>
      <c r="AG105" s="18" t="str">
        <f t="shared" si="27"/>
        <v>YES</v>
      </c>
      <c r="AH105" s="18" t="s">
        <v>32</v>
      </c>
      <c r="AI105" s="49" t="s">
        <v>28</v>
      </c>
      <c r="AJ105" s="18" t="s">
        <v>27</v>
      </c>
      <c r="AK105" s="18" t="s">
        <v>28</v>
      </c>
      <c r="AL105" s="18" t="s">
        <v>32</v>
      </c>
      <c r="AM105" s="40" t="s">
        <v>0</v>
      </c>
      <c r="AN105" s="5" t="s">
        <v>39</v>
      </c>
    </row>
    <row r="106" spans="1:40" ht="30" customHeight="1" x14ac:dyDescent="0.3">
      <c r="A106" s="1">
        <v>105</v>
      </c>
      <c r="B106" s="5" t="s">
        <v>81</v>
      </c>
      <c r="C106" s="22">
        <v>10</v>
      </c>
      <c r="D106" s="6">
        <f t="shared" si="29"/>
        <v>10</v>
      </c>
      <c r="E106" s="6">
        <v>64</v>
      </c>
      <c r="F106" s="6">
        <f t="shared" si="30"/>
        <v>64</v>
      </c>
      <c r="G106" s="6" t="s">
        <v>21</v>
      </c>
      <c r="H106" s="6" t="s">
        <v>22</v>
      </c>
      <c r="I106" s="6" t="str">
        <f t="shared" si="31"/>
        <v>0x88a8</v>
      </c>
      <c r="J106" s="6" t="str">
        <f t="shared" si="32"/>
        <v>-</v>
      </c>
      <c r="K106" s="6" t="str">
        <f t="shared" si="33"/>
        <v>900</v>
      </c>
      <c r="L106" s="6" t="str">
        <f t="shared" si="34"/>
        <v>0xFF</v>
      </c>
      <c r="M106" s="6" t="str">
        <f t="shared" si="35"/>
        <v>200</v>
      </c>
      <c r="N106" s="6" t="str">
        <f t="shared" si="36"/>
        <v>0xFF</v>
      </c>
      <c r="O106" s="6" t="s">
        <v>23</v>
      </c>
      <c r="P106" s="77" t="s">
        <v>24</v>
      </c>
      <c r="Q106" s="7" t="str">
        <f t="shared" si="28"/>
        <v/>
      </c>
      <c r="R106" s="73" cm="1">
        <f t="array" ref="R106">_xlfn.IFS(
  AND($AD106="YES", OR($AE106="NO", $AE106="N/A"), OR($AF106="NO", $AF106="N/A")), 35,
  AND($AD106="YES", $AE106="YES", OR($AF106="NO", $AF106="N/A")), 40,
  AND($AD106="YES", OR($AE106="NO", $AE106="N/A"), $AF106="YES"), 45,
  AND(OR($AD106="NO", $AD106="N/A"), $AE106="YES", OR($AF106="NO", $AF106="N/A")), 55,
  AND(OR($AD106="NO", $AD106="N/A"), $AE106="YES", $AF106="YES"), 60,
  AND(OR($AD106="NO", $AD106="N/A"), OR($AE106="NO", $AE106="N/A"), $AF106="YES"), 65,
  TRUE, ""
)</f>
        <v>55</v>
      </c>
      <c r="S106" s="14" t="s">
        <v>25</v>
      </c>
      <c r="T106" s="34" t="s">
        <v>40</v>
      </c>
      <c r="U106" s="15" t="s">
        <v>32</v>
      </c>
      <c r="V106" s="18" t="s">
        <v>32</v>
      </c>
      <c r="W106" s="18" t="s">
        <v>32</v>
      </c>
      <c r="X106" s="18" t="s">
        <v>32</v>
      </c>
      <c r="Y106" s="18" t="s">
        <v>27</v>
      </c>
      <c r="Z106" s="18" t="s">
        <v>32</v>
      </c>
      <c r="AA106" s="18" t="s">
        <v>32</v>
      </c>
      <c r="AB106" s="18" t="s">
        <v>32</v>
      </c>
      <c r="AC106" s="18" t="s">
        <v>32</v>
      </c>
      <c r="AD106" s="18" t="s">
        <v>32</v>
      </c>
      <c r="AE106" s="18" t="s">
        <v>27</v>
      </c>
      <c r="AF106" s="18" t="s">
        <v>32</v>
      </c>
      <c r="AG106" s="18" t="str">
        <f t="shared" si="27"/>
        <v>YES</v>
      </c>
      <c r="AH106" s="18" t="s">
        <v>32</v>
      </c>
      <c r="AI106" s="49" t="s">
        <v>28</v>
      </c>
      <c r="AJ106" s="18" t="s">
        <v>32</v>
      </c>
      <c r="AK106" s="18" t="s">
        <v>27</v>
      </c>
      <c r="AL106" s="18" t="s">
        <v>32</v>
      </c>
      <c r="AM106" s="40" t="s">
        <v>40</v>
      </c>
      <c r="AN106" s="5" t="s">
        <v>81</v>
      </c>
    </row>
    <row r="107" spans="1:40" ht="30" customHeight="1" x14ac:dyDescent="0.3">
      <c r="A107" s="1">
        <v>106</v>
      </c>
      <c r="B107" s="5" t="s">
        <v>41</v>
      </c>
      <c r="C107" s="22">
        <v>10</v>
      </c>
      <c r="D107" s="6">
        <f t="shared" si="29"/>
        <v>10</v>
      </c>
      <c r="E107" s="6">
        <v>64</v>
      </c>
      <c r="F107" s="6">
        <f t="shared" si="30"/>
        <v>64</v>
      </c>
      <c r="G107" s="6" t="s">
        <v>21</v>
      </c>
      <c r="H107" s="6" t="s">
        <v>22</v>
      </c>
      <c r="I107" s="6" t="str">
        <f t="shared" si="31"/>
        <v>0x88a8</v>
      </c>
      <c r="J107" s="6" t="str">
        <f t="shared" si="32"/>
        <v>-</v>
      </c>
      <c r="K107" s="6" t="str">
        <f t="shared" si="33"/>
        <v>900</v>
      </c>
      <c r="L107" s="6" t="str">
        <f t="shared" si="34"/>
        <v>0xFF</v>
      </c>
      <c r="M107" s="6">
        <f t="shared" si="35"/>
        <v>0</v>
      </c>
      <c r="N107" s="6" t="str">
        <f t="shared" si="36"/>
        <v>0x0</v>
      </c>
      <c r="O107" s="6" t="s">
        <v>23</v>
      </c>
      <c r="P107" s="77" t="s">
        <v>24</v>
      </c>
      <c r="Q107" s="7" t="str">
        <f t="shared" si="28"/>
        <v/>
      </c>
      <c r="R107" s="73" cm="1">
        <f t="array" ref="R107">_xlfn.IFS(
  AND($AD107="YES", OR($AE107="NO", $AE107="N/A"), OR($AF107="NO", $AF107="N/A")), 35,
  AND($AD107="YES", $AE107="YES", OR($AF107="NO", $AF107="N/A")), 40,
  AND($AD107="YES", OR($AE107="NO", $AE107="N/A"), $AF107="YES"), 45,
  AND(OR($AD107="NO", $AD107="N/A"), $AE107="YES", OR($AF107="NO", $AF107="N/A")), 55,
  AND(OR($AD107="NO", $AD107="N/A"), $AE107="YES", $AF107="YES"), 60,
  AND(OR($AD107="NO", $AD107="N/A"), OR($AE107="NO", $AE107="N/A"), $AF107="YES"), 65,
  TRUE, ""
)</f>
        <v>55</v>
      </c>
      <c r="S107" s="14" t="s">
        <v>31</v>
      </c>
      <c r="T107" s="34" t="s">
        <v>40</v>
      </c>
      <c r="U107" s="15" t="s">
        <v>32</v>
      </c>
      <c r="V107" s="18" t="s">
        <v>32</v>
      </c>
      <c r="W107" s="18" t="s">
        <v>32</v>
      </c>
      <c r="X107" s="18" t="s">
        <v>32</v>
      </c>
      <c r="Y107" s="18" t="s">
        <v>27</v>
      </c>
      <c r="Z107" s="18" t="s">
        <v>32</v>
      </c>
      <c r="AA107" s="18" t="s">
        <v>32</v>
      </c>
      <c r="AB107" s="18" t="s">
        <v>32</v>
      </c>
      <c r="AC107" s="18" t="s">
        <v>32</v>
      </c>
      <c r="AD107" s="18" t="s">
        <v>32</v>
      </c>
      <c r="AE107" s="18" t="s">
        <v>27</v>
      </c>
      <c r="AF107" s="18" t="s">
        <v>32</v>
      </c>
      <c r="AG107" s="18" t="str">
        <f t="shared" si="27"/>
        <v>YES</v>
      </c>
      <c r="AH107" s="18" t="s">
        <v>32</v>
      </c>
      <c r="AI107" s="49" t="s">
        <v>28</v>
      </c>
      <c r="AJ107" s="18" t="s">
        <v>32</v>
      </c>
      <c r="AK107" s="18" t="s">
        <v>27</v>
      </c>
      <c r="AL107" s="18" t="s">
        <v>32</v>
      </c>
      <c r="AM107" s="40" t="s">
        <v>40</v>
      </c>
      <c r="AN107" s="5" t="s">
        <v>41</v>
      </c>
    </row>
    <row r="108" spans="1:40" ht="30" customHeight="1" x14ac:dyDescent="0.3">
      <c r="A108" s="1">
        <v>107</v>
      </c>
      <c r="B108" s="5" t="s">
        <v>81</v>
      </c>
      <c r="C108" s="22">
        <v>10</v>
      </c>
      <c r="D108" s="6">
        <f t="shared" si="29"/>
        <v>10</v>
      </c>
      <c r="E108" s="6">
        <v>64</v>
      </c>
      <c r="F108" s="6">
        <f t="shared" si="30"/>
        <v>64</v>
      </c>
      <c r="G108" s="6" t="s">
        <v>21</v>
      </c>
      <c r="H108" s="6" t="s">
        <v>22</v>
      </c>
      <c r="I108" s="6" t="str">
        <f t="shared" si="31"/>
        <v>0x88a8</v>
      </c>
      <c r="J108" s="6" t="str">
        <f t="shared" si="32"/>
        <v>-</v>
      </c>
      <c r="K108" s="6" t="str">
        <f t="shared" si="33"/>
        <v>900</v>
      </c>
      <c r="L108" s="6" t="str">
        <f t="shared" si="34"/>
        <v>0xFF</v>
      </c>
      <c r="M108" s="6" t="str">
        <f t="shared" si="35"/>
        <v>200</v>
      </c>
      <c r="N108" s="6" t="str">
        <f t="shared" si="36"/>
        <v>0xFF</v>
      </c>
      <c r="O108" s="6" t="s">
        <v>23</v>
      </c>
      <c r="P108" s="77" t="s">
        <v>24</v>
      </c>
      <c r="Q108" s="7" t="str">
        <f t="shared" si="28"/>
        <v>250</v>
      </c>
      <c r="R108" s="73" cm="1">
        <f t="array" ref="R108">_xlfn.IFS(
  AND($AD108="YES", OR($AE108="NO", $AE108="N/A"), OR($AF108="NO", $AF108="N/A")), 35,
  AND($AD108="YES", $AE108="YES", OR($AF108="NO", $AF108="N/A")), 40,
  AND($AD108="YES", OR($AE108="NO", $AE108="N/A"), $AF108="YES"), 45,
  AND(OR($AD108="NO", $AD108="N/A"), $AE108="YES", OR($AF108="NO", $AF108="N/A")), 55,
  AND(OR($AD108="NO", $AD108="N/A"), $AE108="YES", $AF108="YES"), 60,
  AND(OR($AD108="NO", $AD108="N/A"), OR($AE108="NO", $AE108="N/A"), $AF108="YES"), 65,
  TRUE, ""
)</f>
        <v>40</v>
      </c>
      <c r="S108" s="14" t="s">
        <v>25</v>
      </c>
      <c r="T108" s="34" t="s">
        <v>40</v>
      </c>
      <c r="U108" s="15" t="s">
        <v>32</v>
      </c>
      <c r="V108" s="18" t="s">
        <v>32</v>
      </c>
      <c r="W108" s="18" t="s">
        <v>32</v>
      </c>
      <c r="X108" s="18" t="s">
        <v>32</v>
      </c>
      <c r="Y108" s="18" t="s">
        <v>27</v>
      </c>
      <c r="Z108" s="18" t="s">
        <v>32</v>
      </c>
      <c r="AA108" s="18" t="s">
        <v>32</v>
      </c>
      <c r="AB108" s="18" t="s">
        <v>32</v>
      </c>
      <c r="AC108" s="18" t="s">
        <v>32</v>
      </c>
      <c r="AD108" s="18" t="s">
        <v>27</v>
      </c>
      <c r="AE108" s="18" t="s">
        <v>27</v>
      </c>
      <c r="AF108" s="18" t="s">
        <v>32</v>
      </c>
      <c r="AG108" s="18" t="str">
        <f t="shared" si="27"/>
        <v>YES</v>
      </c>
      <c r="AH108" s="18" t="s">
        <v>27</v>
      </c>
      <c r="AI108" s="6" t="s">
        <v>36</v>
      </c>
      <c r="AJ108" s="18" t="s">
        <v>28</v>
      </c>
      <c r="AK108" s="18" t="s">
        <v>28</v>
      </c>
      <c r="AL108" s="18" t="s">
        <v>32</v>
      </c>
      <c r="AM108" s="40" t="s">
        <v>26</v>
      </c>
      <c r="AN108" s="5" t="s">
        <v>79</v>
      </c>
    </row>
    <row r="109" spans="1:40" ht="30" customHeight="1" x14ac:dyDescent="0.3">
      <c r="A109" s="1">
        <v>108</v>
      </c>
      <c r="B109" s="5" t="s">
        <v>41</v>
      </c>
      <c r="C109" s="22">
        <v>10</v>
      </c>
      <c r="D109" s="6">
        <f t="shared" si="29"/>
        <v>10</v>
      </c>
      <c r="E109" s="6">
        <v>64</v>
      </c>
      <c r="F109" s="6">
        <f t="shared" si="30"/>
        <v>64</v>
      </c>
      <c r="G109" s="6" t="s">
        <v>21</v>
      </c>
      <c r="H109" s="6" t="s">
        <v>22</v>
      </c>
      <c r="I109" s="6" t="str">
        <f t="shared" si="31"/>
        <v>0x88a8</v>
      </c>
      <c r="J109" s="6" t="str">
        <f t="shared" si="32"/>
        <v>-</v>
      </c>
      <c r="K109" s="6" t="str">
        <f t="shared" si="33"/>
        <v>900</v>
      </c>
      <c r="L109" s="6" t="str">
        <f t="shared" si="34"/>
        <v>0xFF</v>
      </c>
      <c r="M109" s="6">
        <f t="shared" si="35"/>
        <v>0</v>
      </c>
      <c r="N109" s="6" t="str">
        <f t="shared" si="36"/>
        <v>0x0</v>
      </c>
      <c r="O109" s="6" t="s">
        <v>23</v>
      </c>
      <c r="P109" s="77" t="s">
        <v>24</v>
      </c>
      <c r="Q109" s="7" t="str">
        <f t="shared" si="28"/>
        <v/>
      </c>
      <c r="R109" s="73" cm="1">
        <f t="array" ref="R109">_xlfn.IFS(
  AND($AD109="YES", OR($AE109="NO", $AE109="N/A"), OR($AF109="NO", $AF109="N/A")), 35,
  AND($AD109="YES", $AE109="YES", OR($AF109="NO", $AF109="N/A")), 40,
  AND($AD109="YES", OR($AE109="NO", $AE109="N/A"), $AF109="YES"), 45,
  AND(OR($AD109="NO", $AD109="N/A"), $AE109="YES", OR($AF109="NO", $AF109="N/A")), 55,
  AND(OR($AD109="NO", $AD109="N/A"), $AE109="YES", $AF109="YES"), 60,
  AND(OR($AD109="NO", $AD109="N/A"), OR($AE109="NO", $AE109="N/A"), $AF109="YES"), 65,
  TRUE, ""
)</f>
        <v>40</v>
      </c>
      <c r="S109" s="14" t="s">
        <v>31</v>
      </c>
      <c r="T109" s="34" t="s">
        <v>40</v>
      </c>
      <c r="U109" s="15" t="s">
        <v>32</v>
      </c>
      <c r="V109" s="18" t="s">
        <v>32</v>
      </c>
      <c r="W109" s="18" t="s">
        <v>32</v>
      </c>
      <c r="X109" s="18" t="s">
        <v>32</v>
      </c>
      <c r="Y109" s="18" t="s">
        <v>27</v>
      </c>
      <c r="Z109" s="18" t="s">
        <v>32</v>
      </c>
      <c r="AA109" s="18" t="s">
        <v>32</v>
      </c>
      <c r="AB109" s="18" t="s">
        <v>32</v>
      </c>
      <c r="AC109" s="18" t="s">
        <v>32</v>
      </c>
      <c r="AD109" s="18" t="s">
        <v>27</v>
      </c>
      <c r="AE109" s="18" t="s">
        <v>27</v>
      </c>
      <c r="AF109" s="18" t="s">
        <v>32</v>
      </c>
      <c r="AG109" s="18" t="str">
        <f t="shared" si="27"/>
        <v>YES</v>
      </c>
      <c r="AH109" s="18" t="s">
        <v>27</v>
      </c>
      <c r="AI109" s="6" t="s">
        <v>37</v>
      </c>
      <c r="AJ109" s="18" t="s">
        <v>28</v>
      </c>
      <c r="AK109" s="18" t="s">
        <v>28</v>
      </c>
      <c r="AL109" s="18" t="s">
        <v>32</v>
      </c>
      <c r="AM109" s="40" t="s">
        <v>26</v>
      </c>
      <c r="AN109" s="5" t="s">
        <v>30</v>
      </c>
    </row>
    <row r="110" spans="1:40" ht="30" customHeight="1" x14ac:dyDescent="0.3">
      <c r="A110" s="1">
        <v>109</v>
      </c>
      <c r="B110" s="5" t="s">
        <v>81</v>
      </c>
      <c r="C110" s="22">
        <v>10</v>
      </c>
      <c r="D110" s="6">
        <f t="shared" si="29"/>
        <v>10</v>
      </c>
      <c r="E110" s="6">
        <v>64</v>
      </c>
      <c r="F110" s="6">
        <f t="shared" si="30"/>
        <v>64</v>
      </c>
      <c r="G110" s="6" t="s">
        <v>21</v>
      </c>
      <c r="H110" s="6" t="s">
        <v>22</v>
      </c>
      <c r="I110" s="6" t="str">
        <f t="shared" si="31"/>
        <v>0x88a8</v>
      </c>
      <c r="J110" s="6" t="str">
        <f t="shared" si="32"/>
        <v>-</v>
      </c>
      <c r="K110" s="6" t="str">
        <f t="shared" si="33"/>
        <v>900</v>
      </c>
      <c r="L110" s="6" t="str">
        <f t="shared" si="34"/>
        <v>0xFF</v>
      </c>
      <c r="M110" s="6" t="str">
        <f t="shared" si="35"/>
        <v>200</v>
      </c>
      <c r="N110" s="6" t="str">
        <f t="shared" si="36"/>
        <v>0xFF</v>
      </c>
      <c r="O110" s="6" t="s">
        <v>23</v>
      </c>
      <c r="P110" s="77" t="s">
        <v>24</v>
      </c>
      <c r="Q110" s="7" t="str">
        <f t="shared" si="28"/>
        <v/>
      </c>
      <c r="R110" s="73" cm="1">
        <f t="array" ref="R110">_xlfn.IFS(
  AND($AD110="YES", OR($AE110="NO", $AE110="N/A"), OR($AF110="NO", $AF110="N/A")), 35,
  AND($AD110="YES", $AE110="YES", OR($AF110="NO", $AF110="N/A")), 40,
  AND($AD110="YES", OR($AE110="NO", $AE110="N/A"), $AF110="YES"), 45,
  AND(OR($AD110="NO", $AD110="N/A"), $AE110="YES", OR($AF110="NO", $AF110="N/A")), 55,
  AND(OR($AD110="NO", $AD110="N/A"), $AE110="YES", $AF110="YES"), 60,
  AND(OR($AD110="NO", $AD110="N/A"), OR($AE110="NO", $AE110="N/A"), $AF110="YES"), 65,
  TRUE, ""
)</f>
        <v>40</v>
      </c>
      <c r="S110" s="14" t="s">
        <v>25</v>
      </c>
      <c r="T110" s="34" t="s">
        <v>40</v>
      </c>
      <c r="U110" s="15" t="s">
        <v>32</v>
      </c>
      <c r="V110" s="18" t="s">
        <v>32</v>
      </c>
      <c r="W110" s="18" t="s">
        <v>32</v>
      </c>
      <c r="X110" s="18" t="s">
        <v>32</v>
      </c>
      <c r="Y110" s="18" t="s">
        <v>27</v>
      </c>
      <c r="Z110" s="18" t="s">
        <v>32</v>
      </c>
      <c r="AA110" s="18" t="s">
        <v>32</v>
      </c>
      <c r="AB110" s="18" t="s">
        <v>32</v>
      </c>
      <c r="AC110" s="18" t="s">
        <v>32</v>
      </c>
      <c r="AD110" s="18" t="s">
        <v>27</v>
      </c>
      <c r="AE110" s="18" t="s">
        <v>27</v>
      </c>
      <c r="AF110" s="18" t="s">
        <v>32</v>
      </c>
      <c r="AG110" s="18" t="str">
        <f t="shared" si="27"/>
        <v>YES</v>
      </c>
      <c r="AH110" s="18" t="s">
        <v>27</v>
      </c>
      <c r="AI110" s="6" t="s">
        <v>37</v>
      </c>
      <c r="AJ110" s="18" t="s">
        <v>28</v>
      </c>
      <c r="AK110" s="18" t="s">
        <v>28</v>
      </c>
      <c r="AL110" s="18" t="s">
        <v>32</v>
      </c>
      <c r="AM110" s="40" t="s">
        <v>26</v>
      </c>
      <c r="AN110" s="5" t="s">
        <v>30</v>
      </c>
    </row>
    <row r="111" spans="1:40" ht="30" customHeight="1" x14ac:dyDescent="0.3">
      <c r="A111" s="1">
        <v>110</v>
      </c>
      <c r="B111" s="5" t="s">
        <v>41</v>
      </c>
      <c r="C111" s="22">
        <v>10</v>
      </c>
      <c r="D111" s="6">
        <f t="shared" si="29"/>
        <v>10</v>
      </c>
      <c r="E111" s="6">
        <v>64</v>
      </c>
      <c r="F111" s="6">
        <f t="shared" si="30"/>
        <v>64</v>
      </c>
      <c r="G111" s="6" t="s">
        <v>21</v>
      </c>
      <c r="H111" s="6" t="s">
        <v>22</v>
      </c>
      <c r="I111" s="6" t="str">
        <f t="shared" si="31"/>
        <v>0x88a8</v>
      </c>
      <c r="J111" s="6" t="str">
        <f t="shared" si="32"/>
        <v>-</v>
      </c>
      <c r="K111" s="6" t="str">
        <f t="shared" si="33"/>
        <v>900</v>
      </c>
      <c r="L111" s="6" t="str">
        <f t="shared" si="34"/>
        <v>0xFF</v>
      </c>
      <c r="M111" s="6">
        <f t="shared" si="35"/>
        <v>0</v>
      </c>
      <c r="N111" s="6" t="str">
        <f t="shared" si="36"/>
        <v>0x0</v>
      </c>
      <c r="O111" s="6" t="s">
        <v>23</v>
      </c>
      <c r="P111" s="77" t="s">
        <v>24</v>
      </c>
      <c r="Q111" s="7" t="str">
        <f t="shared" si="28"/>
        <v>200</v>
      </c>
      <c r="R111" s="73" cm="1">
        <f t="array" ref="R111">_xlfn.IFS(
  AND($AD111="YES", OR($AE111="NO", $AE111="N/A"), OR($AF111="NO", $AF111="N/A")), 35,
  AND($AD111="YES", $AE111="YES", OR($AF111="NO", $AF111="N/A")), 40,
  AND($AD111="YES", OR($AE111="NO", $AE111="N/A"), $AF111="YES"), 45,
  AND(OR($AD111="NO", $AD111="N/A"), $AE111="YES", OR($AF111="NO", $AF111="N/A")), 55,
  AND(OR($AD111="NO", $AD111="N/A"), $AE111="YES", $AF111="YES"), 60,
  AND(OR($AD111="NO", $AD111="N/A"), OR($AE111="NO", $AE111="N/A"), $AF111="YES"), 65,
  TRUE, ""
)</f>
        <v>40</v>
      </c>
      <c r="S111" s="14" t="s">
        <v>31</v>
      </c>
      <c r="T111" s="34" t="s">
        <v>40</v>
      </c>
      <c r="U111" s="15" t="s">
        <v>32</v>
      </c>
      <c r="V111" s="18" t="s">
        <v>32</v>
      </c>
      <c r="W111" s="18" t="s">
        <v>32</v>
      </c>
      <c r="X111" s="18" t="s">
        <v>32</v>
      </c>
      <c r="Y111" s="18" t="s">
        <v>27</v>
      </c>
      <c r="Z111" s="18" t="s">
        <v>32</v>
      </c>
      <c r="AA111" s="18" t="s">
        <v>32</v>
      </c>
      <c r="AB111" s="18" t="s">
        <v>32</v>
      </c>
      <c r="AC111" s="18" t="s">
        <v>32</v>
      </c>
      <c r="AD111" s="18" t="s">
        <v>27</v>
      </c>
      <c r="AE111" s="18" t="s">
        <v>27</v>
      </c>
      <c r="AF111" s="18" t="s">
        <v>32</v>
      </c>
      <c r="AG111" s="18" t="str">
        <f t="shared" si="27"/>
        <v>YES</v>
      </c>
      <c r="AH111" s="18" t="s">
        <v>27</v>
      </c>
      <c r="AI111" s="6" t="s">
        <v>38</v>
      </c>
      <c r="AJ111" s="18" t="s">
        <v>28</v>
      </c>
      <c r="AK111" s="18" t="s">
        <v>28</v>
      </c>
      <c r="AL111" s="18" t="s">
        <v>32</v>
      </c>
      <c r="AM111" s="40" t="s">
        <v>26</v>
      </c>
      <c r="AN111" s="5" t="s">
        <v>78</v>
      </c>
    </row>
    <row r="112" spans="1:40" ht="30" customHeight="1" x14ac:dyDescent="0.3">
      <c r="A112" s="1">
        <v>111</v>
      </c>
      <c r="B112" s="5" t="s">
        <v>81</v>
      </c>
      <c r="C112" s="22">
        <v>10</v>
      </c>
      <c r="D112" s="6">
        <f t="shared" si="29"/>
        <v>10</v>
      </c>
      <c r="E112" s="6">
        <v>64</v>
      </c>
      <c r="F112" s="6">
        <f t="shared" si="30"/>
        <v>64</v>
      </c>
      <c r="G112" s="6" t="s">
        <v>21</v>
      </c>
      <c r="H112" s="6" t="s">
        <v>22</v>
      </c>
      <c r="I112" s="6" t="str">
        <f t="shared" si="31"/>
        <v>0x88a8</v>
      </c>
      <c r="J112" s="6" t="str">
        <f t="shared" si="32"/>
        <v>-</v>
      </c>
      <c r="K112" s="6" t="str">
        <f t="shared" si="33"/>
        <v>900</v>
      </c>
      <c r="L112" s="6" t="str">
        <f t="shared" si="34"/>
        <v>0xFF</v>
      </c>
      <c r="M112" s="6" t="str">
        <f t="shared" si="35"/>
        <v>200</v>
      </c>
      <c r="N112" s="6" t="str">
        <f t="shared" si="36"/>
        <v>0xFF</v>
      </c>
      <c r="O112" s="6" t="s">
        <v>23</v>
      </c>
      <c r="P112" s="77" t="s">
        <v>24</v>
      </c>
      <c r="Q112" s="7" t="str">
        <f t="shared" si="28"/>
        <v/>
      </c>
      <c r="R112" s="73" cm="1">
        <f t="array" ref="R112">_xlfn.IFS(
  AND($AD112="YES", OR($AE112="NO", $AE112="N/A"), OR($AF112="NO", $AF112="N/A")), 35,
  AND($AD112="YES", $AE112="YES", OR($AF112="NO", $AF112="N/A")), 40,
  AND($AD112="YES", OR($AE112="NO", $AE112="N/A"), $AF112="YES"), 45,
  AND(OR($AD112="NO", $AD112="N/A"), $AE112="YES", OR($AF112="NO", $AF112="N/A")), 55,
  AND(OR($AD112="NO", $AD112="N/A"), $AE112="YES", $AF112="YES"), 60,
  AND(OR($AD112="NO", $AD112="N/A"), OR($AE112="NO", $AE112="N/A"), $AF112="YES"), 65,
  TRUE, ""
)</f>
        <v>40</v>
      </c>
      <c r="S112" s="14" t="s">
        <v>25</v>
      </c>
      <c r="T112" s="34" t="s">
        <v>40</v>
      </c>
      <c r="U112" s="15" t="s">
        <v>32</v>
      </c>
      <c r="V112" s="18" t="s">
        <v>32</v>
      </c>
      <c r="W112" s="18" t="s">
        <v>32</v>
      </c>
      <c r="X112" s="18" t="s">
        <v>32</v>
      </c>
      <c r="Y112" s="18" t="s">
        <v>27</v>
      </c>
      <c r="Z112" s="18" t="s">
        <v>32</v>
      </c>
      <c r="AA112" s="18" t="s">
        <v>32</v>
      </c>
      <c r="AB112" s="18" t="s">
        <v>32</v>
      </c>
      <c r="AC112" s="18" t="s">
        <v>32</v>
      </c>
      <c r="AD112" s="18" t="s">
        <v>27</v>
      </c>
      <c r="AE112" s="18" t="s">
        <v>27</v>
      </c>
      <c r="AF112" s="18" t="s">
        <v>32</v>
      </c>
      <c r="AG112" s="18" t="str">
        <f t="shared" si="27"/>
        <v>YES</v>
      </c>
      <c r="AH112" s="18" t="s">
        <v>32</v>
      </c>
      <c r="AI112" s="49" t="s">
        <v>28</v>
      </c>
      <c r="AJ112" s="18" t="s">
        <v>27</v>
      </c>
      <c r="AK112" s="18" t="s">
        <v>28</v>
      </c>
      <c r="AL112" s="18" t="s">
        <v>32</v>
      </c>
      <c r="AM112" s="40" t="s">
        <v>0</v>
      </c>
      <c r="AN112" s="5" t="s">
        <v>80</v>
      </c>
    </row>
    <row r="113" spans="1:40" ht="30" customHeight="1" x14ac:dyDescent="0.3">
      <c r="A113" s="1">
        <v>112</v>
      </c>
      <c r="B113" s="5" t="s">
        <v>41</v>
      </c>
      <c r="C113" s="22">
        <v>10</v>
      </c>
      <c r="D113" s="6">
        <f t="shared" si="29"/>
        <v>10</v>
      </c>
      <c r="E113" s="6">
        <v>64</v>
      </c>
      <c r="F113" s="6">
        <f t="shared" si="30"/>
        <v>64</v>
      </c>
      <c r="G113" s="6" t="s">
        <v>21</v>
      </c>
      <c r="H113" s="6" t="s">
        <v>22</v>
      </c>
      <c r="I113" s="6" t="str">
        <f t="shared" si="31"/>
        <v>0x88a8</v>
      </c>
      <c r="J113" s="6" t="str">
        <f t="shared" si="32"/>
        <v>-</v>
      </c>
      <c r="K113" s="6" t="str">
        <f t="shared" si="33"/>
        <v>900</v>
      </c>
      <c r="L113" s="6" t="str">
        <f t="shared" si="34"/>
        <v>0xFF</v>
      </c>
      <c r="M113" s="6">
        <f t="shared" si="35"/>
        <v>0</v>
      </c>
      <c r="N113" s="6" t="str">
        <f t="shared" si="36"/>
        <v>0x0</v>
      </c>
      <c r="O113" s="6" t="s">
        <v>23</v>
      </c>
      <c r="P113" s="77" t="s">
        <v>24</v>
      </c>
      <c r="Q113" s="7" t="str">
        <f t="shared" si="28"/>
        <v/>
      </c>
      <c r="R113" s="73" cm="1">
        <f t="array" ref="R113">_xlfn.IFS(
  AND($AD113="YES", OR($AE113="NO", $AE113="N/A"), OR($AF113="NO", $AF113="N/A")), 35,
  AND($AD113="YES", $AE113="YES", OR($AF113="NO", $AF113="N/A")), 40,
  AND($AD113="YES", OR($AE113="NO", $AE113="N/A"), $AF113="YES"), 45,
  AND(OR($AD113="NO", $AD113="N/A"), $AE113="YES", OR($AF113="NO", $AF113="N/A")), 55,
  AND(OR($AD113="NO", $AD113="N/A"), $AE113="YES", $AF113="YES"), 60,
  AND(OR($AD113="NO", $AD113="N/A"), OR($AE113="NO", $AE113="N/A"), $AF113="YES"), 65,
  TRUE, ""
)</f>
        <v>40</v>
      </c>
      <c r="S113" s="14" t="s">
        <v>31</v>
      </c>
      <c r="T113" s="34" t="s">
        <v>40</v>
      </c>
      <c r="U113" s="15" t="s">
        <v>32</v>
      </c>
      <c r="V113" s="18" t="s">
        <v>32</v>
      </c>
      <c r="W113" s="18" t="s">
        <v>32</v>
      </c>
      <c r="X113" s="18" t="s">
        <v>32</v>
      </c>
      <c r="Y113" s="18" t="s">
        <v>27</v>
      </c>
      <c r="Z113" s="18" t="s">
        <v>32</v>
      </c>
      <c r="AA113" s="18" t="s">
        <v>32</v>
      </c>
      <c r="AB113" s="18" t="s">
        <v>32</v>
      </c>
      <c r="AC113" s="18" t="s">
        <v>32</v>
      </c>
      <c r="AD113" s="18" t="s">
        <v>27</v>
      </c>
      <c r="AE113" s="18" t="s">
        <v>27</v>
      </c>
      <c r="AF113" s="18" t="s">
        <v>32</v>
      </c>
      <c r="AG113" s="18" t="str">
        <f t="shared" si="27"/>
        <v>YES</v>
      </c>
      <c r="AH113" s="18" t="s">
        <v>32</v>
      </c>
      <c r="AI113" s="49" t="s">
        <v>28</v>
      </c>
      <c r="AJ113" s="18" t="s">
        <v>27</v>
      </c>
      <c r="AK113" s="18" t="s">
        <v>28</v>
      </c>
      <c r="AL113" s="18" t="s">
        <v>32</v>
      </c>
      <c r="AM113" s="40" t="s">
        <v>0</v>
      </c>
      <c r="AN113" s="5" t="s">
        <v>39</v>
      </c>
    </row>
    <row r="114" spans="1:40" ht="30" customHeight="1" x14ac:dyDescent="0.3">
      <c r="A114" s="1">
        <v>113</v>
      </c>
      <c r="B114" s="5" t="s">
        <v>81</v>
      </c>
      <c r="C114" s="22">
        <v>10</v>
      </c>
      <c r="D114" s="6">
        <f t="shared" si="29"/>
        <v>10</v>
      </c>
      <c r="E114" s="6">
        <v>64</v>
      </c>
      <c r="F114" s="6">
        <f t="shared" si="30"/>
        <v>64</v>
      </c>
      <c r="G114" s="6" t="s">
        <v>21</v>
      </c>
      <c r="H114" s="6" t="s">
        <v>22</v>
      </c>
      <c r="I114" s="6" t="str">
        <f t="shared" si="31"/>
        <v>0x88a8</v>
      </c>
      <c r="J114" s="6" t="str">
        <f t="shared" si="32"/>
        <v>-</v>
      </c>
      <c r="K114" s="6" t="str">
        <f t="shared" si="33"/>
        <v>900</v>
      </c>
      <c r="L114" s="6" t="str">
        <f t="shared" si="34"/>
        <v>0xFF</v>
      </c>
      <c r="M114" s="6" t="str">
        <f t="shared" si="35"/>
        <v>200</v>
      </c>
      <c r="N114" s="6" t="str">
        <f t="shared" si="36"/>
        <v>0xFF</v>
      </c>
      <c r="O114" s="6" t="s">
        <v>23</v>
      </c>
      <c r="P114" s="77" t="s">
        <v>24</v>
      </c>
      <c r="Q114" s="7" t="str">
        <f t="shared" si="28"/>
        <v/>
      </c>
      <c r="R114" s="73" cm="1">
        <f t="array" ref="R114">_xlfn.IFS(
  AND($AD114="YES", OR($AE114="NO", $AE114="N/A"), OR($AF114="NO", $AF114="N/A")), 35,
  AND($AD114="YES", $AE114="YES", OR($AF114="NO", $AF114="N/A")), 40,
  AND($AD114="YES", OR($AE114="NO", $AE114="N/A"), $AF114="YES"), 45,
  AND(OR($AD114="NO", $AD114="N/A"), $AE114="YES", OR($AF114="NO", $AF114="N/A")), 55,
  AND(OR($AD114="NO", $AD114="N/A"), $AE114="YES", $AF114="YES"), 60,
  AND(OR($AD114="NO", $AD114="N/A"), OR($AE114="NO", $AE114="N/A"), $AF114="YES"), 65,
  TRUE, ""
)</f>
        <v>40</v>
      </c>
      <c r="S114" s="14" t="s">
        <v>25</v>
      </c>
      <c r="T114" s="34" t="s">
        <v>40</v>
      </c>
      <c r="U114" s="15" t="s">
        <v>32</v>
      </c>
      <c r="V114" s="18" t="s">
        <v>32</v>
      </c>
      <c r="W114" s="18" t="s">
        <v>32</v>
      </c>
      <c r="X114" s="18" t="s">
        <v>32</v>
      </c>
      <c r="Y114" s="18" t="s">
        <v>27</v>
      </c>
      <c r="Z114" s="18" t="s">
        <v>32</v>
      </c>
      <c r="AA114" s="18" t="s">
        <v>32</v>
      </c>
      <c r="AB114" s="18" t="s">
        <v>32</v>
      </c>
      <c r="AC114" s="18" t="s">
        <v>32</v>
      </c>
      <c r="AD114" s="18" t="s">
        <v>27</v>
      </c>
      <c r="AE114" s="18" t="s">
        <v>27</v>
      </c>
      <c r="AF114" s="18" t="s">
        <v>32</v>
      </c>
      <c r="AG114" s="18" t="str">
        <f t="shared" si="27"/>
        <v>YES</v>
      </c>
      <c r="AH114" s="18" t="s">
        <v>32</v>
      </c>
      <c r="AI114" s="49" t="s">
        <v>28</v>
      </c>
      <c r="AJ114" s="18" t="s">
        <v>32</v>
      </c>
      <c r="AK114" s="18" t="s">
        <v>27</v>
      </c>
      <c r="AL114" s="18" t="s">
        <v>32</v>
      </c>
      <c r="AM114" s="40" t="s">
        <v>40</v>
      </c>
      <c r="AN114" s="5" t="s">
        <v>81</v>
      </c>
    </row>
    <row r="115" spans="1:40" ht="30" customHeight="1" thickBot="1" x14ac:dyDescent="0.35">
      <c r="A115" s="1">
        <v>114</v>
      </c>
      <c r="B115" s="5" t="s">
        <v>41</v>
      </c>
      <c r="C115" s="22">
        <v>10</v>
      </c>
      <c r="D115" s="6">
        <f t="shared" si="29"/>
        <v>10</v>
      </c>
      <c r="E115" s="6">
        <v>64</v>
      </c>
      <c r="F115" s="6">
        <f t="shared" si="30"/>
        <v>64</v>
      </c>
      <c r="G115" s="6" t="s">
        <v>21</v>
      </c>
      <c r="H115" s="6" t="s">
        <v>22</v>
      </c>
      <c r="I115" s="6" t="str">
        <f t="shared" si="31"/>
        <v>0x88a8</v>
      </c>
      <c r="J115" s="6" t="str">
        <f t="shared" si="32"/>
        <v>-</v>
      </c>
      <c r="K115" s="6" t="str">
        <f t="shared" si="33"/>
        <v>900</v>
      </c>
      <c r="L115" s="6" t="str">
        <f t="shared" si="34"/>
        <v>0xFF</v>
      </c>
      <c r="M115" s="6">
        <f t="shared" si="35"/>
        <v>0</v>
      </c>
      <c r="N115" s="6" t="str">
        <f t="shared" si="36"/>
        <v>0x0</v>
      </c>
      <c r="O115" s="6" t="s">
        <v>23</v>
      </c>
      <c r="P115" s="77" t="s">
        <v>24</v>
      </c>
      <c r="Q115" s="7" t="str">
        <f t="shared" si="28"/>
        <v/>
      </c>
      <c r="R115" s="74" cm="1">
        <f t="array" ref="R115">_xlfn.IFS(
  AND($AD115="YES", OR($AE115="NO", $AE115="N/A"), OR($AF115="NO", $AF115="N/A")), 35,
  AND($AD115="YES", $AE115="YES", OR($AF115="NO", $AF115="N/A")), 40,
  AND($AD115="YES", OR($AE115="NO", $AE115="N/A"), $AF115="YES"), 45,
  AND(OR($AD115="NO", $AD115="N/A"), $AE115="YES", OR($AF115="NO", $AF115="N/A")), 55,
  AND(OR($AD115="NO", $AD115="N/A"), $AE115="YES", $AF115="YES"), 60,
  AND(OR($AD115="NO", $AD115="N/A"), OR($AE115="NO", $AE115="N/A"), $AF115="YES"), 65,
  TRUE, ""
)</f>
        <v>40</v>
      </c>
      <c r="S115" s="10" t="s">
        <v>31</v>
      </c>
      <c r="T115" s="33" t="s">
        <v>40</v>
      </c>
      <c r="U115" s="13" t="s">
        <v>32</v>
      </c>
      <c r="V115" s="21" t="s">
        <v>32</v>
      </c>
      <c r="W115" s="21" t="s">
        <v>32</v>
      </c>
      <c r="X115" s="21" t="s">
        <v>32</v>
      </c>
      <c r="Y115" s="21" t="s">
        <v>27</v>
      </c>
      <c r="Z115" s="21" t="s">
        <v>32</v>
      </c>
      <c r="AA115" s="21" t="s">
        <v>32</v>
      </c>
      <c r="AB115" s="21" t="s">
        <v>32</v>
      </c>
      <c r="AC115" s="21" t="s">
        <v>32</v>
      </c>
      <c r="AD115" s="21" t="s">
        <v>27</v>
      </c>
      <c r="AE115" s="21" t="s">
        <v>27</v>
      </c>
      <c r="AF115" s="21" t="s">
        <v>32</v>
      </c>
      <c r="AG115" s="21" t="str">
        <f t="shared" si="27"/>
        <v>YES</v>
      </c>
      <c r="AH115" s="21" t="s">
        <v>32</v>
      </c>
      <c r="AI115" s="51" t="s">
        <v>28</v>
      </c>
      <c r="AJ115" s="21" t="s">
        <v>32</v>
      </c>
      <c r="AK115" s="21" t="s">
        <v>27</v>
      </c>
      <c r="AL115" s="21" t="s">
        <v>32</v>
      </c>
      <c r="AM115" s="39" t="s">
        <v>40</v>
      </c>
      <c r="AN115" s="5" t="s">
        <v>41</v>
      </c>
    </row>
    <row r="116" spans="1:40" ht="30" customHeight="1" x14ac:dyDescent="0.3">
      <c r="A116" s="1">
        <v>115</v>
      </c>
      <c r="B116" s="5" t="s">
        <v>80</v>
      </c>
      <c r="C116" s="22">
        <v>10</v>
      </c>
      <c r="D116" s="6">
        <f t="shared" si="29"/>
        <v>10</v>
      </c>
      <c r="E116" s="6">
        <v>64</v>
      </c>
      <c r="F116" s="6">
        <f t="shared" si="30"/>
        <v>64</v>
      </c>
      <c r="G116" s="6" t="s">
        <v>21</v>
      </c>
      <c r="H116" s="6" t="s">
        <v>22</v>
      </c>
      <c r="I116" s="6" t="str">
        <f t="shared" si="31"/>
        <v>0x8842</v>
      </c>
      <c r="J116" s="6" t="str">
        <f t="shared" si="32"/>
        <v>1</v>
      </c>
      <c r="K116" s="6">
        <f t="shared" si="33"/>
        <v>0</v>
      </c>
      <c r="L116" s="6" t="str">
        <f t="shared" si="34"/>
        <v>0x0</v>
      </c>
      <c r="M116" s="6" t="str">
        <f t="shared" si="35"/>
        <v>200</v>
      </c>
      <c r="N116" s="6" t="str">
        <f t="shared" si="36"/>
        <v>0xFF</v>
      </c>
      <c r="O116" s="6" t="s">
        <v>23</v>
      </c>
      <c r="P116" s="77" t="s">
        <v>24</v>
      </c>
      <c r="Q116" s="7" t="str">
        <f t="shared" si="28"/>
        <v>250</v>
      </c>
      <c r="R116" s="66" cm="1">
        <f t="array" ref="R116">_xlfn.IFS(
  AND($AD116="YES", OR($AE116="NO", $AE116="N/A"), OR($AF116="NO", $AF116="N/A")), 35,
  AND($AD116="YES", $AE116="YES", OR($AF116="NO", $AF116="N/A")), 40,
  AND($AD116="YES", OR($AE116="NO", $AE116="N/A"), $AF116="YES"), 45,
  AND(OR($AD116="NO", $AD116="N/A"), $AE116="YES", OR($AF116="NO", $AF116="N/A")), 55,
  AND(OR($AD116="NO", $AD116="N/A"), $AE116="YES", $AF116="YES"), 60,
  AND(OR($AD116="NO", $AD116="N/A"), OR($AE116="NO", $AE116="N/A"), $AF116="YES"), 65,
  TRUE, ""
)</f>
        <v>65</v>
      </c>
      <c r="S116" s="8" t="s">
        <v>25</v>
      </c>
      <c r="T116" s="31" t="s">
        <v>0</v>
      </c>
      <c r="U116" s="9" t="s">
        <v>32</v>
      </c>
      <c r="V116" s="2" t="s">
        <v>27</v>
      </c>
      <c r="W116" s="2" t="s">
        <v>28</v>
      </c>
      <c r="X116" s="2" t="s">
        <v>28</v>
      </c>
      <c r="Y116" s="2" t="s">
        <v>28</v>
      </c>
      <c r="Z116" s="2" t="s">
        <v>28</v>
      </c>
      <c r="AA116" s="2" t="s">
        <v>28</v>
      </c>
      <c r="AB116" s="2" t="s">
        <v>28</v>
      </c>
      <c r="AC116" s="2" t="s">
        <v>28</v>
      </c>
      <c r="AD116" s="2" t="s">
        <v>28</v>
      </c>
      <c r="AE116" s="2" t="s">
        <v>32</v>
      </c>
      <c r="AF116" s="2" t="s">
        <v>27</v>
      </c>
      <c r="AG116" s="2" t="str">
        <f t="shared" si="27"/>
        <v>YES</v>
      </c>
      <c r="AH116" s="2" t="s">
        <v>27</v>
      </c>
      <c r="AI116" s="43" t="s">
        <v>36</v>
      </c>
      <c r="AJ116" s="2" t="s">
        <v>28</v>
      </c>
      <c r="AK116" s="2" t="s">
        <v>28</v>
      </c>
      <c r="AL116" s="2" t="s">
        <v>27</v>
      </c>
      <c r="AM116" s="37" t="s">
        <v>26</v>
      </c>
      <c r="AN116" s="5" t="s">
        <v>79</v>
      </c>
    </row>
    <row r="117" spans="1:40" ht="30" customHeight="1" x14ac:dyDescent="0.3">
      <c r="A117" s="1">
        <v>116</v>
      </c>
      <c r="B117" s="5" t="s">
        <v>39</v>
      </c>
      <c r="C117" s="22">
        <v>10</v>
      </c>
      <c r="D117" s="6">
        <f t="shared" si="29"/>
        <v>10</v>
      </c>
      <c r="E117" s="6">
        <v>64</v>
      </c>
      <c r="F117" s="6">
        <f t="shared" si="30"/>
        <v>64</v>
      </c>
      <c r="G117" s="6" t="s">
        <v>21</v>
      </c>
      <c r="H117" s="6" t="s">
        <v>22</v>
      </c>
      <c r="I117" s="6" t="str">
        <f t="shared" si="31"/>
        <v>0x8842</v>
      </c>
      <c r="J117" s="6" t="str">
        <f t="shared" si="32"/>
        <v>1</v>
      </c>
      <c r="K117" s="6">
        <f t="shared" si="33"/>
        <v>0</v>
      </c>
      <c r="L117" s="6" t="str">
        <f t="shared" si="34"/>
        <v>0x0</v>
      </c>
      <c r="M117" s="6">
        <f t="shared" si="35"/>
        <v>0</v>
      </c>
      <c r="N117" s="6" t="str">
        <f t="shared" si="36"/>
        <v>0x0</v>
      </c>
      <c r="O117" s="6" t="s">
        <v>23</v>
      </c>
      <c r="P117" s="77" t="s">
        <v>24</v>
      </c>
      <c r="Q117" s="7" t="str">
        <f t="shared" si="28"/>
        <v/>
      </c>
      <c r="R117" s="68" cm="1">
        <f t="array" ref="R117">_xlfn.IFS(
  AND($AD117="YES", OR($AE117="NO", $AE117="N/A"), OR($AF117="NO", $AF117="N/A")), 35,
  AND($AD117="YES", $AE117="YES", OR($AF117="NO", $AF117="N/A")), 40,
  AND($AD117="YES", OR($AE117="NO", $AE117="N/A"), $AF117="YES"), 45,
  AND(OR($AD117="NO", $AD117="N/A"), $AE117="YES", OR($AF117="NO", $AF117="N/A")), 55,
  AND(OR($AD117="NO", $AD117="N/A"), $AE117="YES", $AF117="YES"), 60,
  AND(OR($AD117="NO", $AD117="N/A"), OR($AE117="NO", $AE117="N/A"), $AF117="YES"), 65,
  TRUE, ""
)</f>
        <v>65</v>
      </c>
      <c r="S117" s="14" t="s">
        <v>31</v>
      </c>
      <c r="T117" s="34" t="s">
        <v>0</v>
      </c>
      <c r="U117" s="16" t="s">
        <v>32</v>
      </c>
      <c r="V117" s="17" t="s">
        <v>27</v>
      </c>
      <c r="W117" s="17" t="s">
        <v>28</v>
      </c>
      <c r="X117" s="17" t="s">
        <v>28</v>
      </c>
      <c r="Y117" s="17" t="s">
        <v>28</v>
      </c>
      <c r="Z117" s="17" t="s">
        <v>28</v>
      </c>
      <c r="AA117" s="17" t="s">
        <v>28</v>
      </c>
      <c r="AB117" s="17" t="s">
        <v>28</v>
      </c>
      <c r="AC117" s="17" t="s">
        <v>28</v>
      </c>
      <c r="AD117" s="17" t="s">
        <v>28</v>
      </c>
      <c r="AE117" s="17" t="s">
        <v>32</v>
      </c>
      <c r="AF117" s="17" t="s">
        <v>27</v>
      </c>
      <c r="AG117" s="17" t="str">
        <f t="shared" si="27"/>
        <v>YES</v>
      </c>
      <c r="AH117" s="17" t="s">
        <v>27</v>
      </c>
      <c r="AI117" s="45" t="s">
        <v>37</v>
      </c>
      <c r="AJ117" s="17" t="s">
        <v>28</v>
      </c>
      <c r="AK117" s="17" t="s">
        <v>28</v>
      </c>
      <c r="AL117" s="17" t="s">
        <v>27</v>
      </c>
      <c r="AM117" s="40" t="s">
        <v>26</v>
      </c>
      <c r="AN117" s="5" t="s">
        <v>30</v>
      </c>
    </row>
    <row r="118" spans="1:40" ht="30" customHeight="1" x14ac:dyDescent="0.3">
      <c r="A118" s="1">
        <v>117</v>
      </c>
      <c r="B118" s="5" t="s">
        <v>80</v>
      </c>
      <c r="C118" s="22">
        <v>10</v>
      </c>
      <c r="D118" s="6">
        <f t="shared" si="29"/>
        <v>10</v>
      </c>
      <c r="E118" s="6">
        <v>64</v>
      </c>
      <c r="F118" s="6">
        <f t="shared" si="30"/>
        <v>64</v>
      </c>
      <c r="G118" s="6" t="s">
        <v>21</v>
      </c>
      <c r="H118" s="6" t="s">
        <v>22</v>
      </c>
      <c r="I118" s="6" t="str">
        <f t="shared" si="31"/>
        <v>0x8842</v>
      </c>
      <c r="J118" s="6" t="str">
        <f t="shared" si="32"/>
        <v>1</v>
      </c>
      <c r="K118" s="6">
        <f t="shared" si="33"/>
        <v>0</v>
      </c>
      <c r="L118" s="6" t="str">
        <f t="shared" si="34"/>
        <v>0x0</v>
      </c>
      <c r="M118" s="6" t="str">
        <f t="shared" si="35"/>
        <v>200</v>
      </c>
      <c r="N118" s="6" t="str">
        <f t="shared" si="36"/>
        <v>0xFF</v>
      </c>
      <c r="O118" s="6" t="s">
        <v>23</v>
      </c>
      <c r="P118" s="77" t="s">
        <v>24</v>
      </c>
      <c r="Q118" s="7" t="str">
        <f t="shared" si="28"/>
        <v/>
      </c>
      <c r="R118" s="68" cm="1">
        <f t="array" ref="R118">_xlfn.IFS(
  AND($AD118="YES", OR($AE118="NO", $AE118="N/A"), OR($AF118="NO", $AF118="N/A")), 35,
  AND($AD118="YES", $AE118="YES", OR($AF118="NO", $AF118="N/A")), 40,
  AND($AD118="YES", OR($AE118="NO", $AE118="N/A"), $AF118="YES"), 45,
  AND(OR($AD118="NO", $AD118="N/A"), $AE118="YES", OR($AF118="NO", $AF118="N/A")), 55,
  AND(OR($AD118="NO", $AD118="N/A"), $AE118="YES", $AF118="YES"), 60,
  AND(OR($AD118="NO", $AD118="N/A"), OR($AE118="NO", $AE118="N/A"), $AF118="YES"), 65,
  TRUE, ""
)</f>
        <v>65</v>
      </c>
      <c r="S118" s="14" t="s">
        <v>25</v>
      </c>
      <c r="T118" s="34" t="s">
        <v>0</v>
      </c>
      <c r="U118" s="16" t="s">
        <v>32</v>
      </c>
      <c r="V118" s="17" t="s">
        <v>27</v>
      </c>
      <c r="W118" s="17" t="s">
        <v>28</v>
      </c>
      <c r="X118" s="17" t="s">
        <v>28</v>
      </c>
      <c r="Y118" s="17" t="s">
        <v>28</v>
      </c>
      <c r="Z118" s="17" t="s">
        <v>28</v>
      </c>
      <c r="AA118" s="17" t="s">
        <v>28</v>
      </c>
      <c r="AB118" s="17" t="s">
        <v>28</v>
      </c>
      <c r="AC118" s="17" t="s">
        <v>28</v>
      </c>
      <c r="AD118" s="17" t="s">
        <v>28</v>
      </c>
      <c r="AE118" s="17" t="s">
        <v>32</v>
      </c>
      <c r="AF118" s="17" t="s">
        <v>27</v>
      </c>
      <c r="AG118" s="17" t="str">
        <f t="shared" si="27"/>
        <v>YES</v>
      </c>
      <c r="AH118" s="17" t="s">
        <v>27</v>
      </c>
      <c r="AI118" s="45" t="s">
        <v>37</v>
      </c>
      <c r="AJ118" s="17" t="s">
        <v>28</v>
      </c>
      <c r="AK118" s="17" t="s">
        <v>28</v>
      </c>
      <c r="AL118" s="17" t="s">
        <v>27</v>
      </c>
      <c r="AM118" s="40" t="s">
        <v>26</v>
      </c>
      <c r="AN118" s="5" t="s">
        <v>30</v>
      </c>
    </row>
    <row r="119" spans="1:40" ht="30" customHeight="1" x14ac:dyDescent="0.3">
      <c r="A119" s="1">
        <v>118</v>
      </c>
      <c r="B119" s="5" t="s">
        <v>39</v>
      </c>
      <c r="C119" s="22">
        <v>10</v>
      </c>
      <c r="D119" s="6">
        <f t="shared" si="29"/>
        <v>10</v>
      </c>
      <c r="E119" s="6">
        <v>64</v>
      </c>
      <c r="F119" s="6">
        <f t="shared" si="30"/>
        <v>64</v>
      </c>
      <c r="G119" s="6" t="s">
        <v>21</v>
      </c>
      <c r="H119" s="6" t="s">
        <v>22</v>
      </c>
      <c r="I119" s="6" t="str">
        <f t="shared" si="31"/>
        <v>0x8842</v>
      </c>
      <c r="J119" s="6" t="str">
        <f t="shared" si="32"/>
        <v>1</v>
      </c>
      <c r="K119" s="6">
        <f t="shared" si="33"/>
        <v>0</v>
      </c>
      <c r="L119" s="6" t="str">
        <f t="shared" si="34"/>
        <v>0x0</v>
      </c>
      <c r="M119" s="6">
        <f t="shared" si="35"/>
        <v>0</v>
      </c>
      <c r="N119" s="6" t="str">
        <f t="shared" si="36"/>
        <v>0x0</v>
      </c>
      <c r="O119" s="6" t="s">
        <v>23</v>
      </c>
      <c r="P119" s="77" t="s">
        <v>24</v>
      </c>
      <c r="Q119" s="7" t="str">
        <f t="shared" si="28"/>
        <v>200</v>
      </c>
      <c r="R119" s="68" cm="1">
        <f t="array" ref="R119">_xlfn.IFS(
  AND($AD119="YES", OR($AE119="NO", $AE119="N/A"), OR($AF119="NO", $AF119="N/A")), 35,
  AND($AD119="YES", $AE119="YES", OR($AF119="NO", $AF119="N/A")), 40,
  AND($AD119="YES", OR($AE119="NO", $AE119="N/A"), $AF119="YES"), 45,
  AND(OR($AD119="NO", $AD119="N/A"), $AE119="YES", OR($AF119="NO", $AF119="N/A")), 55,
  AND(OR($AD119="NO", $AD119="N/A"), $AE119="YES", $AF119="YES"), 60,
  AND(OR($AD119="NO", $AD119="N/A"), OR($AE119="NO", $AE119="N/A"), $AF119="YES"), 65,
  TRUE, ""
)</f>
        <v>65</v>
      </c>
      <c r="S119" s="14" t="s">
        <v>31</v>
      </c>
      <c r="T119" s="34" t="s">
        <v>0</v>
      </c>
      <c r="U119" s="16" t="s">
        <v>32</v>
      </c>
      <c r="V119" s="17" t="s">
        <v>27</v>
      </c>
      <c r="W119" s="17" t="s">
        <v>28</v>
      </c>
      <c r="X119" s="17" t="s">
        <v>28</v>
      </c>
      <c r="Y119" s="17" t="s">
        <v>28</v>
      </c>
      <c r="Z119" s="17" t="s">
        <v>28</v>
      </c>
      <c r="AA119" s="17" t="s">
        <v>28</v>
      </c>
      <c r="AB119" s="17" t="s">
        <v>28</v>
      </c>
      <c r="AC119" s="17" t="s">
        <v>28</v>
      </c>
      <c r="AD119" s="17" t="s">
        <v>28</v>
      </c>
      <c r="AE119" s="17" t="s">
        <v>32</v>
      </c>
      <c r="AF119" s="17" t="s">
        <v>27</v>
      </c>
      <c r="AG119" s="17" t="str">
        <f t="shared" si="27"/>
        <v>YES</v>
      </c>
      <c r="AH119" s="17" t="s">
        <v>27</v>
      </c>
      <c r="AI119" s="45" t="s">
        <v>38</v>
      </c>
      <c r="AJ119" s="17" t="s">
        <v>28</v>
      </c>
      <c r="AK119" s="17" t="s">
        <v>28</v>
      </c>
      <c r="AL119" s="17" t="s">
        <v>27</v>
      </c>
      <c r="AM119" s="40" t="s">
        <v>26</v>
      </c>
      <c r="AN119" s="5" t="s">
        <v>78</v>
      </c>
    </row>
    <row r="120" spans="1:40" ht="30" customHeight="1" x14ac:dyDescent="0.3">
      <c r="A120" s="1">
        <v>119</v>
      </c>
      <c r="B120" s="5" t="s">
        <v>80</v>
      </c>
      <c r="C120" s="22">
        <v>10</v>
      </c>
      <c r="D120" s="6">
        <f t="shared" si="29"/>
        <v>10</v>
      </c>
      <c r="E120" s="6">
        <v>64</v>
      </c>
      <c r="F120" s="6">
        <f t="shared" si="30"/>
        <v>64</v>
      </c>
      <c r="G120" s="6" t="s">
        <v>21</v>
      </c>
      <c r="H120" s="6" t="s">
        <v>22</v>
      </c>
      <c r="I120" s="6" t="str">
        <f t="shared" si="31"/>
        <v>0x8842</v>
      </c>
      <c r="J120" s="6" t="str">
        <f t="shared" si="32"/>
        <v>1</v>
      </c>
      <c r="K120" s="6">
        <f t="shared" si="33"/>
        <v>0</v>
      </c>
      <c r="L120" s="6" t="str">
        <f t="shared" si="34"/>
        <v>0x0</v>
      </c>
      <c r="M120" s="6" t="str">
        <f t="shared" si="35"/>
        <v>200</v>
      </c>
      <c r="N120" s="6" t="str">
        <f t="shared" si="36"/>
        <v>0xFF</v>
      </c>
      <c r="O120" s="6" t="s">
        <v>23</v>
      </c>
      <c r="P120" s="77" t="s">
        <v>24</v>
      </c>
      <c r="Q120" s="7" t="str">
        <f t="shared" si="28"/>
        <v/>
      </c>
      <c r="R120" s="68" t="str" cm="1">
        <f t="array" ref="R120">_xlfn.IFS(
  AND($AD120="YES", OR($AE120="NO", $AE120="N/A"), OR($AF120="NO", $AF120="N/A")), 35,
  AND($AD120="YES", $AE120="YES", OR($AF120="NO", $AF120="N/A")), 40,
  AND($AD120="YES", OR($AE120="NO", $AE120="N/A"), $AF120="YES"), 45,
  AND(OR($AD120="NO", $AD120="N/A"), $AE120="YES", OR($AF120="NO", $AF120="N/A")), 55,
  AND(OR($AD120="NO", $AD120="N/A"), $AE120="YES", $AF120="YES"), 60,
  AND(OR($AD120="NO", $AD120="N/A"), OR($AE120="NO", $AE120="N/A"), $AF120="YES"), 65,
  TRUE, ""
)</f>
        <v/>
      </c>
      <c r="S120" s="14" t="s">
        <v>25</v>
      </c>
      <c r="T120" s="34" t="s">
        <v>0</v>
      </c>
      <c r="U120" s="16" t="s">
        <v>32</v>
      </c>
      <c r="V120" s="17" t="s">
        <v>27</v>
      </c>
      <c r="W120" s="17" t="s">
        <v>28</v>
      </c>
      <c r="X120" s="17" t="s">
        <v>28</v>
      </c>
      <c r="Y120" s="17" t="s">
        <v>28</v>
      </c>
      <c r="Z120" s="17" t="s">
        <v>28</v>
      </c>
      <c r="AA120" s="17" t="s">
        <v>28</v>
      </c>
      <c r="AB120" s="17" t="s">
        <v>28</v>
      </c>
      <c r="AC120" s="17" t="s">
        <v>28</v>
      </c>
      <c r="AD120" s="17" t="s">
        <v>28</v>
      </c>
      <c r="AE120" s="17" t="s">
        <v>32</v>
      </c>
      <c r="AF120" s="17" t="s">
        <v>32</v>
      </c>
      <c r="AG120" s="17" t="str">
        <f t="shared" si="27"/>
        <v>YES</v>
      </c>
      <c r="AH120" s="17" t="s">
        <v>32</v>
      </c>
      <c r="AI120" s="48" t="s">
        <v>28</v>
      </c>
      <c r="AJ120" s="17" t="s">
        <v>27</v>
      </c>
      <c r="AK120" s="17" t="s">
        <v>28</v>
      </c>
      <c r="AL120" s="17" t="s">
        <v>32</v>
      </c>
      <c r="AM120" s="40" t="s">
        <v>0</v>
      </c>
      <c r="AN120" s="5" t="s">
        <v>86</v>
      </c>
    </row>
    <row r="121" spans="1:40" ht="30" customHeight="1" x14ac:dyDescent="0.3">
      <c r="A121" s="1">
        <v>120</v>
      </c>
      <c r="B121" s="5" t="s">
        <v>39</v>
      </c>
      <c r="C121" s="22">
        <v>10</v>
      </c>
      <c r="D121" s="6">
        <f t="shared" si="29"/>
        <v>10</v>
      </c>
      <c r="E121" s="6">
        <v>64</v>
      </c>
      <c r="F121" s="6">
        <f t="shared" si="30"/>
        <v>64</v>
      </c>
      <c r="G121" s="6" t="s">
        <v>21</v>
      </c>
      <c r="H121" s="6" t="s">
        <v>22</v>
      </c>
      <c r="I121" s="6" t="str">
        <f t="shared" si="31"/>
        <v>0x8842</v>
      </c>
      <c r="J121" s="6" t="str">
        <f t="shared" si="32"/>
        <v>1</v>
      </c>
      <c r="K121" s="6">
        <f t="shared" si="33"/>
        <v>0</v>
      </c>
      <c r="L121" s="6" t="str">
        <f t="shared" si="34"/>
        <v>0x0</v>
      </c>
      <c r="M121" s="6">
        <f t="shared" si="35"/>
        <v>0</v>
      </c>
      <c r="N121" s="6" t="str">
        <f t="shared" si="36"/>
        <v>0x0</v>
      </c>
      <c r="O121" s="6" t="s">
        <v>23</v>
      </c>
      <c r="P121" s="77" t="s">
        <v>24</v>
      </c>
      <c r="Q121" s="7" t="str">
        <f t="shared" si="28"/>
        <v/>
      </c>
      <c r="R121" s="68" t="str" cm="1">
        <f t="array" ref="R121">_xlfn.IFS(
  AND($AD121="YES", OR($AE121="NO", $AE121="N/A"), OR($AF121="NO", $AF121="N/A")), 35,
  AND($AD121="YES", $AE121="YES", OR($AF121="NO", $AF121="N/A")), 40,
  AND($AD121="YES", OR($AE121="NO", $AE121="N/A"), $AF121="YES"), 45,
  AND(OR($AD121="NO", $AD121="N/A"), $AE121="YES", OR($AF121="NO", $AF121="N/A")), 55,
  AND(OR($AD121="NO", $AD121="N/A"), $AE121="YES", $AF121="YES"), 60,
  AND(OR($AD121="NO", $AD121="N/A"), OR($AE121="NO", $AE121="N/A"), $AF121="YES"), 65,
  TRUE, ""
)</f>
        <v/>
      </c>
      <c r="S121" s="14" t="s">
        <v>31</v>
      </c>
      <c r="T121" s="34" t="s">
        <v>0</v>
      </c>
      <c r="U121" s="16" t="s">
        <v>32</v>
      </c>
      <c r="V121" s="17" t="s">
        <v>27</v>
      </c>
      <c r="W121" s="17" t="s">
        <v>28</v>
      </c>
      <c r="X121" s="17" t="s">
        <v>28</v>
      </c>
      <c r="Y121" s="17" t="s">
        <v>28</v>
      </c>
      <c r="Z121" s="17" t="s">
        <v>28</v>
      </c>
      <c r="AA121" s="17" t="s">
        <v>28</v>
      </c>
      <c r="AB121" s="17" t="s">
        <v>28</v>
      </c>
      <c r="AC121" s="17" t="s">
        <v>28</v>
      </c>
      <c r="AD121" s="17" t="s">
        <v>28</v>
      </c>
      <c r="AE121" s="17" t="s">
        <v>32</v>
      </c>
      <c r="AF121" s="17" t="s">
        <v>32</v>
      </c>
      <c r="AG121" s="17" t="str">
        <f t="shared" si="27"/>
        <v>YES</v>
      </c>
      <c r="AH121" s="17" t="s">
        <v>32</v>
      </c>
      <c r="AI121" s="48" t="s">
        <v>28</v>
      </c>
      <c r="AJ121" s="17" t="s">
        <v>27</v>
      </c>
      <c r="AK121" s="17" t="s">
        <v>28</v>
      </c>
      <c r="AL121" s="17" t="s">
        <v>32</v>
      </c>
      <c r="AM121" s="40" t="s">
        <v>0</v>
      </c>
      <c r="AN121" s="5" t="s">
        <v>44</v>
      </c>
    </row>
    <row r="122" spans="1:40" ht="30" customHeight="1" x14ac:dyDescent="0.3">
      <c r="A122" s="1">
        <v>121</v>
      </c>
      <c r="B122" s="5" t="s">
        <v>80</v>
      </c>
      <c r="C122" s="22">
        <v>10</v>
      </c>
      <c r="D122" s="6">
        <f t="shared" si="29"/>
        <v>10</v>
      </c>
      <c r="E122" s="6">
        <v>64</v>
      </c>
      <c r="F122" s="6">
        <f t="shared" si="30"/>
        <v>64</v>
      </c>
      <c r="G122" s="6" t="s">
        <v>21</v>
      </c>
      <c r="H122" s="6" t="s">
        <v>22</v>
      </c>
      <c r="I122" s="6" t="str">
        <f t="shared" si="31"/>
        <v>0x8842</v>
      </c>
      <c r="J122" s="6" t="str">
        <f t="shared" si="32"/>
        <v>1</v>
      </c>
      <c r="K122" s="6">
        <f t="shared" si="33"/>
        <v>0</v>
      </c>
      <c r="L122" s="6" t="str">
        <f t="shared" si="34"/>
        <v>0x0</v>
      </c>
      <c r="M122" s="6" t="str">
        <f t="shared" si="35"/>
        <v>200</v>
      </c>
      <c r="N122" s="6" t="str">
        <f t="shared" si="36"/>
        <v>0xFF</v>
      </c>
      <c r="O122" s="6" t="s">
        <v>23</v>
      </c>
      <c r="P122" s="77" t="s">
        <v>24</v>
      </c>
      <c r="Q122" s="7" t="str">
        <f t="shared" si="28"/>
        <v/>
      </c>
      <c r="R122" s="68" cm="1">
        <f t="array" ref="R122">_xlfn.IFS(
  AND($AD122="YES", OR($AE122="NO", $AE122="N/A"), OR($AF122="NO", $AF122="N/A")), 35,
  AND($AD122="YES", $AE122="YES", OR($AF122="NO", $AF122="N/A")), 40,
  AND($AD122="YES", OR($AE122="NO", $AE122="N/A"), $AF122="YES"), 45,
  AND(OR($AD122="NO", $AD122="N/A"), $AE122="YES", OR($AF122="NO", $AF122="N/A")), 55,
  AND(OR($AD122="NO", $AD122="N/A"), $AE122="YES", $AF122="YES"), 60,
  AND(OR($AD122="NO", $AD122="N/A"), OR($AE122="NO", $AE122="N/A"), $AF122="YES"), 65,
  TRUE, ""
)</f>
        <v>65</v>
      </c>
      <c r="S122" s="14" t="s">
        <v>25</v>
      </c>
      <c r="T122" s="34" t="s">
        <v>0</v>
      </c>
      <c r="U122" s="16" t="s">
        <v>32</v>
      </c>
      <c r="V122" s="17" t="s">
        <v>27</v>
      </c>
      <c r="W122" s="17" t="s">
        <v>28</v>
      </c>
      <c r="X122" s="17" t="s">
        <v>28</v>
      </c>
      <c r="Y122" s="17" t="s">
        <v>28</v>
      </c>
      <c r="Z122" s="17" t="s">
        <v>28</v>
      </c>
      <c r="AA122" s="17" t="s">
        <v>28</v>
      </c>
      <c r="AB122" s="17" t="s">
        <v>28</v>
      </c>
      <c r="AC122" s="17" t="s">
        <v>28</v>
      </c>
      <c r="AD122" s="17" t="s">
        <v>28</v>
      </c>
      <c r="AE122" s="17" t="s">
        <v>32</v>
      </c>
      <c r="AF122" s="17" t="s">
        <v>27</v>
      </c>
      <c r="AG122" s="17" t="str">
        <f t="shared" si="27"/>
        <v>YES</v>
      </c>
      <c r="AH122" s="17" t="s">
        <v>32</v>
      </c>
      <c r="AI122" s="48" t="s">
        <v>28</v>
      </c>
      <c r="AJ122" s="17" t="s">
        <v>32</v>
      </c>
      <c r="AK122" s="17" t="s">
        <v>27</v>
      </c>
      <c r="AL122" s="17" t="s">
        <v>27</v>
      </c>
      <c r="AM122" s="40" t="s">
        <v>40</v>
      </c>
      <c r="AN122" s="5" t="s">
        <v>81</v>
      </c>
    </row>
    <row r="123" spans="1:40" ht="30" customHeight="1" thickBot="1" x14ac:dyDescent="0.35">
      <c r="A123" s="1">
        <v>122</v>
      </c>
      <c r="B123" s="5" t="s">
        <v>39</v>
      </c>
      <c r="C123" s="22">
        <v>10</v>
      </c>
      <c r="D123" s="6">
        <f t="shared" si="29"/>
        <v>10</v>
      </c>
      <c r="E123" s="6">
        <v>64</v>
      </c>
      <c r="F123" s="6">
        <f t="shared" si="30"/>
        <v>64</v>
      </c>
      <c r="G123" s="6" t="s">
        <v>21</v>
      </c>
      <c r="H123" s="6" t="s">
        <v>22</v>
      </c>
      <c r="I123" s="6" t="str">
        <f t="shared" si="31"/>
        <v>0x8842</v>
      </c>
      <c r="J123" s="6" t="str">
        <f t="shared" si="32"/>
        <v>1</v>
      </c>
      <c r="K123" s="6">
        <f t="shared" si="33"/>
        <v>0</v>
      </c>
      <c r="L123" s="6" t="str">
        <f t="shared" si="34"/>
        <v>0x0</v>
      </c>
      <c r="M123" s="6">
        <f t="shared" si="35"/>
        <v>0</v>
      </c>
      <c r="N123" s="6" t="str">
        <f t="shared" si="36"/>
        <v>0x0</v>
      </c>
      <c r="O123" s="6" t="s">
        <v>23</v>
      </c>
      <c r="P123" s="77" t="s">
        <v>24</v>
      </c>
      <c r="Q123" s="7" t="str">
        <f t="shared" si="28"/>
        <v/>
      </c>
      <c r="R123" s="67" cm="1">
        <f t="array" ref="R123">_xlfn.IFS(
  AND($AD123="YES", OR($AE123="NO", $AE123="N/A"), OR($AF123="NO", $AF123="N/A")), 35,
  AND($AD123="YES", $AE123="YES", OR($AF123="NO", $AF123="N/A")), 40,
  AND($AD123="YES", OR($AE123="NO", $AE123="N/A"), $AF123="YES"), 45,
  AND(OR($AD123="NO", $AD123="N/A"), $AE123="YES", OR($AF123="NO", $AF123="N/A")), 55,
  AND(OR($AD123="NO", $AD123="N/A"), $AE123="YES", $AF123="YES"), 60,
  AND(OR($AD123="NO", $AD123="N/A"), OR($AE123="NO", $AE123="N/A"), $AF123="YES"), 65,
  TRUE, ""
)</f>
        <v>65</v>
      </c>
      <c r="S123" s="10" t="s">
        <v>31</v>
      </c>
      <c r="T123" s="33" t="s">
        <v>0</v>
      </c>
      <c r="U123" s="11" t="s">
        <v>32</v>
      </c>
      <c r="V123" s="12" t="s">
        <v>27</v>
      </c>
      <c r="W123" s="12" t="s">
        <v>28</v>
      </c>
      <c r="X123" s="12" t="s">
        <v>28</v>
      </c>
      <c r="Y123" s="12" t="s">
        <v>28</v>
      </c>
      <c r="Z123" s="12" t="s">
        <v>28</v>
      </c>
      <c r="AA123" s="12" t="s">
        <v>28</v>
      </c>
      <c r="AB123" s="12" t="s">
        <v>28</v>
      </c>
      <c r="AC123" s="12" t="s">
        <v>28</v>
      </c>
      <c r="AD123" s="12" t="s">
        <v>28</v>
      </c>
      <c r="AE123" s="12" t="s">
        <v>32</v>
      </c>
      <c r="AF123" s="12" t="s">
        <v>27</v>
      </c>
      <c r="AG123" s="12" t="str">
        <f t="shared" si="27"/>
        <v>YES</v>
      </c>
      <c r="AH123" s="12" t="s">
        <v>32</v>
      </c>
      <c r="AI123" s="46" t="s">
        <v>28</v>
      </c>
      <c r="AJ123" s="12" t="s">
        <v>32</v>
      </c>
      <c r="AK123" s="12" t="s">
        <v>27</v>
      </c>
      <c r="AL123" s="12" t="s">
        <v>27</v>
      </c>
      <c r="AM123" s="39" t="s">
        <v>40</v>
      </c>
      <c r="AN123" s="5" t="s">
        <v>41</v>
      </c>
    </row>
    <row r="124" spans="1:40" ht="30" customHeight="1" x14ac:dyDescent="0.3">
      <c r="A124" s="1">
        <v>123</v>
      </c>
      <c r="B124" s="5" t="s">
        <v>80</v>
      </c>
      <c r="C124" s="22">
        <v>10</v>
      </c>
      <c r="D124" s="6">
        <f t="shared" si="29"/>
        <v>10</v>
      </c>
      <c r="E124" s="6">
        <v>64</v>
      </c>
      <c r="F124" s="6">
        <f t="shared" si="30"/>
        <v>64</v>
      </c>
      <c r="G124" s="6" t="s">
        <v>21</v>
      </c>
      <c r="H124" s="6" t="s">
        <v>22</v>
      </c>
      <c r="I124" s="6" t="str">
        <f t="shared" si="31"/>
        <v>0x8842</v>
      </c>
      <c r="J124" s="6" t="str">
        <f t="shared" si="32"/>
        <v>1</v>
      </c>
      <c r="K124" s="6">
        <f t="shared" si="33"/>
        <v>0</v>
      </c>
      <c r="L124" s="6" t="str">
        <f t="shared" si="34"/>
        <v>0x0</v>
      </c>
      <c r="M124" s="6" t="str">
        <f t="shared" si="35"/>
        <v>200</v>
      </c>
      <c r="N124" s="6" t="str">
        <f t="shared" si="36"/>
        <v>0xFF</v>
      </c>
      <c r="O124" s="6" t="s">
        <v>23</v>
      </c>
      <c r="P124" s="77" t="s">
        <v>24</v>
      </c>
      <c r="Q124" s="7" t="str">
        <f t="shared" si="28"/>
        <v>250</v>
      </c>
      <c r="R124" s="66" cm="1">
        <f t="array" ref="R124">_xlfn.IFS(
  AND($AD124="YES", OR($AE124="NO", $AE124="N/A"), OR($AF124="NO", $AF124="N/A")), 35,
  AND($AD124="YES", $AE124="YES", OR($AF124="NO", $AF124="N/A")), 40,
  AND($AD124="YES", OR($AE124="NO", $AE124="N/A"), $AF124="YES"), 45,
  AND(OR($AD124="NO", $AD124="N/A"), $AE124="YES", OR($AF124="NO", $AF124="N/A")), 55,
  AND(OR($AD124="NO", $AD124="N/A"), $AE124="YES", $AF124="YES"), 60,
  AND(OR($AD124="NO", $AD124="N/A"), OR($AE124="NO", $AE124="N/A"), $AF124="YES"), 65,
  TRUE, ""
)</f>
        <v>60</v>
      </c>
      <c r="S124" s="8" t="s">
        <v>25</v>
      </c>
      <c r="T124" s="31" t="s">
        <v>0</v>
      </c>
      <c r="U124" s="9" t="s">
        <v>32</v>
      </c>
      <c r="V124" s="2" t="s">
        <v>27</v>
      </c>
      <c r="W124" s="2" t="s">
        <v>28</v>
      </c>
      <c r="X124" s="2" t="s">
        <v>28</v>
      </c>
      <c r="Y124" s="2" t="s">
        <v>28</v>
      </c>
      <c r="Z124" s="2" t="s">
        <v>28</v>
      </c>
      <c r="AA124" s="2" t="s">
        <v>28</v>
      </c>
      <c r="AB124" s="2" t="s">
        <v>28</v>
      </c>
      <c r="AC124" s="2" t="s">
        <v>28</v>
      </c>
      <c r="AD124" s="2" t="s">
        <v>28</v>
      </c>
      <c r="AE124" s="2" t="s">
        <v>27</v>
      </c>
      <c r="AF124" s="2" t="s">
        <v>27</v>
      </c>
      <c r="AG124" s="2" t="str">
        <f t="shared" si="27"/>
        <v>YES</v>
      </c>
      <c r="AH124" s="2" t="s">
        <v>27</v>
      </c>
      <c r="AI124" s="43" t="s">
        <v>36</v>
      </c>
      <c r="AJ124" s="2" t="s">
        <v>28</v>
      </c>
      <c r="AK124" s="2" t="s">
        <v>28</v>
      </c>
      <c r="AL124" s="2" t="s">
        <v>27</v>
      </c>
      <c r="AM124" s="37" t="s">
        <v>26</v>
      </c>
      <c r="AN124" s="5" t="s">
        <v>79</v>
      </c>
    </row>
    <row r="125" spans="1:40" ht="30" customHeight="1" x14ac:dyDescent="0.3">
      <c r="A125" s="1">
        <v>124</v>
      </c>
      <c r="B125" s="5" t="s">
        <v>39</v>
      </c>
      <c r="C125" s="22">
        <v>10</v>
      </c>
      <c r="D125" s="6">
        <f t="shared" si="29"/>
        <v>10</v>
      </c>
      <c r="E125" s="6">
        <v>64</v>
      </c>
      <c r="F125" s="6">
        <f t="shared" si="30"/>
        <v>64</v>
      </c>
      <c r="G125" s="6" t="s">
        <v>21</v>
      </c>
      <c r="H125" s="6" t="s">
        <v>22</v>
      </c>
      <c r="I125" s="6" t="str">
        <f t="shared" si="31"/>
        <v>0x8842</v>
      </c>
      <c r="J125" s="6" t="str">
        <f t="shared" si="32"/>
        <v>1</v>
      </c>
      <c r="K125" s="6">
        <f t="shared" si="33"/>
        <v>0</v>
      </c>
      <c r="L125" s="6" t="str">
        <f t="shared" si="34"/>
        <v>0x0</v>
      </c>
      <c r="M125" s="6">
        <f t="shared" si="35"/>
        <v>0</v>
      </c>
      <c r="N125" s="6" t="str">
        <f t="shared" si="36"/>
        <v>0x0</v>
      </c>
      <c r="O125" s="6" t="s">
        <v>23</v>
      </c>
      <c r="P125" s="77" t="s">
        <v>24</v>
      </c>
      <c r="Q125" s="7" t="str">
        <f t="shared" si="28"/>
        <v/>
      </c>
      <c r="R125" s="68" cm="1">
        <f t="array" ref="R125">_xlfn.IFS(
  AND($AD125="YES", OR($AE125="NO", $AE125="N/A"), OR($AF125="NO", $AF125="N/A")), 35,
  AND($AD125="YES", $AE125="YES", OR($AF125="NO", $AF125="N/A")), 40,
  AND($AD125="YES", OR($AE125="NO", $AE125="N/A"), $AF125="YES"), 45,
  AND(OR($AD125="NO", $AD125="N/A"), $AE125="YES", OR($AF125="NO", $AF125="N/A")), 55,
  AND(OR($AD125="NO", $AD125="N/A"), $AE125="YES", $AF125="YES"), 60,
  AND(OR($AD125="NO", $AD125="N/A"), OR($AE125="NO", $AE125="N/A"), $AF125="YES"), 65,
  TRUE, ""
)</f>
        <v>60</v>
      </c>
      <c r="S125" s="14" t="s">
        <v>31</v>
      </c>
      <c r="T125" s="34" t="s">
        <v>0</v>
      </c>
      <c r="U125" s="16" t="s">
        <v>32</v>
      </c>
      <c r="V125" s="17" t="s">
        <v>27</v>
      </c>
      <c r="W125" s="17" t="s">
        <v>28</v>
      </c>
      <c r="X125" s="17" t="s">
        <v>28</v>
      </c>
      <c r="Y125" s="17" t="s">
        <v>28</v>
      </c>
      <c r="Z125" s="17" t="s">
        <v>28</v>
      </c>
      <c r="AA125" s="17" t="s">
        <v>28</v>
      </c>
      <c r="AB125" s="17" t="s">
        <v>28</v>
      </c>
      <c r="AC125" s="17" t="s">
        <v>28</v>
      </c>
      <c r="AD125" s="17" t="s">
        <v>28</v>
      </c>
      <c r="AE125" s="17" t="s">
        <v>27</v>
      </c>
      <c r="AF125" s="17" t="s">
        <v>27</v>
      </c>
      <c r="AG125" s="17" t="str">
        <f t="shared" si="27"/>
        <v>YES</v>
      </c>
      <c r="AH125" s="17" t="s">
        <v>27</v>
      </c>
      <c r="AI125" s="45" t="s">
        <v>37</v>
      </c>
      <c r="AJ125" s="17" t="s">
        <v>28</v>
      </c>
      <c r="AK125" s="17" t="s">
        <v>28</v>
      </c>
      <c r="AL125" s="17" t="s">
        <v>27</v>
      </c>
      <c r="AM125" s="40" t="s">
        <v>26</v>
      </c>
      <c r="AN125" s="5" t="s">
        <v>30</v>
      </c>
    </row>
    <row r="126" spans="1:40" ht="30" customHeight="1" x14ac:dyDescent="0.3">
      <c r="A126" s="1">
        <v>125</v>
      </c>
      <c r="B126" s="5" t="s">
        <v>80</v>
      </c>
      <c r="C126" s="22">
        <v>10</v>
      </c>
      <c r="D126" s="6">
        <f t="shared" si="29"/>
        <v>10</v>
      </c>
      <c r="E126" s="6">
        <v>64</v>
      </c>
      <c r="F126" s="6">
        <f t="shared" si="30"/>
        <v>64</v>
      </c>
      <c r="G126" s="6" t="s">
        <v>21</v>
      </c>
      <c r="H126" s="6" t="s">
        <v>22</v>
      </c>
      <c r="I126" s="6" t="str">
        <f t="shared" si="31"/>
        <v>0x8842</v>
      </c>
      <c r="J126" s="6" t="str">
        <f t="shared" si="32"/>
        <v>1</v>
      </c>
      <c r="K126" s="6">
        <f t="shared" si="33"/>
        <v>0</v>
      </c>
      <c r="L126" s="6" t="str">
        <f t="shared" si="34"/>
        <v>0x0</v>
      </c>
      <c r="M126" s="6" t="str">
        <f t="shared" si="35"/>
        <v>200</v>
      </c>
      <c r="N126" s="6" t="str">
        <f t="shared" si="36"/>
        <v>0xFF</v>
      </c>
      <c r="O126" s="6" t="s">
        <v>23</v>
      </c>
      <c r="P126" s="77" t="s">
        <v>24</v>
      </c>
      <c r="Q126" s="7" t="str">
        <f t="shared" si="28"/>
        <v/>
      </c>
      <c r="R126" s="68" cm="1">
        <f t="array" ref="R126">_xlfn.IFS(
  AND($AD126="YES", OR($AE126="NO", $AE126="N/A"), OR($AF126="NO", $AF126="N/A")), 35,
  AND($AD126="YES", $AE126="YES", OR($AF126="NO", $AF126="N/A")), 40,
  AND($AD126="YES", OR($AE126="NO", $AE126="N/A"), $AF126="YES"), 45,
  AND(OR($AD126="NO", $AD126="N/A"), $AE126="YES", OR($AF126="NO", $AF126="N/A")), 55,
  AND(OR($AD126="NO", $AD126="N/A"), $AE126="YES", $AF126="YES"), 60,
  AND(OR($AD126="NO", $AD126="N/A"), OR($AE126="NO", $AE126="N/A"), $AF126="YES"), 65,
  TRUE, ""
)</f>
        <v>60</v>
      </c>
      <c r="S126" s="14" t="s">
        <v>25</v>
      </c>
      <c r="T126" s="34" t="s">
        <v>0</v>
      </c>
      <c r="U126" s="16" t="s">
        <v>32</v>
      </c>
      <c r="V126" s="17" t="s">
        <v>27</v>
      </c>
      <c r="W126" s="17" t="s">
        <v>28</v>
      </c>
      <c r="X126" s="17" t="s">
        <v>28</v>
      </c>
      <c r="Y126" s="17" t="s">
        <v>28</v>
      </c>
      <c r="Z126" s="17" t="s">
        <v>28</v>
      </c>
      <c r="AA126" s="17" t="s">
        <v>28</v>
      </c>
      <c r="AB126" s="17" t="s">
        <v>28</v>
      </c>
      <c r="AC126" s="17" t="s">
        <v>28</v>
      </c>
      <c r="AD126" s="17" t="s">
        <v>28</v>
      </c>
      <c r="AE126" s="17" t="s">
        <v>27</v>
      </c>
      <c r="AF126" s="17" t="s">
        <v>27</v>
      </c>
      <c r="AG126" s="17" t="str">
        <f t="shared" si="27"/>
        <v>YES</v>
      </c>
      <c r="AH126" s="17" t="s">
        <v>27</v>
      </c>
      <c r="AI126" s="45" t="s">
        <v>37</v>
      </c>
      <c r="AJ126" s="17" t="s">
        <v>28</v>
      </c>
      <c r="AK126" s="17" t="s">
        <v>28</v>
      </c>
      <c r="AL126" s="17" t="s">
        <v>27</v>
      </c>
      <c r="AM126" s="40" t="s">
        <v>26</v>
      </c>
      <c r="AN126" s="5" t="s">
        <v>30</v>
      </c>
    </row>
    <row r="127" spans="1:40" ht="30" customHeight="1" x14ac:dyDescent="0.3">
      <c r="A127" s="1">
        <v>126</v>
      </c>
      <c r="B127" s="5" t="s">
        <v>39</v>
      </c>
      <c r="C127" s="22">
        <v>10</v>
      </c>
      <c r="D127" s="6">
        <f t="shared" si="29"/>
        <v>10</v>
      </c>
      <c r="E127" s="6">
        <v>64</v>
      </c>
      <c r="F127" s="6">
        <f t="shared" si="30"/>
        <v>64</v>
      </c>
      <c r="G127" s="6" t="s">
        <v>21</v>
      </c>
      <c r="H127" s="6" t="s">
        <v>22</v>
      </c>
      <c r="I127" s="6" t="str">
        <f t="shared" si="31"/>
        <v>0x8842</v>
      </c>
      <c r="J127" s="6" t="str">
        <f t="shared" si="32"/>
        <v>1</v>
      </c>
      <c r="K127" s="6">
        <f t="shared" si="33"/>
        <v>0</v>
      </c>
      <c r="L127" s="6" t="str">
        <f t="shared" si="34"/>
        <v>0x0</v>
      </c>
      <c r="M127" s="6">
        <f t="shared" si="35"/>
        <v>0</v>
      </c>
      <c r="N127" s="6" t="str">
        <f t="shared" si="36"/>
        <v>0x0</v>
      </c>
      <c r="O127" s="6" t="s">
        <v>23</v>
      </c>
      <c r="P127" s="77" t="s">
        <v>24</v>
      </c>
      <c r="Q127" s="7" t="str">
        <f t="shared" si="28"/>
        <v>200</v>
      </c>
      <c r="R127" s="68" cm="1">
        <f t="array" ref="R127">_xlfn.IFS(
  AND($AD127="YES", OR($AE127="NO", $AE127="N/A"), OR($AF127="NO", $AF127="N/A")), 35,
  AND($AD127="YES", $AE127="YES", OR($AF127="NO", $AF127="N/A")), 40,
  AND($AD127="YES", OR($AE127="NO", $AE127="N/A"), $AF127="YES"), 45,
  AND(OR($AD127="NO", $AD127="N/A"), $AE127="YES", OR($AF127="NO", $AF127="N/A")), 55,
  AND(OR($AD127="NO", $AD127="N/A"), $AE127="YES", $AF127="YES"), 60,
  AND(OR($AD127="NO", $AD127="N/A"), OR($AE127="NO", $AE127="N/A"), $AF127="YES"), 65,
  TRUE, ""
)</f>
        <v>60</v>
      </c>
      <c r="S127" s="14" t="s">
        <v>31</v>
      </c>
      <c r="T127" s="34" t="s">
        <v>0</v>
      </c>
      <c r="U127" s="16" t="s">
        <v>32</v>
      </c>
      <c r="V127" s="17" t="s">
        <v>27</v>
      </c>
      <c r="W127" s="17" t="s">
        <v>28</v>
      </c>
      <c r="X127" s="17" t="s">
        <v>28</v>
      </c>
      <c r="Y127" s="17" t="s">
        <v>28</v>
      </c>
      <c r="Z127" s="17" t="s">
        <v>28</v>
      </c>
      <c r="AA127" s="17" t="s">
        <v>28</v>
      </c>
      <c r="AB127" s="17" t="s">
        <v>28</v>
      </c>
      <c r="AC127" s="17" t="s">
        <v>28</v>
      </c>
      <c r="AD127" s="17" t="s">
        <v>28</v>
      </c>
      <c r="AE127" s="17" t="s">
        <v>27</v>
      </c>
      <c r="AF127" s="17" t="s">
        <v>27</v>
      </c>
      <c r="AG127" s="17" t="str">
        <f t="shared" si="27"/>
        <v>YES</v>
      </c>
      <c r="AH127" s="17" t="s">
        <v>27</v>
      </c>
      <c r="AI127" s="45" t="s">
        <v>38</v>
      </c>
      <c r="AJ127" s="17" t="s">
        <v>28</v>
      </c>
      <c r="AK127" s="17" t="s">
        <v>28</v>
      </c>
      <c r="AL127" s="17" t="s">
        <v>27</v>
      </c>
      <c r="AM127" s="40" t="s">
        <v>26</v>
      </c>
      <c r="AN127" s="5" t="s">
        <v>78</v>
      </c>
    </row>
    <row r="128" spans="1:40" ht="30" customHeight="1" x14ac:dyDescent="0.3">
      <c r="A128" s="1">
        <v>127</v>
      </c>
      <c r="B128" s="5" t="s">
        <v>80</v>
      </c>
      <c r="C128" s="22">
        <v>10</v>
      </c>
      <c r="D128" s="6">
        <f t="shared" si="29"/>
        <v>10</v>
      </c>
      <c r="E128" s="6">
        <v>64</v>
      </c>
      <c r="F128" s="6">
        <f t="shared" si="30"/>
        <v>64</v>
      </c>
      <c r="G128" s="6" t="s">
        <v>21</v>
      </c>
      <c r="H128" s="6" t="s">
        <v>22</v>
      </c>
      <c r="I128" s="6" t="str">
        <f t="shared" si="31"/>
        <v>0x8842</v>
      </c>
      <c r="J128" s="6" t="str">
        <f t="shared" si="32"/>
        <v>1</v>
      </c>
      <c r="K128" s="6">
        <f t="shared" si="33"/>
        <v>0</v>
      </c>
      <c r="L128" s="6" t="str">
        <f t="shared" si="34"/>
        <v>0x0</v>
      </c>
      <c r="M128" s="6" t="str">
        <f t="shared" si="35"/>
        <v>200</v>
      </c>
      <c r="N128" s="6" t="str">
        <f t="shared" si="36"/>
        <v>0xFF</v>
      </c>
      <c r="O128" s="6" t="s">
        <v>23</v>
      </c>
      <c r="P128" s="77" t="s">
        <v>24</v>
      </c>
      <c r="Q128" s="7" t="str">
        <f t="shared" si="28"/>
        <v/>
      </c>
      <c r="R128" s="68" cm="1">
        <f t="array" ref="R128">_xlfn.IFS(
  AND($AD128="YES", OR($AE128="NO", $AE128="N/A"), OR($AF128="NO", $AF128="N/A")), 35,
  AND($AD128="YES", $AE128="YES", OR($AF128="NO", $AF128="N/A")), 40,
  AND($AD128="YES", OR($AE128="NO", $AE128="N/A"), $AF128="YES"), 45,
  AND(OR($AD128="NO", $AD128="N/A"), $AE128="YES", OR($AF128="NO", $AF128="N/A")), 55,
  AND(OR($AD128="NO", $AD128="N/A"), $AE128="YES", $AF128="YES"), 60,
  AND(OR($AD128="NO", $AD128="N/A"), OR($AE128="NO", $AE128="N/A"), $AF128="YES"), 65,
  TRUE, ""
)</f>
        <v>55</v>
      </c>
      <c r="S128" s="14" t="s">
        <v>25</v>
      </c>
      <c r="T128" s="34" t="s">
        <v>0</v>
      </c>
      <c r="U128" s="16" t="s">
        <v>32</v>
      </c>
      <c r="V128" s="17" t="s">
        <v>27</v>
      </c>
      <c r="W128" s="17" t="s">
        <v>28</v>
      </c>
      <c r="X128" s="17" t="s">
        <v>28</v>
      </c>
      <c r="Y128" s="17" t="s">
        <v>28</v>
      </c>
      <c r="Z128" s="17" t="s">
        <v>28</v>
      </c>
      <c r="AA128" s="17" t="s">
        <v>28</v>
      </c>
      <c r="AB128" s="17" t="s">
        <v>28</v>
      </c>
      <c r="AC128" s="17" t="s">
        <v>28</v>
      </c>
      <c r="AD128" s="17" t="s">
        <v>28</v>
      </c>
      <c r="AE128" s="17" t="s">
        <v>27</v>
      </c>
      <c r="AF128" s="17" t="s">
        <v>32</v>
      </c>
      <c r="AG128" s="17" t="str">
        <f t="shared" si="27"/>
        <v>YES</v>
      </c>
      <c r="AH128" s="17" t="s">
        <v>32</v>
      </c>
      <c r="AI128" s="48" t="s">
        <v>28</v>
      </c>
      <c r="AJ128" s="17" t="s">
        <v>27</v>
      </c>
      <c r="AK128" s="17" t="s">
        <v>28</v>
      </c>
      <c r="AL128" s="17" t="s">
        <v>32</v>
      </c>
      <c r="AM128" s="40" t="s">
        <v>0</v>
      </c>
      <c r="AN128" s="5" t="s">
        <v>86</v>
      </c>
    </row>
    <row r="129" spans="1:40" ht="30" customHeight="1" x14ac:dyDescent="0.3">
      <c r="A129" s="1">
        <v>128</v>
      </c>
      <c r="B129" s="5" t="s">
        <v>39</v>
      </c>
      <c r="C129" s="22">
        <v>10</v>
      </c>
      <c r="D129" s="6">
        <f t="shared" si="29"/>
        <v>10</v>
      </c>
      <c r="E129" s="6">
        <v>64</v>
      </c>
      <c r="F129" s="6">
        <f t="shared" si="30"/>
        <v>64</v>
      </c>
      <c r="G129" s="6" t="s">
        <v>21</v>
      </c>
      <c r="H129" s="6" t="s">
        <v>22</v>
      </c>
      <c r="I129" s="6" t="str">
        <f t="shared" si="31"/>
        <v>0x8842</v>
      </c>
      <c r="J129" s="6" t="str">
        <f t="shared" si="32"/>
        <v>1</v>
      </c>
      <c r="K129" s="6">
        <f t="shared" si="33"/>
        <v>0</v>
      </c>
      <c r="L129" s="6" t="str">
        <f t="shared" si="34"/>
        <v>0x0</v>
      </c>
      <c r="M129" s="6">
        <f t="shared" si="35"/>
        <v>0</v>
      </c>
      <c r="N129" s="6" t="str">
        <f t="shared" si="36"/>
        <v>0x0</v>
      </c>
      <c r="O129" s="6" t="s">
        <v>23</v>
      </c>
      <c r="P129" s="77" t="s">
        <v>24</v>
      </c>
      <c r="Q129" s="7" t="str">
        <f t="shared" si="28"/>
        <v/>
      </c>
      <c r="R129" s="68" cm="1">
        <f t="array" ref="R129">_xlfn.IFS(
  AND($AD129="YES", OR($AE129="NO", $AE129="N/A"), OR($AF129="NO", $AF129="N/A")), 35,
  AND($AD129="YES", $AE129="YES", OR($AF129="NO", $AF129="N/A")), 40,
  AND($AD129="YES", OR($AE129="NO", $AE129="N/A"), $AF129="YES"), 45,
  AND(OR($AD129="NO", $AD129="N/A"), $AE129="YES", OR($AF129="NO", $AF129="N/A")), 55,
  AND(OR($AD129="NO", $AD129="N/A"), $AE129="YES", $AF129="YES"), 60,
  AND(OR($AD129="NO", $AD129="N/A"), OR($AE129="NO", $AE129="N/A"), $AF129="YES"), 65,
  TRUE, ""
)</f>
        <v>55</v>
      </c>
      <c r="S129" s="14" t="s">
        <v>31</v>
      </c>
      <c r="T129" s="34" t="s">
        <v>0</v>
      </c>
      <c r="U129" s="16" t="s">
        <v>32</v>
      </c>
      <c r="V129" s="17" t="s">
        <v>27</v>
      </c>
      <c r="W129" s="17" t="s">
        <v>28</v>
      </c>
      <c r="X129" s="17" t="s">
        <v>28</v>
      </c>
      <c r="Y129" s="17" t="s">
        <v>28</v>
      </c>
      <c r="Z129" s="17" t="s">
        <v>28</v>
      </c>
      <c r="AA129" s="17" t="s">
        <v>28</v>
      </c>
      <c r="AB129" s="17" t="s">
        <v>28</v>
      </c>
      <c r="AC129" s="17" t="s">
        <v>28</v>
      </c>
      <c r="AD129" s="17" t="s">
        <v>28</v>
      </c>
      <c r="AE129" s="17" t="s">
        <v>27</v>
      </c>
      <c r="AF129" s="17" t="s">
        <v>32</v>
      </c>
      <c r="AG129" s="17" t="str">
        <f t="shared" si="27"/>
        <v>YES</v>
      </c>
      <c r="AH129" s="17" t="s">
        <v>32</v>
      </c>
      <c r="AI129" s="48" t="s">
        <v>28</v>
      </c>
      <c r="AJ129" s="17" t="s">
        <v>27</v>
      </c>
      <c r="AK129" s="17" t="s">
        <v>28</v>
      </c>
      <c r="AL129" s="17" t="s">
        <v>32</v>
      </c>
      <c r="AM129" s="40" t="s">
        <v>0</v>
      </c>
      <c r="AN129" s="5" t="s">
        <v>44</v>
      </c>
    </row>
    <row r="130" spans="1:40" ht="30" customHeight="1" x14ac:dyDescent="0.3">
      <c r="A130" s="1">
        <v>129</v>
      </c>
      <c r="B130" s="5" t="s">
        <v>80</v>
      </c>
      <c r="C130" s="22">
        <v>10</v>
      </c>
      <c r="D130" s="6">
        <f t="shared" ref="D130:D131" si="37">C130</f>
        <v>10</v>
      </c>
      <c r="E130" s="6">
        <v>64</v>
      </c>
      <c r="F130" s="6">
        <f t="shared" ref="F130:F131" si="38">E130</f>
        <v>64</v>
      </c>
      <c r="G130" s="6" t="s">
        <v>21</v>
      </c>
      <c r="H130" s="6" t="s">
        <v>22</v>
      </c>
      <c r="I130" s="6" t="str">
        <f t="shared" si="31"/>
        <v>0x8842</v>
      </c>
      <c r="J130" s="6" t="str">
        <f t="shared" si="32"/>
        <v>1</v>
      </c>
      <c r="K130" s="6">
        <f t="shared" si="33"/>
        <v>0</v>
      </c>
      <c r="L130" s="6" t="str">
        <f t="shared" ref="L130:L131" si="39">IF(K130=0,"0x0","0xFF")</f>
        <v>0x0</v>
      </c>
      <c r="M130" s="6" t="str">
        <f t="shared" si="35"/>
        <v>200</v>
      </c>
      <c r="N130" s="6" t="str">
        <f t="shared" ref="N130:N131" si="40">IF(M130=0,"0x0","0xFF")</f>
        <v>0xFF</v>
      </c>
      <c r="O130" s="6" t="s">
        <v>23</v>
      </c>
      <c r="P130" s="77" t="s">
        <v>24</v>
      </c>
      <c r="Q130" s="7" t="str">
        <f t="shared" si="28"/>
        <v/>
      </c>
      <c r="R130" s="68" cm="1">
        <f t="array" ref="R130">_xlfn.IFS(
  AND($AD130="YES", OR($AE130="NO", $AE130="N/A"), OR($AF130="NO", $AF130="N/A")), 35,
  AND($AD130="YES", $AE130="YES", OR($AF130="NO", $AF130="N/A")), 40,
  AND($AD130="YES", OR($AE130="NO", $AE130="N/A"), $AF130="YES"), 45,
  AND(OR($AD130="NO", $AD130="N/A"), $AE130="YES", OR($AF130="NO", $AF130="N/A")), 55,
  AND(OR($AD130="NO", $AD130="N/A"), $AE130="YES", $AF130="YES"), 60,
  AND(OR($AD130="NO", $AD130="N/A"), OR($AE130="NO", $AE130="N/A"), $AF130="YES"), 65,
  TRUE, ""
)</f>
        <v>60</v>
      </c>
      <c r="S130" s="14" t="s">
        <v>25</v>
      </c>
      <c r="T130" s="34" t="s">
        <v>0</v>
      </c>
      <c r="U130" s="16" t="s">
        <v>32</v>
      </c>
      <c r="V130" s="17" t="s">
        <v>27</v>
      </c>
      <c r="W130" s="17" t="s">
        <v>28</v>
      </c>
      <c r="X130" s="17" t="s">
        <v>28</v>
      </c>
      <c r="Y130" s="17" t="s">
        <v>28</v>
      </c>
      <c r="Z130" s="17" t="s">
        <v>28</v>
      </c>
      <c r="AA130" s="17" t="s">
        <v>28</v>
      </c>
      <c r="AB130" s="17" t="s">
        <v>28</v>
      </c>
      <c r="AC130" s="17" t="s">
        <v>28</v>
      </c>
      <c r="AD130" s="17" t="s">
        <v>28</v>
      </c>
      <c r="AE130" s="17" t="s">
        <v>27</v>
      </c>
      <c r="AF130" s="17" t="s">
        <v>27</v>
      </c>
      <c r="AG130" s="17" t="str">
        <f t="shared" si="27"/>
        <v>YES</v>
      </c>
      <c r="AH130" s="17" t="s">
        <v>32</v>
      </c>
      <c r="AI130" s="48" t="s">
        <v>28</v>
      </c>
      <c r="AJ130" s="17" t="s">
        <v>32</v>
      </c>
      <c r="AK130" s="17" t="s">
        <v>27</v>
      </c>
      <c r="AL130" s="17" t="s">
        <v>27</v>
      </c>
      <c r="AM130" s="40" t="s">
        <v>40</v>
      </c>
      <c r="AN130" s="5" t="s">
        <v>81</v>
      </c>
    </row>
    <row r="131" spans="1:40" ht="30" customHeight="1" thickBot="1" x14ac:dyDescent="0.35">
      <c r="A131" s="1">
        <v>130</v>
      </c>
      <c r="B131" s="5" t="s">
        <v>39</v>
      </c>
      <c r="C131" s="22">
        <v>10</v>
      </c>
      <c r="D131" s="4">
        <f t="shared" si="37"/>
        <v>10</v>
      </c>
      <c r="E131" s="4">
        <v>64</v>
      </c>
      <c r="F131" s="4">
        <f t="shared" si="38"/>
        <v>64</v>
      </c>
      <c r="G131" s="4" t="s">
        <v>21</v>
      </c>
      <c r="H131" s="4" t="s">
        <v>22</v>
      </c>
      <c r="I131" s="4" t="str">
        <f t="shared" si="31"/>
        <v>0x8842</v>
      </c>
      <c r="J131" s="4" t="str">
        <f t="shared" si="32"/>
        <v>1</v>
      </c>
      <c r="K131" s="4">
        <f t="shared" si="33"/>
        <v>0</v>
      </c>
      <c r="L131" s="4" t="str">
        <f t="shared" si="39"/>
        <v>0x0</v>
      </c>
      <c r="M131" s="4">
        <f t="shared" si="35"/>
        <v>0</v>
      </c>
      <c r="N131" s="4" t="str">
        <f t="shared" si="40"/>
        <v>0x0</v>
      </c>
      <c r="O131" s="4" t="s">
        <v>23</v>
      </c>
      <c r="P131" s="78" t="s">
        <v>24</v>
      </c>
      <c r="Q131" s="23" t="str">
        <f t="shared" si="28"/>
        <v/>
      </c>
      <c r="R131" s="67" cm="1">
        <f t="array" ref="R131">_xlfn.IFS(
  AND($AD131="YES", OR($AE131="NO", $AE131="N/A"), OR($AF131="NO", $AF131="N/A")), 35,
  AND($AD131="YES", $AE131="YES", OR($AF131="NO", $AF131="N/A")), 40,
  AND($AD131="YES", OR($AE131="NO", $AE131="N/A"), $AF131="YES"), 45,
  AND(OR($AD131="NO", $AD131="N/A"), $AE131="YES", OR($AF131="NO", $AF131="N/A")), 55,
  AND(OR($AD131="NO", $AD131="N/A"), $AE131="YES", $AF131="YES"), 60,
  AND(OR($AD131="NO", $AD131="N/A"), OR($AE131="NO", $AE131="N/A"), $AF131="YES"), 65,
  TRUE, ""
)</f>
        <v>60</v>
      </c>
      <c r="S131" s="10" t="s">
        <v>31</v>
      </c>
      <c r="T131" s="33" t="s">
        <v>0</v>
      </c>
      <c r="U131" s="11" t="s">
        <v>32</v>
      </c>
      <c r="V131" s="12" t="s">
        <v>27</v>
      </c>
      <c r="W131" s="12" t="s">
        <v>28</v>
      </c>
      <c r="X131" s="12" t="s">
        <v>28</v>
      </c>
      <c r="Y131" s="12" t="s">
        <v>28</v>
      </c>
      <c r="Z131" s="12" t="s">
        <v>28</v>
      </c>
      <c r="AA131" s="12" t="s">
        <v>28</v>
      </c>
      <c r="AB131" s="12" t="s">
        <v>28</v>
      </c>
      <c r="AC131" s="12" t="s">
        <v>28</v>
      </c>
      <c r="AD131" s="12" t="s">
        <v>28</v>
      </c>
      <c r="AE131" s="12" t="s">
        <v>27</v>
      </c>
      <c r="AF131" s="12" t="s">
        <v>27</v>
      </c>
      <c r="AG131" s="12" t="str">
        <f t="shared" ref="AG131" si="41">IF(AND(AH131="N/A",AI131="N/A",AJ131="N/A",AK131="N/A",AL131="N/A"),"NO","YES")</f>
        <v>YES</v>
      </c>
      <c r="AH131" s="12" t="s">
        <v>32</v>
      </c>
      <c r="AI131" s="46" t="s">
        <v>28</v>
      </c>
      <c r="AJ131" s="12" t="s">
        <v>32</v>
      </c>
      <c r="AK131" s="12" t="s">
        <v>27</v>
      </c>
      <c r="AL131" s="12" t="s">
        <v>27</v>
      </c>
      <c r="AM131" s="39" t="s">
        <v>40</v>
      </c>
      <c r="AN131" s="5" t="s">
        <v>41</v>
      </c>
    </row>
  </sheetData>
  <autoFilter ref="AM1:AM131" xr:uid="{372DADE6-18C6-47D8-8227-010D4B9290B1}"/>
  <conditionalFormatting sqref="R1">
    <cfRule type="cellIs" dxfId="33" priority="4" operator="equal">
      <formula>"N/A"</formula>
    </cfRule>
  </conditionalFormatting>
  <conditionalFormatting sqref="R1:R131">
    <cfRule type="cellIs" dxfId="32" priority="1" operator="equal">
      <formula>"N/A"</formula>
    </cfRule>
    <cfRule type="cellIs" dxfId="31" priority="2" operator="equal">
      <formula>"YES"</formula>
    </cfRule>
    <cfRule type="cellIs" dxfId="30" priority="3" operator="equal">
      <formula>"NO"</formula>
    </cfRule>
  </conditionalFormatting>
  <conditionalFormatting sqref="T1">
    <cfRule type="cellIs" dxfId="29" priority="10" operator="equal">
      <formula>"NO"</formula>
    </cfRule>
    <cfRule type="cellIs" dxfId="28" priority="13" operator="equal">
      <formula>"N/A"</formula>
    </cfRule>
  </conditionalFormatting>
  <conditionalFormatting sqref="T1:AL1">
    <cfRule type="cellIs" dxfId="27" priority="9" operator="equal">
      <formula>"N/A"</formula>
    </cfRule>
  </conditionalFormatting>
  <conditionalFormatting sqref="U1:AF1 T2:AF7 AG1:AL7">
    <cfRule type="cellIs" dxfId="26" priority="14" operator="equal">
      <formula>"NO"</formula>
    </cfRule>
  </conditionalFormatting>
  <conditionalFormatting sqref="U1:AF1 AH1:AL1 AG1:AG131 T2:AF131 AH2:AM131">
    <cfRule type="cellIs" dxfId="25" priority="6" operator="equal">
      <formula>"N/A"</formula>
    </cfRule>
  </conditionalFormatting>
  <conditionalFormatting sqref="Y1:Y131">
    <cfRule type="cellIs" dxfId="24" priority="12" operator="equal">
      <formula>"NO"</formula>
    </cfRule>
  </conditionalFormatting>
  <conditionalFormatting sqref="AH1:AL1 T1:AG131 AH2:AM131">
    <cfRule type="cellIs" dxfId="23" priority="7" operator="equal">
      <formula>"YES"</formula>
    </cfRule>
  </conditionalFormatting>
  <conditionalFormatting sqref="AM2:AM131 T8:AL131">
    <cfRule type="cellIs" dxfId="22" priority="8" operator="equal">
      <formula>"NO"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7213-DB32-49CB-B8E4-085558700A71}">
  <dimension ref="A1:R3"/>
  <sheetViews>
    <sheetView topLeftCell="C1" workbookViewId="0">
      <selection activeCell="R2" sqref="R2"/>
    </sheetView>
  </sheetViews>
  <sheetFormatPr defaultRowHeight="14.4" x14ac:dyDescent="0.3"/>
  <cols>
    <col min="1" max="1" width="12.6640625" style="58" customWidth="1"/>
    <col min="2" max="2" width="12.6640625" style="24" customWidth="1"/>
    <col min="3" max="18" width="12.6640625" style="58" customWidth="1"/>
    <col min="19" max="21" width="12.6640625" customWidth="1"/>
  </cols>
  <sheetData>
    <row r="1" spans="1:18" ht="28.8" x14ac:dyDescent="0.3">
      <c r="A1" s="62" t="str">
        <f>Cases!U1</f>
        <v>Stg1
User port?</v>
      </c>
      <c r="B1" s="62" t="str">
        <f>Cases!V1</f>
        <v>Stg2
has Polka ID?</v>
      </c>
      <c r="C1" s="62" t="str">
        <f>Cases!W1</f>
        <v>Stg3
Topology Discovery?</v>
      </c>
      <c r="D1" s="62" t="str">
        <f>Cases!X1</f>
        <v>Stg3
Link continuity test?</v>
      </c>
      <c r="E1" s="62" t="str">
        <f>Cases!Y1</f>
        <v>Stg4
Partner-provided link?</v>
      </c>
      <c r="F1" s="62" t="str">
        <f>Cases!Z1</f>
        <v>Stg5
SDN trace?</v>
      </c>
      <c r="G1" s="62" t="str">
        <f>Cases!AA1</f>
        <v>Stg6
Contention flow?</v>
      </c>
      <c r="H1" s="62" t="str">
        <f>Cases!AB1</f>
        <v>Stg7
Port loop?</v>
      </c>
      <c r="I1" s="62" t="str">
        <f>Cases!AC1</f>
        <v>Stg7
Vlan Loop?</v>
      </c>
      <c r="J1" s="62" t="str">
        <f>Cases!AD1</f>
        <v>Stg8
Flow mirror?</v>
      </c>
      <c r="K1" s="62" t="str">
        <f>Cases!AE1</f>
        <v>Stg9
Port mirror?</v>
      </c>
      <c r="L1" s="62" t="str">
        <f>Cases!AF1</f>
        <v>Stg10
IG:Has Polka. Export INT?</v>
      </c>
      <c r="M1" s="62" t="str">
        <f>Cases!AG1</f>
        <v>Stg10
Set output port type</v>
      </c>
      <c r="N1" s="62" t="str">
        <f>Cases!AH1</f>
        <v>Stg10
Am I destination endpoint?</v>
      </c>
      <c r="O1" s="62" t="str">
        <f>Cases!AI1</f>
        <v>Stg10
Endpoint action</v>
      </c>
      <c r="P1" s="62" t="str">
        <f>Cases!AJ1</f>
        <v>Stg10
Is next hop polka-compatible?</v>
      </c>
      <c r="Q1" s="62" t="str">
        <f>Cases!AK1</f>
        <v>Stg10
Is next hop legacy switch?</v>
      </c>
      <c r="R1" s="62" t="str">
        <f>Cases!AL1</f>
        <v>Stg10
EG:Is mirror pkt and export int port?</v>
      </c>
    </row>
    <row r="2" spans="1:18" ht="19.2" x14ac:dyDescent="0.3">
      <c r="A2" s="63" t="s">
        <v>62</v>
      </c>
      <c r="B2" s="64"/>
      <c r="C2" s="64" t="s">
        <v>63</v>
      </c>
      <c r="D2" s="64" t="s">
        <v>64</v>
      </c>
      <c r="E2" s="64" t="s">
        <v>65</v>
      </c>
      <c r="F2" s="64" t="s">
        <v>66</v>
      </c>
      <c r="G2" s="64" t="s">
        <v>67</v>
      </c>
      <c r="H2" s="64" t="s">
        <v>68</v>
      </c>
      <c r="I2" s="64" t="s">
        <v>69</v>
      </c>
      <c r="J2" s="64" t="s">
        <v>70</v>
      </c>
      <c r="K2" s="64" t="s">
        <v>71</v>
      </c>
      <c r="L2" s="64" t="s">
        <v>72</v>
      </c>
      <c r="M2" s="64" t="s">
        <v>73</v>
      </c>
      <c r="N2" s="64" t="s">
        <v>77</v>
      </c>
      <c r="O2" s="64"/>
      <c r="P2" s="64" t="s">
        <v>74</v>
      </c>
      <c r="Q2" s="64" t="s">
        <v>76</v>
      </c>
      <c r="R2" s="65"/>
    </row>
    <row r="3" spans="1:18" ht="15" thickBot="1" x14ac:dyDescent="0.35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 t="s">
        <v>75</v>
      </c>
      <c r="Q3" s="60"/>
      <c r="R3" s="61"/>
    </row>
  </sheetData>
  <conditionalFormatting sqref="A1:R2">
    <cfRule type="cellIs" dxfId="21" priority="1" operator="equal">
      <formula>"N/A"</formula>
    </cfRule>
    <cfRule type="cellIs" dxfId="20" priority="2" operator="equal">
      <formula>"YES"</formula>
    </cfRule>
    <cfRule type="cellIs" dxfId="19" priority="3" operator="equal">
      <formula>"N/A"</formula>
    </cfRule>
    <cfRule type="cellIs" dxfId="18" priority="5" operator="equal">
      <formula>"NO"</formula>
    </cfRule>
  </conditionalFormatting>
  <conditionalFormatting sqref="E2">
    <cfRule type="cellIs" dxfId="17" priority="4" operator="equal">
      <formula>"NO"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00B6-C43D-433C-BA61-4B0596269888}">
  <dimension ref="A1:R3"/>
  <sheetViews>
    <sheetView topLeftCell="C1" workbookViewId="0">
      <selection activeCell="R2" sqref="R2"/>
    </sheetView>
  </sheetViews>
  <sheetFormatPr defaultRowHeight="14.4" x14ac:dyDescent="0.3"/>
  <cols>
    <col min="1" max="1" width="12.6640625" style="58" customWidth="1"/>
    <col min="2" max="2" width="12.6640625" style="24" customWidth="1"/>
    <col min="3" max="18" width="12.6640625" style="58" customWidth="1"/>
    <col min="19" max="21" width="12.6640625" customWidth="1"/>
  </cols>
  <sheetData>
    <row r="1" spans="1:18" ht="28.8" x14ac:dyDescent="0.3">
      <c r="A1" s="62" t="str">
        <f>Cases!U1</f>
        <v>Stg1
User port?</v>
      </c>
      <c r="B1" s="62" t="str">
        <f>Cases!V1</f>
        <v>Stg2
has Polka ID?</v>
      </c>
      <c r="C1" s="62" t="str">
        <f>Cases!W1</f>
        <v>Stg3
Topology Discovery?</v>
      </c>
      <c r="D1" s="62" t="str">
        <f>Cases!X1</f>
        <v>Stg3
Link continuity test?</v>
      </c>
      <c r="E1" s="62" t="str">
        <f>Cases!Y1</f>
        <v>Stg4
Partner-provided link?</v>
      </c>
      <c r="F1" s="62" t="str">
        <f>Cases!Z1</f>
        <v>Stg5
SDN trace?</v>
      </c>
      <c r="G1" s="62" t="str">
        <f>Cases!AA1</f>
        <v>Stg6
Contention flow?</v>
      </c>
      <c r="H1" s="62" t="str">
        <f>Cases!AB1</f>
        <v>Stg7
Port loop?</v>
      </c>
      <c r="I1" s="62" t="str">
        <f>Cases!AC1</f>
        <v>Stg7
Vlan Loop?</v>
      </c>
      <c r="J1" s="62" t="str">
        <f>Cases!AD1</f>
        <v>Stg8
Flow mirror?</v>
      </c>
      <c r="K1" s="62" t="str">
        <f>Cases!AE1</f>
        <v>Stg9
Port mirror?</v>
      </c>
      <c r="L1" s="62" t="str">
        <f>Cases!AF1</f>
        <v>Stg10
IG:Has Polka. Export INT?</v>
      </c>
      <c r="M1" s="62" t="str">
        <f>Cases!AG1</f>
        <v>Stg10
Set output port type</v>
      </c>
      <c r="N1" s="62" t="str">
        <f>Cases!AH1</f>
        <v>Stg10
Am I destination endpoint?</v>
      </c>
      <c r="O1" s="62" t="str">
        <f>Cases!AI1</f>
        <v>Stg10
Endpoint action</v>
      </c>
      <c r="P1" s="62" t="str">
        <f>Cases!AJ1</f>
        <v>Stg10
Is next hop polka-compatible?</v>
      </c>
      <c r="Q1" s="62" t="str">
        <f>Cases!AK1</f>
        <v>Stg10
Is next hop legacy switch?</v>
      </c>
      <c r="R1" s="62" t="str">
        <f>Cases!AL1</f>
        <v>Stg10
EG:Is mirror pkt and export int port?</v>
      </c>
    </row>
    <row r="2" spans="1:18" ht="19.2" x14ac:dyDescent="0.3">
      <c r="A2" s="63" t="s">
        <v>89</v>
      </c>
      <c r="B2" s="64" t="s">
        <v>90</v>
      </c>
      <c r="C2" s="64" t="s">
        <v>91</v>
      </c>
      <c r="D2" s="64" t="s">
        <v>92</v>
      </c>
      <c r="E2" s="64" t="s">
        <v>93</v>
      </c>
      <c r="F2" s="64" t="s">
        <v>94</v>
      </c>
      <c r="G2" s="64" t="s">
        <v>95</v>
      </c>
      <c r="H2" s="64" t="s">
        <v>96</v>
      </c>
      <c r="I2" s="64" t="s">
        <v>97</v>
      </c>
      <c r="J2" s="64" t="s">
        <v>98</v>
      </c>
      <c r="K2" s="64" t="s">
        <v>99</v>
      </c>
      <c r="L2" s="64" t="s">
        <v>100</v>
      </c>
      <c r="M2" s="64" t="s">
        <v>101</v>
      </c>
      <c r="N2" s="64" t="s">
        <v>102</v>
      </c>
      <c r="O2" s="64"/>
      <c r="P2" s="64" t="s">
        <v>103</v>
      </c>
      <c r="Q2" s="64" t="s">
        <v>104</v>
      </c>
      <c r="R2" s="65"/>
    </row>
    <row r="3" spans="1:18" ht="15" thickBot="1" x14ac:dyDescent="0.35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1"/>
    </row>
  </sheetData>
  <conditionalFormatting sqref="A1:R2">
    <cfRule type="cellIs" dxfId="16" priority="1" operator="equal">
      <formula>"N/A"</formula>
    </cfRule>
    <cfRule type="cellIs" dxfId="15" priority="2" operator="equal">
      <formula>"YES"</formula>
    </cfRule>
    <cfRule type="cellIs" dxfId="14" priority="3" operator="equal">
      <formula>"N/A"</formula>
    </cfRule>
    <cfRule type="cellIs" dxfId="13" priority="5" operator="equal">
      <formula>"NO"</formula>
    </cfRule>
  </conditionalFormatting>
  <conditionalFormatting sqref="E2">
    <cfRule type="cellIs" dxfId="12" priority="4" operator="equal">
      <formula>"NO"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CCFB-00AC-474D-8A78-3AD0E239EC78}">
  <dimension ref="A1:Q147"/>
  <sheetViews>
    <sheetView zoomScaleNormal="100" workbookViewId="0">
      <pane xSplit="1" ySplit="1" topLeftCell="B4" activePane="bottomRight" state="frozen"/>
      <selection pane="topRight" activeCell="R1" sqref="R1"/>
      <selection pane="bottomLeft" activeCell="A4" sqref="A4"/>
      <selection pane="bottomRight" activeCell="P11" sqref="P11"/>
    </sheetView>
  </sheetViews>
  <sheetFormatPr defaultRowHeight="14.4" x14ac:dyDescent="0.3"/>
  <cols>
    <col min="1" max="1" width="8.88671875" style="80"/>
    <col min="2" max="4" width="8.88671875" style="79"/>
  </cols>
  <sheetData>
    <row r="1" spans="1:17" ht="38.4" x14ac:dyDescent="0.3">
      <c r="A1" s="3" t="str">
        <f>Cases!A1</f>
        <v>Case</v>
      </c>
      <c r="B1" s="81" t="str">
        <f>Cases!U1</f>
        <v>Stg1
User port?</v>
      </c>
      <c r="C1" s="82" t="str">
        <f>Cases!V1</f>
        <v>Stg2
has Polka ID?</v>
      </c>
      <c r="D1" s="82" t="str">
        <f>Cases!W1</f>
        <v>Stg3
Topology Discovery?</v>
      </c>
      <c r="E1" s="82" t="str">
        <f>Cases!X1</f>
        <v>Stg3
Link continuity test?</v>
      </c>
      <c r="F1" s="82" t="str">
        <f>Cases!Y1</f>
        <v>Stg4
Partner-provided link?</v>
      </c>
      <c r="G1" s="82" t="str">
        <f>Cases!Z1</f>
        <v>Stg5
SDN trace?</v>
      </c>
      <c r="H1" s="82" t="str">
        <f>Cases!AA1</f>
        <v>Stg6
Contention flow?</v>
      </c>
      <c r="I1" s="82" t="str">
        <f>Cases!AB1</f>
        <v>Stg7
Port loop?</v>
      </c>
      <c r="J1" s="82" t="str">
        <f>Cases!AC1</f>
        <v>Stg7
Vlan Loop?</v>
      </c>
      <c r="K1" s="82" t="str">
        <f>Cases!AD1</f>
        <v>Stg8
Flow mirror?</v>
      </c>
      <c r="L1" s="82" t="str">
        <f>Cases!AE1</f>
        <v>Stg9
Port mirror?</v>
      </c>
      <c r="M1" s="83" t="str">
        <f>Cases!AF1</f>
        <v>Stg10
IG:Has Polka. Export INT?</v>
      </c>
      <c r="N1" s="56" t="str">
        <f>Cases!AG1</f>
        <v>Stg10
Set output port type</v>
      </c>
      <c r="O1" s="56" t="str">
        <f>Cases!AH1</f>
        <v>Stg10
Am I destination endpoint?</v>
      </c>
      <c r="P1" s="57" t="str">
        <f>Cases!AJ1</f>
        <v>Stg10
Is next hop polka-compatible?</v>
      </c>
      <c r="Q1" s="57" t="str">
        <f>Cases!AK1</f>
        <v>Stg10
Is next hop legacy switch?</v>
      </c>
    </row>
    <row r="2" spans="1:17" ht="15" customHeight="1" x14ac:dyDescent="0.3">
      <c r="A2" s="80">
        <v>1</v>
      </c>
      <c r="B2" s="6" t="str">
        <f>IF(Cases!U2&lt;&gt;"",Cases!U2,"")</f>
        <v>YES</v>
      </c>
      <c r="C2" s="6" t="str">
        <f>IF(Cases!V2&lt;&gt;"",Cases!V2,"")</f>
        <v>N/A</v>
      </c>
      <c r="D2" s="6" t="str">
        <f>IF(Cases!W2&lt;&gt;"",Cases!W2,"")</f>
        <v>N/A</v>
      </c>
      <c r="E2" s="6" t="str">
        <f>IF(Cases!X2&lt;&gt;"",Cases!X2,"")</f>
        <v>N/A</v>
      </c>
      <c r="F2" s="6" t="str">
        <f>IF(Cases!Y2&lt;&gt;"",Cases!Y2,"")</f>
        <v>N/A</v>
      </c>
      <c r="G2" s="6" t="str">
        <f>IF(Cases!Z2&lt;&gt;"",Cases!Z2,"")</f>
        <v>YES</v>
      </c>
      <c r="H2" s="6" t="str">
        <f>IF(Cases!AA2&lt;&gt;"",Cases!AA2,"")</f>
        <v>N/A</v>
      </c>
      <c r="I2" s="6" t="str">
        <f>IF(Cases!AB2&lt;&gt;"",Cases!AB2,"")</f>
        <v>N/A</v>
      </c>
      <c r="J2" s="6" t="str">
        <f>IF(Cases!AC2&lt;&gt;"",Cases!AC2,"")</f>
        <v>N/A</v>
      </c>
      <c r="K2" s="6" t="str">
        <f>IF(Cases!AD2&lt;&gt;"",Cases!AD2,"")</f>
        <v>N/A</v>
      </c>
      <c r="L2" s="6" t="str">
        <f>IF(Cases!AE2&lt;&gt;"",Cases!AE2,"")</f>
        <v>N/A</v>
      </c>
      <c r="M2" s="6" t="str">
        <f>IF(Cases!AF2&lt;&gt;"",Cases!AF2,"")</f>
        <v>N/A</v>
      </c>
      <c r="N2" s="6" t="str">
        <f>IF(Cases!AG2&lt;&gt;"",Cases!AG2,"")</f>
        <v>NO</v>
      </c>
      <c r="O2" s="6" t="str">
        <f>IF(Cases!AH2&lt;&gt;"",Cases!AH2,"")</f>
        <v>N/A</v>
      </c>
      <c r="P2" s="6" t="str">
        <f>IF(Cases!AJ2&lt;&gt;"",Cases!AJ2,"")</f>
        <v>N/A</v>
      </c>
      <c r="Q2" s="6" t="str">
        <f>IF(Cases!AK2&lt;&gt;"",Cases!AK2,"")</f>
        <v>N/A</v>
      </c>
    </row>
    <row r="3" spans="1:17" ht="15" customHeight="1" x14ac:dyDescent="0.3">
      <c r="A3" s="80">
        <v>2</v>
      </c>
      <c r="B3" s="6" t="str">
        <f>IF(Cases!U3&lt;&gt;"",Cases!U3,"")</f>
        <v>YES</v>
      </c>
      <c r="C3" s="6" t="str">
        <f>IF(Cases!V3&lt;&gt;"",Cases!V3,"")</f>
        <v>N/A</v>
      </c>
      <c r="D3" s="6" t="str">
        <f>IF(Cases!W3&lt;&gt;"",Cases!W3,"")</f>
        <v>N/A</v>
      </c>
      <c r="E3" s="6" t="str">
        <f>IF(Cases!X3&lt;&gt;"",Cases!X3,"")</f>
        <v>N/A</v>
      </c>
      <c r="F3" s="6" t="str">
        <f>IF(Cases!Y3&lt;&gt;"",Cases!Y3,"")</f>
        <v>N/A</v>
      </c>
      <c r="G3" s="6" t="str">
        <f>IF(Cases!Z3&lt;&gt;"",Cases!Z3,"")</f>
        <v>YES</v>
      </c>
      <c r="H3" s="6" t="str">
        <f>IF(Cases!AA3&lt;&gt;"",Cases!AA3,"")</f>
        <v>N/A</v>
      </c>
      <c r="I3" s="6" t="str">
        <f>IF(Cases!AB3&lt;&gt;"",Cases!AB3,"")</f>
        <v>N/A</v>
      </c>
      <c r="J3" s="6" t="str">
        <f>IF(Cases!AC3&lt;&gt;"",Cases!AC3,"")</f>
        <v>N/A</v>
      </c>
      <c r="K3" s="6" t="str">
        <f>IF(Cases!AD3&lt;&gt;"",Cases!AD3,"")</f>
        <v>N/A</v>
      </c>
      <c r="L3" s="6" t="str">
        <f>IF(Cases!AE3&lt;&gt;"",Cases!AE3,"")</f>
        <v>N/A</v>
      </c>
      <c r="M3" s="6" t="str">
        <f>IF(Cases!AF3&lt;&gt;"",Cases!AF3,"")</f>
        <v>N/A</v>
      </c>
      <c r="N3" s="6" t="str">
        <f>IF(Cases!AG3&lt;&gt;"",Cases!AG3,"")</f>
        <v>NO</v>
      </c>
      <c r="O3" s="6" t="str">
        <f>IF(Cases!AH3&lt;&gt;"",Cases!AH3,"")</f>
        <v>N/A</v>
      </c>
      <c r="P3" s="6" t="str">
        <f>IF(Cases!AJ3&lt;&gt;"",Cases!AJ3,"")</f>
        <v>N/A</v>
      </c>
      <c r="Q3" s="6" t="str">
        <f>IF(Cases!AK3&lt;&gt;"",Cases!AK3,"")</f>
        <v>N/A</v>
      </c>
    </row>
    <row r="4" spans="1:17" ht="15" customHeight="1" x14ac:dyDescent="0.3">
      <c r="A4" s="80">
        <v>3</v>
      </c>
      <c r="B4" s="6" t="str">
        <f>IF(Cases!U4&lt;&gt;"",Cases!U4,"")</f>
        <v>YES</v>
      </c>
      <c r="C4" s="6" t="str">
        <f>IF(Cases!V4&lt;&gt;"",Cases!V4,"")</f>
        <v>N/A</v>
      </c>
      <c r="D4" s="6" t="str">
        <f>IF(Cases!W4&lt;&gt;"",Cases!W4,"")</f>
        <v>N/A</v>
      </c>
      <c r="E4" s="6" t="str">
        <f>IF(Cases!X4&lt;&gt;"",Cases!X4,"")</f>
        <v>N/A</v>
      </c>
      <c r="F4" s="6" t="str">
        <f>IF(Cases!Y4&lt;&gt;"",Cases!Y4,"")</f>
        <v>N/A</v>
      </c>
      <c r="G4" s="6" t="str">
        <f>IF(Cases!Z4&lt;&gt;"",Cases!Z4,"")</f>
        <v>NO</v>
      </c>
      <c r="H4" s="6" t="str">
        <f>IF(Cases!AA4&lt;&gt;"",Cases!AA4,"")</f>
        <v>YES</v>
      </c>
      <c r="I4" s="6" t="str">
        <f>IF(Cases!AB4&lt;&gt;"",Cases!AB4,"")</f>
        <v>N/A</v>
      </c>
      <c r="J4" s="6" t="str">
        <f>IF(Cases!AC4&lt;&gt;"",Cases!AC4,"")</f>
        <v>N/A</v>
      </c>
      <c r="K4" s="6" t="str">
        <f>IF(Cases!AD4&lt;&gt;"",Cases!AD4,"")</f>
        <v>N/A</v>
      </c>
      <c r="L4" s="6" t="str">
        <f>IF(Cases!AE4&lt;&gt;"",Cases!AE4,"")</f>
        <v>N/A</v>
      </c>
      <c r="M4" s="6" t="str">
        <f>IF(Cases!AF4&lt;&gt;"",Cases!AF4,"")</f>
        <v>N/A</v>
      </c>
      <c r="N4" s="6" t="str">
        <f>IF(Cases!AG4&lt;&gt;"",Cases!AG4,"")</f>
        <v>NO</v>
      </c>
      <c r="O4" s="6" t="str">
        <f>IF(Cases!AH4&lt;&gt;"",Cases!AH4,"")</f>
        <v>N/A</v>
      </c>
      <c r="P4" s="6" t="str">
        <f>IF(Cases!AJ4&lt;&gt;"",Cases!AJ4,"")</f>
        <v>N/A</v>
      </c>
      <c r="Q4" s="6" t="str">
        <f>IF(Cases!AK4&lt;&gt;"",Cases!AK4,"")</f>
        <v>N/A</v>
      </c>
    </row>
    <row r="5" spans="1:17" ht="15" customHeight="1" x14ac:dyDescent="0.3">
      <c r="A5" s="80">
        <v>4</v>
      </c>
      <c r="B5" s="6" t="str">
        <f>IF(Cases!U5&lt;&gt;"",Cases!U5,"")</f>
        <v>YES</v>
      </c>
      <c r="C5" s="6" t="str">
        <f>IF(Cases!V5&lt;&gt;"",Cases!V5,"")</f>
        <v>N/A</v>
      </c>
      <c r="D5" s="6" t="str">
        <f>IF(Cases!W5&lt;&gt;"",Cases!W5,"")</f>
        <v>N/A</v>
      </c>
      <c r="E5" s="6" t="str">
        <f>IF(Cases!X5&lt;&gt;"",Cases!X5,"")</f>
        <v>N/A</v>
      </c>
      <c r="F5" s="6" t="str">
        <f>IF(Cases!Y5&lt;&gt;"",Cases!Y5,"")</f>
        <v>N/A</v>
      </c>
      <c r="G5" s="6" t="str">
        <f>IF(Cases!Z5&lt;&gt;"",Cases!Z5,"")</f>
        <v>NO</v>
      </c>
      <c r="H5" s="6" t="str">
        <f>IF(Cases!AA5&lt;&gt;"",Cases!AA5,"")</f>
        <v>YES</v>
      </c>
      <c r="I5" s="6" t="str">
        <f>IF(Cases!AB5&lt;&gt;"",Cases!AB5,"")</f>
        <v>N/A</v>
      </c>
      <c r="J5" s="6" t="str">
        <f>IF(Cases!AC5&lt;&gt;"",Cases!AC5,"")</f>
        <v>N/A</v>
      </c>
      <c r="K5" s="6" t="str">
        <f>IF(Cases!AD5&lt;&gt;"",Cases!AD5,"")</f>
        <v>N/A</v>
      </c>
      <c r="L5" s="6" t="str">
        <f>IF(Cases!AE5&lt;&gt;"",Cases!AE5,"")</f>
        <v>N/A</v>
      </c>
      <c r="M5" s="6" t="str">
        <f>IF(Cases!AF5&lt;&gt;"",Cases!AF5,"")</f>
        <v>N/A</v>
      </c>
      <c r="N5" s="6" t="str">
        <f>IF(Cases!AG5&lt;&gt;"",Cases!AG5,"")</f>
        <v>NO</v>
      </c>
      <c r="O5" s="6" t="str">
        <f>IF(Cases!AH5&lt;&gt;"",Cases!AH5,"")</f>
        <v>N/A</v>
      </c>
      <c r="P5" s="6" t="str">
        <f>IF(Cases!AJ5&lt;&gt;"",Cases!AJ5,"")</f>
        <v>N/A</v>
      </c>
      <c r="Q5" s="6" t="str">
        <f>IF(Cases!AK5&lt;&gt;"",Cases!AK5,"")</f>
        <v>N/A</v>
      </c>
    </row>
    <row r="6" spans="1:17" ht="15" customHeight="1" x14ac:dyDescent="0.3">
      <c r="A6" s="80">
        <v>5</v>
      </c>
      <c r="B6" s="6" t="str">
        <f>IF(Cases!U6&lt;&gt;"",Cases!U6,"")</f>
        <v>YES</v>
      </c>
      <c r="C6" s="6" t="str">
        <f>IF(Cases!V6&lt;&gt;"",Cases!V6,"")</f>
        <v>N/A</v>
      </c>
      <c r="D6" s="6" t="str">
        <f>IF(Cases!W6&lt;&gt;"",Cases!W6,"")</f>
        <v>N/A</v>
      </c>
      <c r="E6" s="6" t="str">
        <f>IF(Cases!X6&lt;&gt;"",Cases!X6,"")</f>
        <v>N/A</v>
      </c>
      <c r="F6" s="6" t="str">
        <f>IF(Cases!Y6&lt;&gt;"",Cases!Y6,"")</f>
        <v>N/A</v>
      </c>
      <c r="G6" s="6" t="str">
        <f>IF(Cases!Z6&lt;&gt;"",Cases!Z6,"")</f>
        <v>NO</v>
      </c>
      <c r="H6" s="6" t="str">
        <f>IF(Cases!AA6&lt;&gt;"",Cases!AA6,"")</f>
        <v>NO</v>
      </c>
      <c r="I6" s="6" t="str">
        <f>IF(Cases!AB6&lt;&gt;"",Cases!AB6,"")</f>
        <v>YES</v>
      </c>
      <c r="J6" s="6" t="str">
        <f>IF(Cases!AC6&lt;&gt;"",Cases!AC6,"")</f>
        <v>N/A</v>
      </c>
      <c r="K6" s="6" t="str">
        <f>IF(Cases!AD6&lt;&gt;"",Cases!AD6,"")</f>
        <v>N/A</v>
      </c>
      <c r="L6" s="6" t="str">
        <f>IF(Cases!AE6&lt;&gt;"",Cases!AE6,"")</f>
        <v>N/A</v>
      </c>
      <c r="M6" s="6" t="str">
        <f>IF(Cases!AF6&lt;&gt;"",Cases!AF6,"")</f>
        <v>N/A</v>
      </c>
      <c r="N6" s="6" t="str">
        <f>IF(Cases!AG6&lt;&gt;"",Cases!AG6,"")</f>
        <v>NO</v>
      </c>
      <c r="O6" s="6" t="str">
        <f>IF(Cases!AH6&lt;&gt;"",Cases!AH6,"")</f>
        <v>N/A</v>
      </c>
      <c r="P6" s="6" t="str">
        <f>IF(Cases!AJ6&lt;&gt;"",Cases!AJ6,"")</f>
        <v>N/A</v>
      </c>
      <c r="Q6" s="6" t="str">
        <f>IF(Cases!AK6&lt;&gt;"",Cases!AK6,"")</f>
        <v>N/A</v>
      </c>
    </row>
    <row r="7" spans="1:17" ht="15" customHeight="1" x14ac:dyDescent="0.3">
      <c r="A7" s="80">
        <v>6</v>
      </c>
      <c r="B7" s="6" t="str">
        <f>IF(Cases!U7&lt;&gt;"",Cases!U7,"")</f>
        <v>YES</v>
      </c>
      <c r="C7" s="6" t="str">
        <f>IF(Cases!V7&lt;&gt;"",Cases!V7,"")</f>
        <v>N/A</v>
      </c>
      <c r="D7" s="6" t="str">
        <f>IF(Cases!W7&lt;&gt;"",Cases!W7,"")</f>
        <v>N/A</v>
      </c>
      <c r="E7" s="6" t="str">
        <f>IF(Cases!X7&lt;&gt;"",Cases!X7,"")</f>
        <v>N/A</v>
      </c>
      <c r="F7" s="6" t="str">
        <f>IF(Cases!Y7&lt;&gt;"",Cases!Y7,"")</f>
        <v>N/A</v>
      </c>
      <c r="G7" s="6" t="str">
        <f>IF(Cases!Z7&lt;&gt;"",Cases!Z7,"")</f>
        <v>NO</v>
      </c>
      <c r="H7" s="6" t="str">
        <f>IF(Cases!AA7&lt;&gt;"",Cases!AA7,"")</f>
        <v>NO</v>
      </c>
      <c r="I7" s="6" t="str">
        <f>IF(Cases!AB7&lt;&gt;"",Cases!AB7,"")</f>
        <v>YES</v>
      </c>
      <c r="J7" s="6" t="str">
        <f>IF(Cases!AC7&lt;&gt;"",Cases!AC7,"")</f>
        <v>N/A</v>
      </c>
      <c r="K7" s="6" t="str">
        <f>IF(Cases!AD7&lt;&gt;"",Cases!AD7,"")</f>
        <v>N/A</v>
      </c>
      <c r="L7" s="6" t="str">
        <f>IF(Cases!AE7&lt;&gt;"",Cases!AE7,"")</f>
        <v>N/A</v>
      </c>
      <c r="M7" s="6" t="str">
        <f>IF(Cases!AF7&lt;&gt;"",Cases!AF7,"")</f>
        <v>N/A</v>
      </c>
      <c r="N7" s="6" t="str">
        <f>IF(Cases!AG7&lt;&gt;"",Cases!AG7,"")</f>
        <v>NO</v>
      </c>
      <c r="O7" s="6" t="str">
        <f>IF(Cases!AH7&lt;&gt;"",Cases!AH7,"")</f>
        <v>N/A</v>
      </c>
      <c r="P7" s="6" t="str">
        <f>IF(Cases!AJ7&lt;&gt;"",Cases!AJ7,"")</f>
        <v>N/A</v>
      </c>
      <c r="Q7" s="6" t="str">
        <f>IF(Cases!AK7&lt;&gt;"",Cases!AK7,"")</f>
        <v>N/A</v>
      </c>
    </row>
    <row r="8" spans="1:17" ht="15" customHeight="1" x14ac:dyDescent="0.3">
      <c r="A8" s="80">
        <v>7</v>
      </c>
      <c r="B8" s="6" t="str">
        <f>IF(Cases!U8&lt;&gt;"",Cases!U8,"")</f>
        <v>YES</v>
      </c>
      <c r="C8" s="6" t="str">
        <f>IF(Cases!V8&lt;&gt;"",Cases!V8,"")</f>
        <v>N/A</v>
      </c>
      <c r="D8" s="6" t="str">
        <f>IF(Cases!W8&lt;&gt;"",Cases!W8,"")</f>
        <v>N/A</v>
      </c>
      <c r="E8" s="6" t="str">
        <f>IF(Cases!X8&lt;&gt;"",Cases!X8,"")</f>
        <v>N/A</v>
      </c>
      <c r="F8" s="6" t="str">
        <f>IF(Cases!Y8&lt;&gt;"",Cases!Y8,"")</f>
        <v>N/A</v>
      </c>
      <c r="G8" s="6" t="str">
        <f>IF(Cases!Z8&lt;&gt;"",Cases!Z8,"")</f>
        <v>NO</v>
      </c>
      <c r="H8" s="6" t="str">
        <f>IF(Cases!AA8&lt;&gt;"",Cases!AA8,"")</f>
        <v>NO</v>
      </c>
      <c r="I8" s="6" t="str">
        <f>IF(Cases!AB8&lt;&gt;"",Cases!AB8,"")</f>
        <v>NO</v>
      </c>
      <c r="J8" s="6" t="str">
        <f>IF(Cases!AC8&lt;&gt;"",Cases!AC8,"")</f>
        <v>YES</v>
      </c>
      <c r="K8" s="6" t="str">
        <f>IF(Cases!AD8&lt;&gt;"",Cases!AD8,"")</f>
        <v>N/A</v>
      </c>
      <c r="L8" s="6" t="str">
        <f>IF(Cases!AE8&lt;&gt;"",Cases!AE8,"")</f>
        <v>N/A</v>
      </c>
      <c r="M8" s="6" t="str">
        <f>IF(Cases!AF8&lt;&gt;"",Cases!AF8,"")</f>
        <v>N/A</v>
      </c>
      <c r="N8" s="6" t="str">
        <f>IF(Cases!AG8&lt;&gt;"",Cases!AG8,"")</f>
        <v>NO</v>
      </c>
      <c r="O8" s="6" t="str">
        <f>IF(Cases!AH8&lt;&gt;"",Cases!AH8,"")</f>
        <v>N/A</v>
      </c>
      <c r="P8" s="6" t="str">
        <f>IF(Cases!AJ8&lt;&gt;"",Cases!AJ8,"")</f>
        <v>N/A</v>
      </c>
      <c r="Q8" s="6" t="str">
        <f>IF(Cases!AK8&lt;&gt;"",Cases!AK8,"")</f>
        <v>N/A</v>
      </c>
    </row>
    <row r="9" spans="1:17" ht="15" customHeight="1" x14ac:dyDescent="0.3">
      <c r="A9" s="80">
        <v>8</v>
      </c>
      <c r="B9" s="6" t="str">
        <f>IF(Cases!U9&lt;&gt;"",Cases!U9,"")</f>
        <v>YES</v>
      </c>
      <c r="C9" s="6" t="str">
        <f>IF(Cases!V9&lt;&gt;"",Cases!V9,"")</f>
        <v>N/A</v>
      </c>
      <c r="D9" s="6" t="str">
        <f>IF(Cases!W9&lt;&gt;"",Cases!W9,"")</f>
        <v>N/A</v>
      </c>
      <c r="E9" s="6" t="str">
        <f>IF(Cases!X9&lt;&gt;"",Cases!X9,"")</f>
        <v>N/A</v>
      </c>
      <c r="F9" s="6" t="str">
        <f>IF(Cases!Y9&lt;&gt;"",Cases!Y9,"")</f>
        <v>N/A</v>
      </c>
      <c r="G9" s="6" t="str">
        <f>IF(Cases!Z9&lt;&gt;"",Cases!Z9,"")</f>
        <v>NO</v>
      </c>
      <c r="H9" s="6" t="str">
        <f>IF(Cases!AA9&lt;&gt;"",Cases!AA9,"")</f>
        <v>NO</v>
      </c>
      <c r="I9" s="6" t="str">
        <f>IF(Cases!AB9&lt;&gt;"",Cases!AB9,"")</f>
        <v>NO</v>
      </c>
      <c r="J9" s="6" t="str">
        <f>IF(Cases!AC9&lt;&gt;"",Cases!AC9,"")</f>
        <v>YES</v>
      </c>
      <c r="K9" s="6" t="str">
        <f>IF(Cases!AD9&lt;&gt;"",Cases!AD9,"")</f>
        <v>N/A</v>
      </c>
      <c r="L9" s="6" t="str">
        <f>IF(Cases!AE9&lt;&gt;"",Cases!AE9,"")</f>
        <v>N/A</v>
      </c>
      <c r="M9" s="6" t="str">
        <f>IF(Cases!AF9&lt;&gt;"",Cases!AF9,"")</f>
        <v>N/A</v>
      </c>
      <c r="N9" s="6" t="str">
        <f>IF(Cases!AG9&lt;&gt;"",Cases!AG9,"")</f>
        <v>NO</v>
      </c>
      <c r="O9" s="6" t="str">
        <f>IF(Cases!AH9&lt;&gt;"",Cases!AH9,"")</f>
        <v>N/A</v>
      </c>
      <c r="P9" s="6" t="str">
        <f>IF(Cases!AJ9&lt;&gt;"",Cases!AJ9,"")</f>
        <v>N/A</v>
      </c>
      <c r="Q9" s="6" t="str">
        <f>IF(Cases!AK9&lt;&gt;"",Cases!AK9,"")</f>
        <v>N/A</v>
      </c>
    </row>
    <row r="10" spans="1:17" ht="15" customHeight="1" x14ac:dyDescent="0.3">
      <c r="A10" s="80">
        <v>9</v>
      </c>
      <c r="B10" s="6" t="str">
        <f>IF(Cases!U10&lt;&gt;"",Cases!U10,"")</f>
        <v>YES</v>
      </c>
      <c r="C10" s="6" t="str">
        <f>IF(Cases!V10&lt;&gt;"",Cases!V10,"")</f>
        <v>N/A</v>
      </c>
      <c r="D10" s="6" t="str">
        <f>IF(Cases!W10&lt;&gt;"",Cases!W10,"")</f>
        <v>N/A</v>
      </c>
      <c r="E10" s="6" t="str">
        <f>IF(Cases!X10&lt;&gt;"",Cases!X10,"")</f>
        <v>N/A</v>
      </c>
      <c r="F10" s="6" t="str">
        <f>IF(Cases!Y10&lt;&gt;"",Cases!Y10,"")</f>
        <v>N/A</v>
      </c>
      <c r="G10" s="6" t="str">
        <f>IF(Cases!Z10&lt;&gt;"",Cases!Z10,"")</f>
        <v>NO</v>
      </c>
      <c r="H10" s="6" t="str">
        <f>IF(Cases!AA10&lt;&gt;"",Cases!AA10,"")</f>
        <v>NO</v>
      </c>
      <c r="I10" s="6" t="str">
        <f>IF(Cases!AB10&lt;&gt;"",Cases!AB10,"")</f>
        <v>NO</v>
      </c>
      <c r="J10" s="6" t="str">
        <f>IF(Cases!AC10&lt;&gt;"",Cases!AC10,"")</f>
        <v>NO</v>
      </c>
      <c r="K10" s="6" t="str">
        <f>IF(Cases!AD10&lt;&gt;"",Cases!AD10,"")</f>
        <v>NO</v>
      </c>
      <c r="L10" s="6" t="str">
        <f>IF(Cases!AE10&lt;&gt;"",Cases!AE10,"")</f>
        <v>NO</v>
      </c>
      <c r="M10" s="6" t="str">
        <f>IF(Cases!AF10&lt;&gt;"",Cases!AF10,"")</f>
        <v>NO</v>
      </c>
      <c r="N10" s="6" t="str">
        <f>IF(Cases!AG10&lt;&gt;"",Cases!AG10,"")</f>
        <v>YES</v>
      </c>
      <c r="O10" s="6" t="str">
        <f>IF(Cases!AH10&lt;&gt;"",Cases!AH10,"")</f>
        <v>YES</v>
      </c>
      <c r="P10" s="6" t="str">
        <f>IF(Cases!AJ10&lt;&gt;"",Cases!AJ10,"")</f>
        <v>N/A</v>
      </c>
      <c r="Q10" s="6" t="str">
        <f>IF(Cases!AK10&lt;&gt;"",Cases!AK10,"")</f>
        <v>N/A</v>
      </c>
    </row>
    <row r="11" spans="1:17" ht="15" customHeight="1" x14ac:dyDescent="0.3">
      <c r="A11" s="80">
        <v>10</v>
      </c>
      <c r="B11" s="6" t="str">
        <f>IF(Cases!U11&lt;&gt;"",Cases!U11,"")</f>
        <v>YES</v>
      </c>
      <c r="C11" s="6" t="str">
        <f>IF(Cases!V11&lt;&gt;"",Cases!V11,"")</f>
        <v>N/A</v>
      </c>
      <c r="D11" s="6" t="str">
        <f>IF(Cases!W11&lt;&gt;"",Cases!W11,"")</f>
        <v>N/A</v>
      </c>
      <c r="E11" s="6" t="str">
        <f>IF(Cases!X11&lt;&gt;"",Cases!X11,"")</f>
        <v>N/A</v>
      </c>
      <c r="F11" s="6" t="str">
        <f>IF(Cases!Y11&lt;&gt;"",Cases!Y11,"")</f>
        <v>N/A</v>
      </c>
      <c r="G11" s="6" t="str">
        <f>IF(Cases!Z11&lt;&gt;"",Cases!Z11,"")</f>
        <v>NO</v>
      </c>
      <c r="H11" s="6" t="str">
        <f>IF(Cases!AA11&lt;&gt;"",Cases!AA11,"")</f>
        <v>NO</v>
      </c>
      <c r="I11" s="6" t="str">
        <f>IF(Cases!AB11&lt;&gt;"",Cases!AB11,"")</f>
        <v>NO</v>
      </c>
      <c r="J11" s="6" t="str">
        <f>IF(Cases!AC11&lt;&gt;"",Cases!AC11,"")</f>
        <v>NO</v>
      </c>
      <c r="K11" s="6" t="str">
        <f>IF(Cases!AD11&lt;&gt;"",Cases!AD11,"")</f>
        <v>NO</v>
      </c>
      <c r="L11" s="6" t="str">
        <f>IF(Cases!AE11&lt;&gt;"",Cases!AE11,"")</f>
        <v>NO</v>
      </c>
      <c r="M11" s="6" t="str">
        <f>IF(Cases!AF11&lt;&gt;"",Cases!AF11,"")</f>
        <v>NO</v>
      </c>
      <c r="N11" s="6" t="str">
        <f>IF(Cases!AG11&lt;&gt;"",Cases!AG11,"")</f>
        <v>YES</v>
      </c>
      <c r="O11" s="6" t="str">
        <f>IF(Cases!AH11&lt;&gt;"",Cases!AH11,"")</f>
        <v>YES</v>
      </c>
      <c r="P11" s="6" t="str">
        <f>IF(Cases!AJ11&lt;&gt;"",Cases!AJ11,"")</f>
        <v>N/A</v>
      </c>
      <c r="Q11" s="6" t="str">
        <f>IF(Cases!AK11&lt;&gt;"",Cases!AK11,"")</f>
        <v>N/A</v>
      </c>
    </row>
    <row r="12" spans="1:17" ht="15" customHeight="1" x14ac:dyDescent="0.3">
      <c r="A12" s="80">
        <v>11</v>
      </c>
      <c r="B12" s="6" t="str">
        <f>IF(Cases!U12&lt;&gt;"",Cases!U12,"")</f>
        <v>YES</v>
      </c>
      <c r="C12" s="6" t="str">
        <f>IF(Cases!V12&lt;&gt;"",Cases!V12,"")</f>
        <v>N/A</v>
      </c>
      <c r="D12" s="6" t="str">
        <f>IF(Cases!W12&lt;&gt;"",Cases!W12,"")</f>
        <v>N/A</v>
      </c>
      <c r="E12" s="6" t="str">
        <f>IF(Cases!X12&lt;&gt;"",Cases!X12,"")</f>
        <v>N/A</v>
      </c>
      <c r="F12" s="6" t="str">
        <f>IF(Cases!Y12&lt;&gt;"",Cases!Y12,"")</f>
        <v>N/A</v>
      </c>
      <c r="G12" s="6" t="str">
        <f>IF(Cases!Z12&lt;&gt;"",Cases!Z12,"")</f>
        <v>NO</v>
      </c>
      <c r="H12" s="6" t="str">
        <f>IF(Cases!AA12&lt;&gt;"",Cases!AA12,"")</f>
        <v>NO</v>
      </c>
      <c r="I12" s="6" t="str">
        <f>IF(Cases!AB12&lt;&gt;"",Cases!AB12,"")</f>
        <v>NO</v>
      </c>
      <c r="J12" s="6" t="str">
        <f>IF(Cases!AC12&lt;&gt;"",Cases!AC12,"")</f>
        <v>NO</v>
      </c>
      <c r="K12" s="6" t="str">
        <f>IF(Cases!AD12&lt;&gt;"",Cases!AD12,"")</f>
        <v>NO</v>
      </c>
      <c r="L12" s="6" t="str">
        <f>IF(Cases!AE12&lt;&gt;"",Cases!AE12,"")</f>
        <v>NO</v>
      </c>
      <c r="M12" s="6" t="str">
        <f>IF(Cases!AF12&lt;&gt;"",Cases!AF12,"")</f>
        <v>NO</v>
      </c>
      <c r="N12" s="6" t="str">
        <f>IF(Cases!AG12&lt;&gt;"",Cases!AG12,"")</f>
        <v>YES</v>
      </c>
      <c r="O12" s="6" t="str">
        <f>IF(Cases!AH12&lt;&gt;"",Cases!AH12,"")</f>
        <v>YES</v>
      </c>
      <c r="P12" s="6" t="str">
        <f>IF(Cases!AJ12&lt;&gt;"",Cases!AJ12,"")</f>
        <v>N/A</v>
      </c>
      <c r="Q12" s="6" t="str">
        <f>IF(Cases!AK12&lt;&gt;"",Cases!AK12,"")</f>
        <v>N/A</v>
      </c>
    </row>
    <row r="13" spans="1:17" ht="15" customHeight="1" x14ac:dyDescent="0.3">
      <c r="A13" s="80">
        <v>12</v>
      </c>
      <c r="B13" s="6" t="str">
        <f>IF(Cases!U13&lt;&gt;"",Cases!U13,"")</f>
        <v>YES</v>
      </c>
      <c r="C13" s="6" t="str">
        <f>IF(Cases!V13&lt;&gt;"",Cases!V13,"")</f>
        <v>N/A</v>
      </c>
      <c r="D13" s="6" t="str">
        <f>IF(Cases!W13&lt;&gt;"",Cases!W13,"")</f>
        <v>N/A</v>
      </c>
      <c r="E13" s="6" t="str">
        <f>IF(Cases!X13&lt;&gt;"",Cases!X13,"")</f>
        <v>N/A</v>
      </c>
      <c r="F13" s="6" t="str">
        <f>IF(Cases!Y13&lt;&gt;"",Cases!Y13,"")</f>
        <v>N/A</v>
      </c>
      <c r="G13" s="6" t="str">
        <f>IF(Cases!Z13&lt;&gt;"",Cases!Z13,"")</f>
        <v>NO</v>
      </c>
      <c r="H13" s="6" t="str">
        <f>IF(Cases!AA13&lt;&gt;"",Cases!AA13,"")</f>
        <v>NO</v>
      </c>
      <c r="I13" s="6" t="str">
        <f>IF(Cases!AB13&lt;&gt;"",Cases!AB13,"")</f>
        <v>NO</v>
      </c>
      <c r="J13" s="6" t="str">
        <f>IF(Cases!AC13&lt;&gt;"",Cases!AC13,"")</f>
        <v>NO</v>
      </c>
      <c r="K13" s="6" t="str">
        <f>IF(Cases!AD13&lt;&gt;"",Cases!AD13,"")</f>
        <v>NO</v>
      </c>
      <c r="L13" s="6" t="str">
        <f>IF(Cases!AE13&lt;&gt;"",Cases!AE13,"")</f>
        <v>NO</v>
      </c>
      <c r="M13" s="6" t="str">
        <f>IF(Cases!AF13&lt;&gt;"",Cases!AF13,"")</f>
        <v>NO</v>
      </c>
      <c r="N13" s="6" t="str">
        <f>IF(Cases!AG13&lt;&gt;"",Cases!AG13,"")</f>
        <v>YES</v>
      </c>
      <c r="O13" s="6" t="str">
        <f>IF(Cases!AH13&lt;&gt;"",Cases!AH13,"")</f>
        <v>YES</v>
      </c>
      <c r="P13" s="6" t="str">
        <f>IF(Cases!AJ13&lt;&gt;"",Cases!AJ13,"")</f>
        <v>N/A</v>
      </c>
      <c r="Q13" s="6" t="str">
        <f>IF(Cases!AK13&lt;&gt;"",Cases!AK13,"")</f>
        <v>N/A</v>
      </c>
    </row>
    <row r="14" spans="1:17" ht="15" customHeight="1" x14ac:dyDescent="0.3">
      <c r="A14" s="80">
        <v>13</v>
      </c>
      <c r="B14" s="6" t="str">
        <f>IF(Cases!U14&lt;&gt;"",Cases!U14,"")</f>
        <v>YES</v>
      </c>
      <c r="C14" s="6" t="str">
        <f>IF(Cases!V14&lt;&gt;"",Cases!V14,"")</f>
        <v>N/A</v>
      </c>
      <c r="D14" s="6" t="str">
        <f>IF(Cases!W14&lt;&gt;"",Cases!W14,"")</f>
        <v>N/A</v>
      </c>
      <c r="E14" s="6" t="str">
        <f>IF(Cases!X14&lt;&gt;"",Cases!X14,"")</f>
        <v>N/A</v>
      </c>
      <c r="F14" s="6" t="str">
        <f>IF(Cases!Y14&lt;&gt;"",Cases!Y14,"")</f>
        <v>N/A</v>
      </c>
      <c r="G14" s="6" t="str">
        <f>IF(Cases!Z14&lt;&gt;"",Cases!Z14,"")</f>
        <v>NO</v>
      </c>
      <c r="H14" s="6" t="str">
        <f>IF(Cases!AA14&lt;&gt;"",Cases!AA14,"")</f>
        <v>NO</v>
      </c>
      <c r="I14" s="6" t="str">
        <f>IF(Cases!AB14&lt;&gt;"",Cases!AB14,"")</f>
        <v>NO</v>
      </c>
      <c r="J14" s="6" t="str">
        <f>IF(Cases!AC14&lt;&gt;"",Cases!AC14,"")</f>
        <v>NO</v>
      </c>
      <c r="K14" s="6" t="str">
        <f>IF(Cases!AD14&lt;&gt;"",Cases!AD14,"")</f>
        <v>NO</v>
      </c>
      <c r="L14" s="6" t="str">
        <f>IF(Cases!AE14&lt;&gt;"",Cases!AE14,"")</f>
        <v>NO</v>
      </c>
      <c r="M14" s="6" t="str">
        <f>IF(Cases!AF14&lt;&gt;"",Cases!AF14,"")</f>
        <v>NO</v>
      </c>
      <c r="N14" s="6" t="str">
        <f>IF(Cases!AG14&lt;&gt;"",Cases!AG14,"")</f>
        <v>YES</v>
      </c>
      <c r="O14" s="6" t="str">
        <f>IF(Cases!AH14&lt;&gt;"",Cases!AH14,"")</f>
        <v>NO</v>
      </c>
      <c r="P14" s="6" t="str">
        <f>IF(Cases!AJ14&lt;&gt;"",Cases!AJ14,"")</f>
        <v>YES</v>
      </c>
      <c r="Q14" s="6" t="str">
        <f>IF(Cases!AK14&lt;&gt;"",Cases!AK14,"")</f>
        <v>N/A</v>
      </c>
    </row>
    <row r="15" spans="1:17" ht="15" customHeight="1" x14ac:dyDescent="0.3">
      <c r="A15" s="80">
        <v>14</v>
      </c>
      <c r="B15" s="6" t="str">
        <f>IF(Cases!U15&lt;&gt;"",Cases!U15,"")</f>
        <v>YES</v>
      </c>
      <c r="C15" s="6" t="str">
        <f>IF(Cases!V15&lt;&gt;"",Cases!V15,"")</f>
        <v>N/A</v>
      </c>
      <c r="D15" s="6" t="str">
        <f>IF(Cases!W15&lt;&gt;"",Cases!W15,"")</f>
        <v>N/A</v>
      </c>
      <c r="E15" s="6" t="str">
        <f>IF(Cases!X15&lt;&gt;"",Cases!X15,"")</f>
        <v>N/A</v>
      </c>
      <c r="F15" s="6" t="str">
        <f>IF(Cases!Y15&lt;&gt;"",Cases!Y15,"")</f>
        <v>N/A</v>
      </c>
      <c r="G15" s="6" t="str">
        <f>IF(Cases!Z15&lt;&gt;"",Cases!Z15,"")</f>
        <v>NO</v>
      </c>
      <c r="H15" s="6" t="str">
        <f>IF(Cases!AA15&lt;&gt;"",Cases!AA15,"")</f>
        <v>NO</v>
      </c>
      <c r="I15" s="6" t="str">
        <f>IF(Cases!AB15&lt;&gt;"",Cases!AB15,"")</f>
        <v>NO</v>
      </c>
      <c r="J15" s="6" t="str">
        <f>IF(Cases!AC15&lt;&gt;"",Cases!AC15,"")</f>
        <v>NO</v>
      </c>
      <c r="K15" s="6" t="str">
        <f>IF(Cases!AD15&lt;&gt;"",Cases!AD15,"")</f>
        <v>NO</v>
      </c>
      <c r="L15" s="6" t="str">
        <f>IF(Cases!AE15&lt;&gt;"",Cases!AE15,"")</f>
        <v>NO</v>
      </c>
      <c r="M15" s="6" t="str">
        <f>IF(Cases!AF15&lt;&gt;"",Cases!AF15,"")</f>
        <v>NO</v>
      </c>
      <c r="N15" s="6" t="str">
        <f>IF(Cases!AG15&lt;&gt;"",Cases!AG15,"")</f>
        <v>YES</v>
      </c>
      <c r="O15" s="6" t="str">
        <f>IF(Cases!AH15&lt;&gt;"",Cases!AH15,"")</f>
        <v>NO</v>
      </c>
      <c r="P15" s="6" t="str">
        <f>IF(Cases!AJ15&lt;&gt;"",Cases!AJ15,"")</f>
        <v>YES</v>
      </c>
      <c r="Q15" s="6" t="str">
        <f>IF(Cases!AK15&lt;&gt;"",Cases!AK15,"")</f>
        <v>N/A</v>
      </c>
    </row>
    <row r="16" spans="1:17" ht="15" customHeight="1" x14ac:dyDescent="0.3">
      <c r="A16" s="80">
        <v>15</v>
      </c>
      <c r="B16" s="6" t="str">
        <f>IF(Cases!U16&lt;&gt;"",Cases!U16,"")</f>
        <v>YES</v>
      </c>
      <c r="C16" s="6" t="str">
        <f>IF(Cases!V16&lt;&gt;"",Cases!V16,"")</f>
        <v>N/A</v>
      </c>
      <c r="D16" s="6" t="str">
        <f>IF(Cases!W16&lt;&gt;"",Cases!W16,"")</f>
        <v>N/A</v>
      </c>
      <c r="E16" s="6" t="str">
        <f>IF(Cases!X16&lt;&gt;"",Cases!X16,"")</f>
        <v>N/A</v>
      </c>
      <c r="F16" s="6" t="str">
        <f>IF(Cases!Y16&lt;&gt;"",Cases!Y16,"")</f>
        <v>N/A</v>
      </c>
      <c r="G16" s="6" t="str">
        <f>IF(Cases!Z16&lt;&gt;"",Cases!Z16,"")</f>
        <v>NO</v>
      </c>
      <c r="H16" s="6" t="str">
        <f>IF(Cases!AA16&lt;&gt;"",Cases!AA16,"")</f>
        <v>NO</v>
      </c>
      <c r="I16" s="6" t="str">
        <f>IF(Cases!AB16&lt;&gt;"",Cases!AB16,"")</f>
        <v>NO</v>
      </c>
      <c r="J16" s="6" t="str">
        <f>IF(Cases!AC16&lt;&gt;"",Cases!AC16,"")</f>
        <v>NO</v>
      </c>
      <c r="K16" s="6" t="str">
        <f>IF(Cases!AD16&lt;&gt;"",Cases!AD16,"")</f>
        <v>NO</v>
      </c>
      <c r="L16" s="6" t="str">
        <f>IF(Cases!AE16&lt;&gt;"",Cases!AE16,"")</f>
        <v>NO</v>
      </c>
      <c r="M16" s="6" t="str">
        <f>IF(Cases!AF16&lt;&gt;"",Cases!AF16,"")</f>
        <v>NO</v>
      </c>
      <c r="N16" s="6" t="str">
        <f>IF(Cases!AG16&lt;&gt;"",Cases!AG16,"")</f>
        <v>YES</v>
      </c>
      <c r="O16" s="6" t="str">
        <f>IF(Cases!AH16&lt;&gt;"",Cases!AH16,"")</f>
        <v>NO</v>
      </c>
      <c r="P16" s="6" t="str">
        <f>IF(Cases!AJ16&lt;&gt;"",Cases!AJ16,"")</f>
        <v>NO</v>
      </c>
      <c r="Q16" s="6" t="str">
        <f>IF(Cases!AK16&lt;&gt;"",Cases!AK16,"")</f>
        <v>YES</v>
      </c>
    </row>
    <row r="17" spans="1:17" ht="15" customHeight="1" x14ac:dyDescent="0.3">
      <c r="A17" s="80">
        <v>16</v>
      </c>
      <c r="B17" s="6" t="str">
        <f>IF(Cases!U17&lt;&gt;"",Cases!U17,"")</f>
        <v>YES</v>
      </c>
      <c r="C17" s="6" t="str">
        <f>IF(Cases!V17&lt;&gt;"",Cases!V17,"")</f>
        <v>N/A</v>
      </c>
      <c r="D17" s="6" t="str">
        <f>IF(Cases!W17&lt;&gt;"",Cases!W17,"")</f>
        <v>N/A</v>
      </c>
      <c r="E17" s="6" t="str">
        <f>IF(Cases!X17&lt;&gt;"",Cases!X17,"")</f>
        <v>N/A</v>
      </c>
      <c r="F17" s="6" t="str">
        <f>IF(Cases!Y17&lt;&gt;"",Cases!Y17,"")</f>
        <v>N/A</v>
      </c>
      <c r="G17" s="6" t="str">
        <f>IF(Cases!Z17&lt;&gt;"",Cases!Z17,"")</f>
        <v>NO</v>
      </c>
      <c r="H17" s="6" t="str">
        <f>IF(Cases!AA17&lt;&gt;"",Cases!AA17,"")</f>
        <v>NO</v>
      </c>
      <c r="I17" s="6" t="str">
        <f>IF(Cases!AB17&lt;&gt;"",Cases!AB17,"")</f>
        <v>NO</v>
      </c>
      <c r="J17" s="6" t="str">
        <f>IF(Cases!AC17&lt;&gt;"",Cases!AC17,"")</f>
        <v>NO</v>
      </c>
      <c r="K17" s="6" t="str">
        <f>IF(Cases!AD17&lt;&gt;"",Cases!AD17,"")</f>
        <v>NO</v>
      </c>
      <c r="L17" s="6" t="str">
        <f>IF(Cases!AE17&lt;&gt;"",Cases!AE17,"")</f>
        <v>NO</v>
      </c>
      <c r="M17" s="6" t="str">
        <f>IF(Cases!AF17&lt;&gt;"",Cases!AF17,"")</f>
        <v>NO</v>
      </c>
      <c r="N17" s="6" t="str">
        <f>IF(Cases!AG17&lt;&gt;"",Cases!AG17,"")</f>
        <v>YES</v>
      </c>
      <c r="O17" s="6" t="str">
        <f>IF(Cases!AH17&lt;&gt;"",Cases!AH17,"")</f>
        <v>NO</v>
      </c>
      <c r="P17" s="6" t="str">
        <f>IF(Cases!AJ17&lt;&gt;"",Cases!AJ17,"")</f>
        <v>NO</v>
      </c>
      <c r="Q17" s="6" t="str">
        <f>IF(Cases!AK17&lt;&gt;"",Cases!AK17,"")</f>
        <v>YES</v>
      </c>
    </row>
    <row r="18" spans="1:17" ht="15" customHeight="1" x14ac:dyDescent="0.3">
      <c r="A18" s="80">
        <v>17</v>
      </c>
      <c r="B18" s="6" t="str">
        <f>IF(Cases!U18&lt;&gt;"",Cases!U18,"")</f>
        <v>YES</v>
      </c>
      <c r="C18" s="6" t="str">
        <f>IF(Cases!V18&lt;&gt;"",Cases!V18,"")</f>
        <v>N/A</v>
      </c>
      <c r="D18" s="6" t="str">
        <f>IF(Cases!W18&lt;&gt;"",Cases!W18,"")</f>
        <v>N/A</v>
      </c>
      <c r="E18" s="6" t="str">
        <f>IF(Cases!X18&lt;&gt;"",Cases!X18,"")</f>
        <v>N/A</v>
      </c>
      <c r="F18" s="6" t="str">
        <f>IF(Cases!Y18&lt;&gt;"",Cases!Y18,"")</f>
        <v>N/A</v>
      </c>
      <c r="G18" s="6" t="str">
        <f>IF(Cases!Z18&lt;&gt;"",Cases!Z18,"")</f>
        <v>NO</v>
      </c>
      <c r="H18" s="6" t="str">
        <f>IF(Cases!AA18&lt;&gt;"",Cases!AA18,"")</f>
        <v>NO</v>
      </c>
      <c r="I18" s="6" t="str">
        <f>IF(Cases!AB18&lt;&gt;"",Cases!AB18,"")</f>
        <v>NO</v>
      </c>
      <c r="J18" s="6" t="str">
        <f>IF(Cases!AC18&lt;&gt;"",Cases!AC18,"")</f>
        <v>NO</v>
      </c>
      <c r="K18" s="6" t="str">
        <f>IF(Cases!AD18&lt;&gt;"",Cases!AD18,"")</f>
        <v>YES</v>
      </c>
      <c r="L18" s="6" t="str">
        <f>IF(Cases!AE18&lt;&gt;"",Cases!AE18,"")</f>
        <v>NO</v>
      </c>
      <c r="M18" s="6" t="str">
        <f>IF(Cases!AF18&lt;&gt;"",Cases!AF18,"")</f>
        <v>NO</v>
      </c>
      <c r="N18" s="6" t="str">
        <f>IF(Cases!AG18&lt;&gt;"",Cases!AG18,"")</f>
        <v>YES</v>
      </c>
      <c r="O18" s="6" t="str">
        <f>IF(Cases!AH18&lt;&gt;"",Cases!AH18,"")</f>
        <v>YES</v>
      </c>
      <c r="P18" s="6" t="str">
        <f>IF(Cases!AJ18&lt;&gt;"",Cases!AJ18,"")</f>
        <v>N/A</v>
      </c>
      <c r="Q18" s="6" t="str">
        <f>IF(Cases!AK18&lt;&gt;"",Cases!AK18,"")</f>
        <v>N/A</v>
      </c>
    </row>
    <row r="19" spans="1:17" ht="15" customHeight="1" x14ac:dyDescent="0.3">
      <c r="A19" s="80">
        <v>18</v>
      </c>
      <c r="B19" s="6" t="str">
        <f>IF(Cases!U19&lt;&gt;"",Cases!U19,"")</f>
        <v>YES</v>
      </c>
      <c r="C19" s="6" t="str">
        <f>IF(Cases!V19&lt;&gt;"",Cases!V19,"")</f>
        <v>N/A</v>
      </c>
      <c r="D19" s="6" t="str">
        <f>IF(Cases!W19&lt;&gt;"",Cases!W19,"")</f>
        <v>N/A</v>
      </c>
      <c r="E19" s="6" t="str">
        <f>IF(Cases!X19&lt;&gt;"",Cases!X19,"")</f>
        <v>N/A</v>
      </c>
      <c r="F19" s="6" t="str">
        <f>IF(Cases!Y19&lt;&gt;"",Cases!Y19,"")</f>
        <v>N/A</v>
      </c>
      <c r="G19" s="6" t="str">
        <f>IF(Cases!Z19&lt;&gt;"",Cases!Z19,"")</f>
        <v>NO</v>
      </c>
      <c r="H19" s="6" t="str">
        <f>IF(Cases!AA19&lt;&gt;"",Cases!AA19,"")</f>
        <v>NO</v>
      </c>
      <c r="I19" s="6" t="str">
        <f>IF(Cases!AB19&lt;&gt;"",Cases!AB19,"")</f>
        <v>NO</v>
      </c>
      <c r="J19" s="6" t="str">
        <f>IF(Cases!AC19&lt;&gt;"",Cases!AC19,"")</f>
        <v>NO</v>
      </c>
      <c r="K19" s="6" t="str">
        <f>IF(Cases!AD19&lt;&gt;"",Cases!AD19,"")</f>
        <v>YES</v>
      </c>
      <c r="L19" s="6" t="str">
        <f>IF(Cases!AE19&lt;&gt;"",Cases!AE19,"")</f>
        <v>NO</v>
      </c>
      <c r="M19" s="6" t="str">
        <f>IF(Cases!AF19&lt;&gt;"",Cases!AF19,"")</f>
        <v>NO</v>
      </c>
      <c r="N19" s="6" t="str">
        <f>IF(Cases!AG19&lt;&gt;"",Cases!AG19,"")</f>
        <v>YES</v>
      </c>
      <c r="O19" s="6" t="str">
        <f>IF(Cases!AH19&lt;&gt;"",Cases!AH19,"")</f>
        <v>YES</v>
      </c>
      <c r="P19" s="6" t="str">
        <f>IF(Cases!AJ19&lt;&gt;"",Cases!AJ19,"")</f>
        <v>N/A</v>
      </c>
      <c r="Q19" s="6" t="str">
        <f>IF(Cases!AK19&lt;&gt;"",Cases!AK19,"")</f>
        <v>N/A</v>
      </c>
    </row>
    <row r="20" spans="1:17" ht="15" customHeight="1" x14ac:dyDescent="0.3">
      <c r="A20" s="80">
        <v>19</v>
      </c>
      <c r="B20" s="6" t="str">
        <f>IF(Cases!U20&lt;&gt;"",Cases!U20,"")</f>
        <v>YES</v>
      </c>
      <c r="C20" s="6" t="str">
        <f>IF(Cases!V20&lt;&gt;"",Cases!V20,"")</f>
        <v>N/A</v>
      </c>
      <c r="D20" s="6" t="str">
        <f>IF(Cases!W20&lt;&gt;"",Cases!W20,"")</f>
        <v>N/A</v>
      </c>
      <c r="E20" s="6" t="str">
        <f>IF(Cases!X20&lt;&gt;"",Cases!X20,"")</f>
        <v>N/A</v>
      </c>
      <c r="F20" s="6" t="str">
        <f>IF(Cases!Y20&lt;&gt;"",Cases!Y20,"")</f>
        <v>N/A</v>
      </c>
      <c r="G20" s="6" t="str">
        <f>IF(Cases!Z20&lt;&gt;"",Cases!Z20,"")</f>
        <v>NO</v>
      </c>
      <c r="H20" s="6" t="str">
        <f>IF(Cases!AA20&lt;&gt;"",Cases!AA20,"")</f>
        <v>NO</v>
      </c>
      <c r="I20" s="6" t="str">
        <f>IF(Cases!AB20&lt;&gt;"",Cases!AB20,"")</f>
        <v>NO</v>
      </c>
      <c r="J20" s="6" t="str">
        <f>IF(Cases!AC20&lt;&gt;"",Cases!AC20,"")</f>
        <v>NO</v>
      </c>
      <c r="K20" s="6" t="str">
        <f>IF(Cases!AD20&lt;&gt;"",Cases!AD20,"")</f>
        <v>YES</v>
      </c>
      <c r="L20" s="6" t="str">
        <f>IF(Cases!AE20&lt;&gt;"",Cases!AE20,"")</f>
        <v>NO</v>
      </c>
      <c r="M20" s="6" t="str">
        <f>IF(Cases!AF20&lt;&gt;"",Cases!AF20,"")</f>
        <v>NO</v>
      </c>
      <c r="N20" s="6" t="str">
        <f>IF(Cases!AG20&lt;&gt;"",Cases!AG20,"")</f>
        <v>YES</v>
      </c>
      <c r="O20" s="6" t="str">
        <f>IF(Cases!AH20&lt;&gt;"",Cases!AH20,"")</f>
        <v>YES</v>
      </c>
      <c r="P20" s="6" t="str">
        <f>IF(Cases!AJ20&lt;&gt;"",Cases!AJ20,"")</f>
        <v>N/A</v>
      </c>
      <c r="Q20" s="6" t="str">
        <f>IF(Cases!AK20&lt;&gt;"",Cases!AK20,"")</f>
        <v>N/A</v>
      </c>
    </row>
    <row r="21" spans="1:17" ht="15" customHeight="1" x14ac:dyDescent="0.3">
      <c r="A21" s="80">
        <v>20</v>
      </c>
      <c r="B21" s="6" t="str">
        <f>IF(Cases!U21&lt;&gt;"",Cases!U21,"")</f>
        <v>YES</v>
      </c>
      <c r="C21" s="6" t="str">
        <f>IF(Cases!V21&lt;&gt;"",Cases!V21,"")</f>
        <v>N/A</v>
      </c>
      <c r="D21" s="6" t="str">
        <f>IF(Cases!W21&lt;&gt;"",Cases!W21,"")</f>
        <v>N/A</v>
      </c>
      <c r="E21" s="6" t="str">
        <f>IF(Cases!X21&lt;&gt;"",Cases!X21,"")</f>
        <v>N/A</v>
      </c>
      <c r="F21" s="6" t="str">
        <f>IF(Cases!Y21&lt;&gt;"",Cases!Y21,"")</f>
        <v>N/A</v>
      </c>
      <c r="G21" s="6" t="str">
        <f>IF(Cases!Z21&lt;&gt;"",Cases!Z21,"")</f>
        <v>NO</v>
      </c>
      <c r="H21" s="6" t="str">
        <f>IF(Cases!AA21&lt;&gt;"",Cases!AA21,"")</f>
        <v>NO</v>
      </c>
      <c r="I21" s="6" t="str">
        <f>IF(Cases!AB21&lt;&gt;"",Cases!AB21,"")</f>
        <v>NO</v>
      </c>
      <c r="J21" s="6" t="str">
        <f>IF(Cases!AC21&lt;&gt;"",Cases!AC21,"")</f>
        <v>NO</v>
      </c>
      <c r="K21" s="6" t="str">
        <f>IF(Cases!AD21&lt;&gt;"",Cases!AD21,"")</f>
        <v>YES</v>
      </c>
      <c r="L21" s="6" t="str">
        <f>IF(Cases!AE21&lt;&gt;"",Cases!AE21,"")</f>
        <v>NO</v>
      </c>
      <c r="M21" s="6" t="str">
        <f>IF(Cases!AF21&lt;&gt;"",Cases!AF21,"")</f>
        <v>NO</v>
      </c>
      <c r="N21" s="6" t="str">
        <f>IF(Cases!AG21&lt;&gt;"",Cases!AG21,"")</f>
        <v>YES</v>
      </c>
      <c r="O21" s="6" t="str">
        <f>IF(Cases!AH21&lt;&gt;"",Cases!AH21,"")</f>
        <v>YES</v>
      </c>
      <c r="P21" s="6" t="str">
        <f>IF(Cases!AJ21&lt;&gt;"",Cases!AJ21,"")</f>
        <v>N/A</v>
      </c>
      <c r="Q21" s="6" t="str">
        <f>IF(Cases!AK21&lt;&gt;"",Cases!AK21,"")</f>
        <v>N/A</v>
      </c>
    </row>
    <row r="22" spans="1:17" ht="15" customHeight="1" x14ac:dyDescent="0.3">
      <c r="A22" s="80">
        <v>21</v>
      </c>
      <c r="B22" s="6" t="str">
        <f>IF(Cases!U22&lt;&gt;"",Cases!U22,"")</f>
        <v>YES</v>
      </c>
      <c r="C22" s="6" t="str">
        <f>IF(Cases!V22&lt;&gt;"",Cases!V22,"")</f>
        <v>N/A</v>
      </c>
      <c r="D22" s="6" t="str">
        <f>IF(Cases!W22&lt;&gt;"",Cases!W22,"")</f>
        <v>N/A</v>
      </c>
      <c r="E22" s="6" t="str">
        <f>IF(Cases!X22&lt;&gt;"",Cases!X22,"")</f>
        <v>N/A</v>
      </c>
      <c r="F22" s="6" t="str">
        <f>IF(Cases!Y22&lt;&gt;"",Cases!Y22,"")</f>
        <v>N/A</v>
      </c>
      <c r="G22" s="6" t="str">
        <f>IF(Cases!Z22&lt;&gt;"",Cases!Z22,"")</f>
        <v>NO</v>
      </c>
      <c r="H22" s="6" t="str">
        <f>IF(Cases!AA22&lt;&gt;"",Cases!AA22,"")</f>
        <v>NO</v>
      </c>
      <c r="I22" s="6" t="str">
        <f>IF(Cases!AB22&lt;&gt;"",Cases!AB22,"")</f>
        <v>NO</v>
      </c>
      <c r="J22" s="6" t="str">
        <f>IF(Cases!AC22&lt;&gt;"",Cases!AC22,"")</f>
        <v>NO</v>
      </c>
      <c r="K22" s="6" t="str">
        <f>IF(Cases!AD22&lt;&gt;"",Cases!AD22,"")</f>
        <v>YES</v>
      </c>
      <c r="L22" s="6" t="str">
        <f>IF(Cases!AE22&lt;&gt;"",Cases!AE22,"")</f>
        <v>NO</v>
      </c>
      <c r="M22" s="6" t="str">
        <f>IF(Cases!AF22&lt;&gt;"",Cases!AF22,"")</f>
        <v>NO</v>
      </c>
      <c r="N22" s="6" t="str">
        <f>IF(Cases!AG22&lt;&gt;"",Cases!AG22,"")</f>
        <v>YES</v>
      </c>
      <c r="O22" s="6" t="str">
        <f>IF(Cases!AH22&lt;&gt;"",Cases!AH22,"")</f>
        <v>NO</v>
      </c>
      <c r="P22" s="6" t="str">
        <f>IF(Cases!AJ22&lt;&gt;"",Cases!AJ22,"")</f>
        <v>YES</v>
      </c>
      <c r="Q22" s="6" t="str">
        <f>IF(Cases!AK22&lt;&gt;"",Cases!AK22,"")</f>
        <v>N/A</v>
      </c>
    </row>
    <row r="23" spans="1:17" ht="15" customHeight="1" x14ac:dyDescent="0.3">
      <c r="A23" s="80">
        <v>22</v>
      </c>
      <c r="B23" s="6" t="str">
        <f>IF(Cases!U23&lt;&gt;"",Cases!U23,"")</f>
        <v>YES</v>
      </c>
      <c r="C23" s="6" t="str">
        <f>IF(Cases!V23&lt;&gt;"",Cases!V23,"")</f>
        <v>N/A</v>
      </c>
      <c r="D23" s="6" t="str">
        <f>IF(Cases!W23&lt;&gt;"",Cases!W23,"")</f>
        <v>N/A</v>
      </c>
      <c r="E23" s="6" t="str">
        <f>IF(Cases!X23&lt;&gt;"",Cases!X23,"")</f>
        <v>N/A</v>
      </c>
      <c r="F23" s="6" t="str">
        <f>IF(Cases!Y23&lt;&gt;"",Cases!Y23,"")</f>
        <v>N/A</v>
      </c>
      <c r="G23" s="6" t="str">
        <f>IF(Cases!Z23&lt;&gt;"",Cases!Z23,"")</f>
        <v>NO</v>
      </c>
      <c r="H23" s="6" t="str">
        <f>IF(Cases!AA23&lt;&gt;"",Cases!AA23,"")</f>
        <v>NO</v>
      </c>
      <c r="I23" s="6" t="str">
        <f>IF(Cases!AB23&lt;&gt;"",Cases!AB23,"")</f>
        <v>NO</v>
      </c>
      <c r="J23" s="6" t="str">
        <f>IF(Cases!AC23&lt;&gt;"",Cases!AC23,"")</f>
        <v>NO</v>
      </c>
      <c r="K23" s="6" t="str">
        <f>IF(Cases!AD23&lt;&gt;"",Cases!AD23,"")</f>
        <v>YES</v>
      </c>
      <c r="L23" s="6" t="str">
        <f>IF(Cases!AE23&lt;&gt;"",Cases!AE23,"")</f>
        <v>NO</v>
      </c>
      <c r="M23" s="6" t="str">
        <f>IF(Cases!AF23&lt;&gt;"",Cases!AF23,"")</f>
        <v>NO</v>
      </c>
      <c r="N23" s="6" t="str">
        <f>IF(Cases!AG23&lt;&gt;"",Cases!AG23,"")</f>
        <v>YES</v>
      </c>
      <c r="O23" s="6" t="str">
        <f>IF(Cases!AH23&lt;&gt;"",Cases!AH23,"")</f>
        <v>NO</v>
      </c>
      <c r="P23" s="6" t="str">
        <f>IF(Cases!AJ23&lt;&gt;"",Cases!AJ23,"")</f>
        <v>YES</v>
      </c>
      <c r="Q23" s="6" t="str">
        <f>IF(Cases!AK23&lt;&gt;"",Cases!AK23,"")</f>
        <v>N/A</v>
      </c>
    </row>
    <row r="24" spans="1:17" ht="15" customHeight="1" x14ac:dyDescent="0.3">
      <c r="A24" s="80">
        <v>23</v>
      </c>
      <c r="B24" s="6" t="str">
        <f>IF(Cases!U24&lt;&gt;"",Cases!U24,"")</f>
        <v>YES</v>
      </c>
      <c r="C24" s="6" t="str">
        <f>IF(Cases!V24&lt;&gt;"",Cases!V24,"")</f>
        <v>N/A</v>
      </c>
      <c r="D24" s="6" t="str">
        <f>IF(Cases!W24&lt;&gt;"",Cases!W24,"")</f>
        <v>N/A</v>
      </c>
      <c r="E24" s="6" t="str">
        <f>IF(Cases!X24&lt;&gt;"",Cases!X24,"")</f>
        <v>N/A</v>
      </c>
      <c r="F24" s="6" t="str">
        <f>IF(Cases!Y24&lt;&gt;"",Cases!Y24,"")</f>
        <v>N/A</v>
      </c>
      <c r="G24" s="6" t="str">
        <f>IF(Cases!Z24&lt;&gt;"",Cases!Z24,"")</f>
        <v>NO</v>
      </c>
      <c r="H24" s="6" t="str">
        <f>IF(Cases!AA24&lt;&gt;"",Cases!AA24,"")</f>
        <v>NO</v>
      </c>
      <c r="I24" s="6" t="str">
        <f>IF(Cases!AB24&lt;&gt;"",Cases!AB24,"")</f>
        <v>NO</v>
      </c>
      <c r="J24" s="6" t="str">
        <f>IF(Cases!AC24&lt;&gt;"",Cases!AC24,"")</f>
        <v>NO</v>
      </c>
      <c r="K24" s="6" t="str">
        <f>IF(Cases!AD24&lt;&gt;"",Cases!AD24,"")</f>
        <v>YES</v>
      </c>
      <c r="L24" s="6" t="str">
        <f>IF(Cases!AE24&lt;&gt;"",Cases!AE24,"")</f>
        <v>NO</v>
      </c>
      <c r="M24" s="6" t="str">
        <f>IF(Cases!AF24&lt;&gt;"",Cases!AF24,"")</f>
        <v>NO</v>
      </c>
      <c r="N24" s="6" t="str">
        <f>IF(Cases!AG24&lt;&gt;"",Cases!AG24,"")</f>
        <v>YES</v>
      </c>
      <c r="O24" s="6" t="str">
        <f>IF(Cases!AH24&lt;&gt;"",Cases!AH24,"")</f>
        <v>NO</v>
      </c>
      <c r="P24" s="6" t="str">
        <f>IF(Cases!AJ24&lt;&gt;"",Cases!AJ24,"")</f>
        <v>NO</v>
      </c>
      <c r="Q24" s="6" t="str">
        <f>IF(Cases!AK24&lt;&gt;"",Cases!AK24,"")</f>
        <v>YES</v>
      </c>
    </row>
    <row r="25" spans="1:17" ht="15" customHeight="1" x14ac:dyDescent="0.3">
      <c r="A25" s="80">
        <v>24</v>
      </c>
      <c r="B25" s="6" t="str">
        <f>IF(Cases!U25&lt;&gt;"",Cases!U25,"")</f>
        <v>YES</v>
      </c>
      <c r="C25" s="6" t="str">
        <f>IF(Cases!V25&lt;&gt;"",Cases!V25,"")</f>
        <v>N/A</v>
      </c>
      <c r="D25" s="6" t="str">
        <f>IF(Cases!W25&lt;&gt;"",Cases!W25,"")</f>
        <v>N/A</v>
      </c>
      <c r="E25" s="6" t="str">
        <f>IF(Cases!X25&lt;&gt;"",Cases!X25,"")</f>
        <v>N/A</v>
      </c>
      <c r="F25" s="6" t="str">
        <f>IF(Cases!Y25&lt;&gt;"",Cases!Y25,"")</f>
        <v>N/A</v>
      </c>
      <c r="G25" s="6" t="str">
        <f>IF(Cases!Z25&lt;&gt;"",Cases!Z25,"")</f>
        <v>NO</v>
      </c>
      <c r="H25" s="6" t="str">
        <f>IF(Cases!AA25&lt;&gt;"",Cases!AA25,"")</f>
        <v>NO</v>
      </c>
      <c r="I25" s="6" t="str">
        <f>IF(Cases!AB25&lt;&gt;"",Cases!AB25,"")</f>
        <v>NO</v>
      </c>
      <c r="J25" s="6" t="str">
        <f>IF(Cases!AC25&lt;&gt;"",Cases!AC25,"")</f>
        <v>NO</v>
      </c>
      <c r="K25" s="6" t="str">
        <f>IF(Cases!AD25&lt;&gt;"",Cases!AD25,"")</f>
        <v>YES</v>
      </c>
      <c r="L25" s="6" t="str">
        <f>IF(Cases!AE25&lt;&gt;"",Cases!AE25,"")</f>
        <v>NO</v>
      </c>
      <c r="M25" s="6" t="str">
        <f>IF(Cases!AF25&lt;&gt;"",Cases!AF25,"")</f>
        <v>NO</v>
      </c>
      <c r="N25" s="6" t="str">
        <f>IF(Cases!AG25&lt;&gt;"",Cases!AG25,"")</f>
        <v>YES</v>
      </c>
      <c r="O25" s="6" t="str">
        <f>IF(Cases!AH25&lt;&gt;"",Cases!AH25,"")</f>
        <v>NO</v>
      </c>
      <c r="P25" s="6" t="str">
        <f>IF(Cases!AJ25&lt;&gt;"",Cases!AJ25,"")</f>
        <v>NO</v>
      </c>
      <c r="Q25" s="6" t="str">
        <f>IF(Cases!AK25&lt;&gt;"",Cases!AK25,"")</f>
        <v>YES</v>
      </c>
    </row>
    <row r="26" spans="1:17" ht="15" customHeight="1" x14ac:dyDescent="0.3">
      <c r="A26" s="80">
        <v>25</v>
      </c>
      <c r="B26" s="6" t="str">
        <f>IF(Cases!U26&lt;&gt;"",Cases!U26,"")</f>
        <v>YES</v>
      </c>
      <c r="C26" s="6" t="str">
        <f>IF(Cases!V26&lt;&gt;"",Cases!V26,"")</f>
        <v>N/A</v>
      </c>
      <c r="D26" s="6" t="str">
        <f>IF(Cases!W26&lt;&gt;"",Cases!W26,"")</f>
        <v>N/A</v>
      </c>
      <c r="E26" s="6" t="str">
        <f>IF(Cases!X26&lt;&gt;"",Cases!X26,"")</f>
        <v>N/A</v>
      </c>
      <c r="F26" s="6" t="str">
        <f>IF(Cases!Y26&lt;&gt;"",Cases!Y26,"")</f>
        <v>N/A</v>
      </c>
      <c r="G26" s="6" t="str">
        <f>IF(Cases!Z26&lt;&gt;"",Cases!Z26,"")</f>
        <v>NO</v>
      </c>
      <c r="H26" s="6" t="str">
        <f>IF(Cases!AA26&lt;&gt;"",Cases!AA26,"")</f>
        <v>NO</v>
      </c>
      <c r="I26" s="6" t="str">
        <f>IF(Cases!AB26&lt;&gt;"",Cases!AB26,"")</f>
        <v>NO</v>
      </c>
      <c r="J26" s="6" t="str">
        <f>IF(Cases!AC26&lt;&gt;"",Cases!AC26,"")</f>
        <v>NO</v>
      </c>
      <c r="K26" s="6" t="str">
        <f>IF(Cases!AD26&lt;&gt;"",Cases!AD26,"")</f>
        <v>NO</v>
      </c>
      <c r="L26" s="6" t="str">
        <f>IF(Cases!AE26&lt;&gt;"",Cases!AE26,"")</f>
        <v>YES</v>
      </c>
      <c r="M26" s="6" t="str">
        <f>IF(Cases!AF26&lt;&gt;"",Cases!AF26,"")</f>
        <v>NO</v>
      </c>
      <c r="N26" s="6" t="str">
        <f>IF(Cases!AG26&lt;&gt;"",Cases!AG26,"")</f>
        <v>YES</v>
      </c>
      <c r="O26" s="6" t="str">
        <f>IF(Cases!AH26&lt;&gt;"",Cases!AH26,"")</f>
        <v>YES</v>
      </c>
      <c r="P26" s="6" t="str">
        <f>IF(Cases!AJ26&lt;&gt;"",Cases!AJ26,"")</f>
        <v>N/A</v>
      </c>
      <c r="Q26" s="6" t="str">
        <f>IF(Cases!AK26&lt;&gt;"",Cases!AK26,"")</f>
        <v>N/A</v>
      </c>
    </row>
    <row r="27" spans="1:17" ht="15" customHeight="1" x14ac:dyDescent="0.3">
      <c r="A27" s="80">
        <v>26</v>
      </c>
      <c r="B27" s="6" t="str">
        <f>IF(Cases!U27&lt;&gt;"",Cases!U27,"")</f>
        <v>YES</v>
      </c>
      <c r="C27" s="6" t="str">
        <f>IF(Cases!V27&lt;&gt;"",Cases!V27,"")</f>
        <v>N/A</v>
      </c>
      <c r="D27" s="6" t="str">
        <f>IF(Cases!W27&lt;&gt;"",Cases!W27,"")</f>
        <v>N/A</v>
      </c>
      <c r="E27" s="6" t="str">
        <f>IF(Cases!X27&lt;&gt;"",Cases!X27,"")</f>
        <v>N/A</v>
      </c>
      <c r="F27" s="6" t="str">
        <f>IF(Cases!Y27&lt;&gt;"",Cases!Y27,"")</f>
        <v>N/A</v>
      </c>
      <c r="G27" s="6" t="str">
        <f>IF(Cases!Z27&lt;&gt;"",Cases!Z27,"")</f>
        <v>NO</v>
      </c>
      <c r="H27" s="6" t="str">
        <f>IF(Cases!AA27&lt;&gt;"",Cases!AA27,"")</f>
        <v>NO</v>
      </c>
      <c r="I27" s="6" t="str">
        <f>IF(Cases!AB27&lt;&gt;"",Cases!AB27,"")</f>
        <v>NO</v>
      </c>
      <c r="J27" s="6" t="str">
        <f>IF(Cases!AC27&lt;&gt;"",Cases!AC27,"")</f>
        <v>NO</v>
      </c>
      <c r="K27" s="6" t="str">
        <f>IF(Cases!AD27&lt;&gt;"",Cases!AD27,"")</f>
        <v>NO</v>
      </c>
      <c r="L27" s="6" t="str">
        <f>IF(Cases!AE27&lt;&gt;"",Cases!AE27,"")</f>
        <v>YES</v>
      </c>
      <c r="M27" s="6" t="str">
        <f>IF(Cases!AF27&lt;&gt;"",Cases!AF27,"")</f>
        <v>NO</v>
      </c>
      <c r="N27" s="6" t="str">
        <f>IF(Cases!AG27&lt;&gt;"",Cases!AG27,"")</f>
        <v>YES</v>
      </c>
      <c r="O27" s="6" t="str">
        <f>IF(Cases!AH27&lt;&gt;"",Cases!AH27,"")</f>
        <v>YES</v>
      </c>
      <c r="P27" s="6" t="str">
        <f>IF(Cases!AJ27&lt;&gt;"",Cases!AJ27,"")</f>
        <v>N/A</v>
      </c>
      <c r="Q27" s="6" t="str">
        <f>IF(Cases!AK27&lt;&gt;"",Cases!AK27,"")</f>
        <v>N/A</v>
      </c>
    </row>
    <row r="28" spans="1:17" ht="15" customHeight="1" x14ac:dyDescent="0.3">
      <c r="A28" s="80">
        <v>27</v>
      </c>
      <c r="B28" s="6" t="str">
        <f>IF(Cases!U28&lt;&gt;"",Cases!U28,"")</f>
        <v>YES</v>
      </c>
      <c r="C28" s="6" t="str">
        <f>IF(Cases!V28&lt;&gt;"",Cases!V28,"")</f>
        <v>N/A</v>
      </c>
      <c r="D28" s="6" t="str">
        <f>IF(Cases!W28&lt;&gt;"",Cases!W28,"")</f>
        <v>N/A</v>
      </c>
      <c r="E28" s="6" t="str">
        <f>IF(Cases!X28&lt;&gt;"",Cases!X28,"")</f>
        <v>N/A</v>
      </c>
      <c r="F28" s="6" t="str">
        <f>IF(Cases!Y28&lt;&gt;"",Cases!Y28,"")</f>
        <v>N/A</v>
      </c>
      <c r="G28" s="6" t="str">
        <f>IF(Cases!Z28&lt;&gt;"",Cases!Z28,"")</f>
        <v>NO</v>
      </c>
      <c r="H28" s="6" t="str">
        <f>IF(Cases!AA28&lt;&gt;"",Cases!AA28,"")</f>
        <v>NO</v>
      </c>
      <c r="I28" s="6" t="str">
        <f>IF(Cases!AB28&lt;&gt;"",Cases!AB28,"")</f>
        <v>NO</v>
      </c>
      <c r="J28" s="6" t="str">
        <f>IF(Cases!AC28&lt;&gt;"",Cases!AC28,"")</f>
        <v>NO</v>
      </c>
      <c r="K28" s="6" t="str">
        <f>IF(Cases!AD28&lt;&gt;"",Cases!AD28,"")</f>
        <v>NO</v>
      </c>
      <c r="L28" s="6" t="str">
        <f>IF(Cases!AE28&lt;&gt;"",Cases!AE28,"")</f>
        <v>YES</v>
      </c>
      <c r="M28" s="6" t="str">
        <f>IF(Cases!AF28&lt;&gt;"",Cases!AF28,"")</f>
        <v>NO</v>
      </c>
      <c r="N28" s="6" t="str">
        <f>IF(Cases!AG28&lt;&gt;"",Cases!AG28,"")</f>
        <v>YES</v>
      </c>
      <c r="O28" s="6" t="str">
        <f>IF(Cases!AH28&lt;&gt;"",Cases!AH28,"")</f>
        <v>YES</v>
      </c>
      <c r="P28" s="6" t="str">
        <f>IF(Cases!AJ28&lt;&gt;"",Cases!AJ28,"")</f>
        <v>N/A</v>
      </c>
      <c r="Q28" s="6" t="str">
        <f>IF(Cases!AK28&lt;&gt;"",Cases!AK28,"")</f>
        <v>N/A</v>
      </c>
    </row>
    <row r="29" spans="1:17" ht="15" customHeight="1" x14ac:dyDescent="0.3">
      <c r="A29" s="80">
        <v>28</v>
      </c>
      <c r="B29" s="6" t="str">
        <f>IF(Cases!U29&lt;&gt;"",Cases!U29,"")</f>
        <v>YES</v>
      </c>
      <c r="C29" s="6" t="str">
        <f>IF(Cases!V29&lt;&gt;"",Cases!V29,"")</f>
        <v>N/A</v>
      </c>
      <c r="D29" s="6" t="str">
        <f>IF(Cases!W29&lt;&gt;"",Cases!W29,"")</f>
        <v>N/A</v>
      </c>
      <c r="E29" s="6" t="str">
        <f>IF(Cases!X29&lt;&gt;"",Cases!X29,"")</f>
        <v>N/A</v>
      </c>
      <c r="F29" s="6" t="str">
        <f>IF(Cases!Y29&lt;&gt;"",Cases!Y29,"")</f>
        <v>N/A</v>
      </c>
      <c r="G29" s="6" t="str">
        <f>IF(Cases!Z29&lt;&gt;"",Cases!Z29,"")</f>
        <v>NO</v>
      </c>
      <c r="H29" s="6" t="str">
        <f>IF(Cases!AA29&lt;&gt;"",Cases!AA29,"")</f>
        <v>NO</v>
      </c>
      <c r="I29" s="6" t="str">
        <f>IF(Cases!AB29&lt;&gt;"",Cases!AB29,"")</f>
        <v>NO</v>
      </c>
      <c r="J29" s="6" t="str">
        <f>IF(Cases!AC29&lt;&gt;"",Cases!AC29,"")</f>
        <v>NO</v>
      </c>
      <c r="K29" s="6" t="str">
        <f>IF(Cases!AD29&lt;&gt;"",Cases!AD29,"")</f>
        <v>NO</v>
      </c>
      <c r="L29" s="6" t="str">
        <f>IF(Cases!AE29&lt;&gt;"",Cases!AE29,"")</f>
        <v>YES</v>
      </c>
      <c r="M29" s="6" t="str">
        <f>IF(Cases!AF29&lt;&gt;"",Cases!AF29,"")</f>
        <v>NO</v>
      </c>
      <c r="N29" s="6" t="str">
        <f>IF(Cases!AG29&lt;&gt;"",Cases!AG29,"")</f>
        <v>YES</v>
      </c>
      <c r="O29" s="6" t="str">
        <f>IF(Cases!AH29&lt;&gt;"",Cases!AH29,"")</f>
        <v>YES</v>
      </c>
      <c r="P29" s="6" t="str">
        <f>IF(Cases!AJ29&lt;&gt;"",Cases!AJ29,"")</f>
        <v>N/A</v>
      </c>
      <c r="Q29" s="6" t="str">
        <f>IF(Cases!AK29&lt;&gt;"",Cases!AK29,"")</f>
        <v>N/A</v>
      </c>
    </row>
    <row r="30" spans="1:17" ht="15" customHeight="1" x14ac:dyDescent="0.3">
      <c r="A30" s="80">
        <v>29</v>
      </c>
      <c r="B30" s="6" t="str">
        <f>IF(Cases!U30&lt;&gt;"",Cases!U30,"")</f>
        <v>YES</v>
      </c>
      <c r="C30" s="6" t="str">
        <f>IF(Cases!V30&lt;&gt;"",Cases!V30,"")</f>
        <v>N/A</v>
      </c>
      <c r="D30" s="6" t="str">
        <f>IF(Cases!W30&lt;&gt;"",Cases!W30,"")</f>
        <v>N/A</v>
      </c>
      <c r="E30" s="6" t="str">
        <f>IF(Cases!X30&lt;&gt;"",Cases!X30,"")</f>
        <v>N/A</v>
      </c>
      <c r="F30" s="6" t="str">
        <f>IF(Cases!Y30&lt;&gt;"",Cases!Y30,"")</f>
        <v>N/A</v>
      </c>
      <c r="G30" s="6" t="str">
        <f>IF(Cases!Z30&lt;&gt;"",Cases!Z30,"")</f>
        <v>NO</v>
      </c>
      <c r="H30" s="6" t="str">
        <f>IF(Cases!AA30&lt;&gt;"",Cases!AA30,"")</f>
        <v>NO</v>
      </c>
      <c r="I30" s="6" t="str">
        <f>IF(Cases!AB30&lt;&gt;"",Cases!AB30,"")</f>
        <v>NO</v>
      </c>
      <c r="J30" s="6" t="str">
        <f>IF(Cases!AC30&lt;&gt;"",Cases!AC30,"")</f>
        <v>NO</v>
      </c>
      <c r="K30" s="6" t="str">
        <f>IF(Cases!AD30&lt;&gt;"",Cases!AD30,"")</f>
        <v>NO</v>
      </c>
      <c r="L30" s="6" t="str">
        <f>IF(Cases!AE30&lt;&gt;"",Cases!AE30,"")</f>
        <v>YES</v>
      </c>
      <c r="M30" s="6" t="str">
        <f>IF(Cases!AF30&lt;&gt;"",Cases!AF30,"")</f>
        <v>NO</v>
      </c>
      <c r="N30" s="6" t="str">
        <f>IF(Cases!AG30&lt;&gt;"",Cases!AG30,"")</f>
        <v>YES</v>
      </c>
      <c r="O30" s="6" t="str">
        <f>IF(Cases!AH30&lt;&gt;"",Cases!AH30,"")</f>
        <v>NO</v>
      </c>
      <c r="P30" s="6" t="str">
        <f>IF(Cases!AJ30&lt;&gt;"",Cases!AJ30,"")</f>
        <v>YES</v>
      </c>
      <c r="Q30" s="6" t="str">
        <f>IF(Cases!AK30&lt;&gt;"",Cases!AK30,"")</f>
        <v>N/A</v>
      </c>
    </row>
    <row r="31" spans="1:17" ht="15" customHeight="1" x14ac:dyDescent="0.3">
      <c r="A31" s="80">
        <v>30</v>
      </c>
      <c r="B31" s="6" t="str">
        <f>IF(Cases!U31&lt;&gt;"",Cases!U31,"")</f>
        <v>YES</v>
      </c>
      <c r="C31" s="6" t="str">
        <f>IF(Cases!V31&lt;&gt;"",Cases!V31,"")</f>
        <v>N/A</v>
      </c>
      <c r="D31" s="6" t="str">
        <f>IF(Cases!W31&lt;&gt;"",Cases!W31,"")</f>
        <v>N/A</v>
      </c>
      <c r="E31" s="6" t="str">
        <f>IF(Cases!X31&lt;&gt;"",Cases!X31,"")</f>
        <v>N/A</v>
      </c>
      <c r="F31" s="6" t="str">
        <f>IF(Cases!Y31&lt;&gt;"",Cases!Y31,"")</f>
        <v>N/A</v>
      </c>
      <c r="G31" s="6" t="str">
        <f>IF(Cases!Z31&lt;&gt;"",Cases!Z31,"")</f>
        <v>NO</v>
      </c>
      <c r="H31" s="6" t="str">
        <f>IF(Cases!AA31&lt;&gt;"",Cases!AA31,"")</f>
        <v>NO</v>
      </c>
      <c r="I31" s="6" t="str">
        <f>IF(Cases!AB31&lt;&gt;"",Cases!AB31,"")</f>
        <v>NO</v>
      </c>
      <c r="J31" s="6" t="str">
        <f>IF(Cases!AC31&lt;&gt;"",Cases!AC31,"")</f>
        <v>NO</v>
      </c>
      <c r="K31" s="6" t="str">
        <f>IF(Cases!AD31&lt;&gt;"",Cases!AD31,"")</f>
        <v>NO</v>
      </c>
      <c r="L31" s="6" t="str">
        <f>IF(Cases!AE31&lt;&gt;"",Cases!AE31,"")</f>
        <v>YES</v>
      </c>
      <c r="M31" s="6" t="str">
        <f>IF(Cases!AF31&lt;&gt;"",Cases!AF31,"")</f>
        <v>NO</v>
      </c>
      <c r="N31" s="6" t="str">
        <f>IF(Cases!AG31&lt;&gt;"",Cases!AG31,"")</f>
        <v>YES</v>
      </c>
      <c r="O31" s="6" t="str">
        <f>IF(Cases!AH31&lt;&gt;"",Cases!AH31,"")</f>
        <v>NO</v>
      </c>
      <c r="P31" s="6" t="str">
        <f>IF(Cases!AJ31&lt;&gt;"",Cases!AJ31,"")</f>
        <v>YES</v>
      </c>
      <c r="Q31" s="6" t="str">
        <f>IF(Cases!AK31&lt;&gt;"",Cases!AK31,"")</f>
        <v>N/A</v>
      </c>
    </row>
    <row r="32" spans="1:17" ht="15" customHeight="1" x14ac:dyDescent="0.3">
      <c r="A32" s="80">
        <v>31</v>
      </c>
      <c r="B32" s="6" t="str">
        <f>IF(Cases!U32&lt;&gt;"",Cases!U32,"")</f>
        <v>YES</v>
      </c>
      <c r="C32" s="6" t="str">
        <f>IF(Cases!V32&lt;&gt;"",Cases!V32,"")</f>
        <v>N/A</v>
      </c>
      <c r="D32" s="6" t="str">
        <f>IF(Cases!W32&lt;&gt;"",Cases!W32,"")</f>
        <v>N/A</v>
      </c>
      <c r="E32" s="6" t="str">
        <f>IF(Cases!X32&lt;&gt;"",Cases!X32,"")</f>
        <v>N/A</v>
      </c>
      <c r="F32" s="6" t="str">
        <f>IF(Cases!Y32&lt;&gt;"",Cases!Y32,"")</f>
        <v>N/A</v>
      </c>
      <c r="G32" s="6" t="str">
        <f>IF(Cases!Z32&lt;&gt;"",Cases!Z32,"")</f>
        <v>NO</v>
      </c>
      <c r="H32" s="6" t="str">
        <f>IF(Cases!AA32&lt;&gt;"",Cases!AA32,"")</f>
        <v>NO</v>
      </c>
      <c r="I32" s="6" t="str">
        <f>IF(Cases!AB32&lt;&gt;"",Cases!AB32,"")</f>
        <v>NO</v>
      </c>
      <c r="J32" s="6" t="str">
        <f>IF(Cases!AC32&lt;&gt;"",Cases!AC32,"")</f>
        <v>NO</v>
      </c>
      <c r="K32" s="6" t="str">
        <f>IF(Cases!AD32&lt;&gt;"",Cases!AD32,"")</f>
        <v>NO</v>
      </c>
      <c r="L32" s="6" t="str">
        <f>IF(Cases!AE32&lt;&gt;"",Cases!AE32,"")</f>
        <v>YES</v>
      </c>
      <c r="M32" s="6" t="str">
        <f>IF(Cases!AF32&lt;&gt;"",Cases!AF32,"")</f>
        <v>NO</v>
      </c>
      <c r="N32" s="6" t="str">
        <f>IF(Cases!AG32&lt;&gt;"",Cases!AG32,"")</f>
        <v>YES</v>
      </c>
      <c r="O32" s="6" t="str">
        <f>IF(Cases!AH32&lt;&gt;"",Cases!AH32,"")</f>
        <v>NO</v>
      </c>
      <c r="P32" s="6" t="str">
        <f>IF(Cases!AJ32&lt;&gt;"",Cases!AJ32,"")</f>
        <v>NO</v>
      </c>
      <c r="Q32" s="6" t="str">
        <f>IF(Cases!AK32&lt;&gt;"",Cases!AK32,"")</f>
        <v>YES</v>
      </c>
    </row>
    <row r="33" spans="1:17" ht="15" customHeight="1" x14ac:dyDescent="0.3">
      <c r="A33" s="80">
        <v>32</v>
      </c>
      <c r="B33" s="6" t="str">
        <f>IF(Cases!U33&lt;&gt;"",Cases!U33,"")</f>
        <v>YES</v>
      </c>
      <c r="C33" s="6" t="str">
        <f>IF(Cases!V33&lt;&gt;"",Cases!V33,"")</f>
        <v>N/A</v>
      </c>
      <c r="D33" s="6" t="str">
        <f>IF(Cases!W33&lt;&gt;"",Cases!W33,"")</f>
        <v>N/A</v>
      </c>
      <c r="E33" s="6" t="str">
        <f>IF(Cases!X33&lt;&gt;"",Cases!X33,"")</f>
        <v>N/A</v>
      </c>
      <c r="F33" s="6" t="str">
        <f>IF(Cases!Y33&lt;&gt;"",Cases!Y33,"")</f>
        <v>N/A</v>
      </c>
      <c r="G33" s="6" t="str">
        <f>IF(Cases!Z33&lt;&gt;"",Cases!Z33,"")</f>
        <v>NO</v>
      </c>
      <c r="H33" s="6" t="str">
        <f>IF(Cases!AA33&lt;&gt;"",Cases!AA33,"")</f>
        <v>NO</v>
      </c>
      <c r="I33" s="6" t="str">
        <f>IF(Cases!AB33&lt;&gt;"",Cases!AB33,"")</f>
        <v>NO</v>
      </c>
      <c r="J33" s="6" t="str">
        <f>IF(Cases!AC33&lt;&gt;"",Cases!AC33,"")</f>
        <v>NO</v>
      </c>
      <c r="K33" s="6" t="str">
        <f>IF(Cases!AD33&lt;&gt;"",Cases!AD33,"")</f>
        <v>NO</v>
      </c>
      <c r="L33" s="6" t="str">
        <f>IF(Cases!AE33&lt;&gt;"",Cases!AE33,"")</f>
        <v>YES</v>
      </c>
      <c r="M33" s="6" t="str">
        <f>IF(Cases!AF33&lt;&gt;"",Cases!AF33,"")</f>
        <v>NO</v>
      </c>
      <c r="N33" s="6" t="str">
        <f>IF(Cases!AG33&lt;&gt;"",Cases!AG33,"")</f>
        <v>YES</v>
      </c>
      <c r="O33" s="6" t="str">
        <f>IF(Cases!AH33&lt;&gt;"",Cases!AH33,"")</f>
        <v>NO</v>
      </c>
      <c r="P33" s="6" t="str">
        <f>IF(Cases!AJ33&lt;&gt;"",Cases!AJ33,"")</f>
        <v>NO</v>
      </c>
      <c r="Q33" s="6" t="str">
        <f>IF(Cases!AK33&lt;&gt;"",Cases!AK33,"")</f>
        <v>YES</v>
      </c>
    </row>
    <row r="34" spans="1:17" ht="15" customHeight="1" x14ac:dyDescent="0.3">
      <c r="A34" s="80">
        <v>33</v>
      </c>
      <c r="B34" s="6" t="str">
        <f>IF(Cases!U34&lt;&gt;"",Cases!U34,"")</f>
        <v>YES</v>
      </c>
      <c r="C34" s="6" t="str">
        <f>IF(Cases!V34&lt;&gt;"",Cases!V34,"")</f>
        <v>N/A</v>
      </c>
      <c r="D34" s="6" t="str">
        <f>IF(Cases!W34&lt;&gt;"",Cases!W34,"")</f>
        <v>N/A</v>
      </c>
      <c r="E34" s="6" t="str">
        <f>IF(Cases!X34&lt;&gt;"",Cases!X34,"")</f>
        <v>N/A</v>
      </c>
      <c r="F34" s="6" t="str">
        <f>IF(Cases!Y34&lt;&gt;"",Cases!Y34,"")</f>
        <v>N/A</v>
      </c>
      <c r="G34" s="6" t="str">
        <f>IF(Cases!Z34&lt;&gt;"",Cases!Z34,"")</f>
        <v>NO</v>
      </c>
      <c r="H34" s="6" t="str">
        <f>IF(Cases!AA34&lt;&gt;"",Cases!AA34,"")</f>
        <v>NO</v>
      </c>
      <c r="I34" s="6" t="str">
        <f>IF(Cases!AB34&lt;&gt;"",Cases!AB34,"")</f>
        <v>NO</v>
      </c>
      <c r="J34" s="6" t="str">
        <f>IF(Cases!AC34&lt;&gt;"",Cases!AC34,"")</f>
        <v>NO</v>
      </c>
      <c r="K34" s="6" t="str">
        <f>IF(Cases!AD34&lt;&gt;"",Cases!AD34,"")</f>
        <v>YES</v>
      </c>
      <c r="L34" s="6" t="str">
        <f>IF(Cases!AE34&lt;&gt;"",Cases!AE34,"")</f>
        <v>YES</v>
      </c>
      <c r="M34" s="6" t="str">
        <f>IF(Cases!AF34&lt;&gt;"",Cases!AF34,"")</f>
        <v>NO</v>
      </c>
      <c r="N34" s="6" t="str">
        <f>IF(Cases!AG34&lt;&gt;"",Cases!AG34,"")</f>
        <v>YES</v>
      </c>
      <c r="O34" s="6" t="str">
        <f>IF(Cases!AH34&lt;&gt;"",Cases!AH34,"")</f>
        <v>YES</v>
      </c>
      <c r="P34" s="6" t="str">
        <f>IF(Cases!AJ34&lt;&gt;"",Cases!AJ34,"")</f>
        <v>N/A</v>
      </c>
      <c r="Q34" s="6" t="str">
        <f>IF(Cases!AK34&lt;&gt;"",Cases!AK34,"")</f>
        <v>N/A</v>
      </c>
    </row>
    <row r="35" spans="1:17" ht="15" customHeight="1" x14ac:dyDescent="0.3">
      <c r="A35" s="80">
        <v>34</v>
      </c>
      <c r="B35" s="6" t="str">
        <f>IF(Cases!U35&lt;&gt;"",Cases!U35,"")</f>
        <v>YES</v>
      </c>
      <c r="C35" s="6" t="str">
        <f>IF(Cases!V35&lt;&gt;"",Cases!V35,"")</f>
        <v>N/A</v>
      </c>
      <c r="D35" s="6" t="str">
        <f>IF(Cases!W35&lt;&gt;"",Cases!W35,"")</f>
        <v>N/A</v>
      </c>
      <c r="E35" s="6" t="str">
        <f>IF(Cases!X35&lt;&gt;"",Cases!X35,"")</f>
        <v>N/A</v>
      </c>
      <c r="F35" s="6" t="str">
        <f>IF(Cases!Y35&lt;&gt;"",Cases!Y35,"")</f>
        <v>N/A</v>
      </c>
      <c r="G35" s="6" t="str">
        <f>IF(Cases!Z35&lt;&gt;"",Cases!Z35,"")</f>
        <v>NO</v>
      </c>
      <c r="H35" s="6" t="str">
        <f>IF(Cases!AA35&lt;&gt;"",Cases!AA35,"")</f>
        <v>NO</v>
      </c>
      <c r="I35" s="6" t="str">
        <f>IF(Cases!AB35&lt;&gt;"",Cases!AB35,"")</f>
        <v>NO</v>
      </c>
      <c r="J35" s="6" t="str">
        <f>IF(Cases!AC35&lt;&gt;"",Cases!AC35,"")</f>
        <v>NO</v>
      </c>
      <c r="K35" s="6" t="str">
        <f>IF(Cases!AD35&lt;&gt;"",Cases!AD35,"")</f>
        <v>YES</v>
      </c>
      <c r="L35" s="6" t="str">
        <f>IF(Cases!AE35&lt;&gt;"",Cases!AE35,"")</f>
        <v>YES</v>
      </c>
      <c r="M35" s="6" t="str">
        <f>IF(Cases!AF35&lt;&gt;"",Cases!AF35,"")</f>
        <v>NO</v>
      </c>
      <c r="N35" s="6" t="str">
        <f>IF(Cases!AG35&lt;&gt;"",Cases!AG35,"")</f>
        <v>YES</v>
      </c>
      <c r="O35" s="6" t="str">
        <f>IF(Cases!AH35&lt;&gt;"",Cases!AH35,"")</f>
        <v>YES</v>
      </c>
      <c r="P35" s="6" t="str">
        <f>IF(Cases!AJ35&lt;&gt;"",Cases!AJ35,"")</f>
        <v>N/A</v>
      </c>
      <c r="Q35" s="6" t="str">
        <f>IF(Cases!AK35&lt;&gt;"",Cases!AK35,"")</f>
        <v>N/A</v>
      </c>
    </row>
    <row r="36" spans="1:17" ht="15" customHeight="1" x14ac:dyDescent="0.3">
      <c r="A36" s="80">
        <v>35</v>
      </c>
      <c r="B36" s="6" t="str">
        <f>IF(Cases!U36&lt;&gt;"",Cases!U36,"")</f>
        <v>YES</v>
      </c>
      <c r="C36" s="6" t="str">
        <f>IF(Cases!V36&lt;&gt;"",Cases!V36,"")</f>
        <v>N/A</v>
      </c>
      <c r="D36" s="6" t="str">
        <f>IF(Cases!W36&lt;&gt;"",Cases!W36,"")</f>
        <v>N/A</v>
      </c>
      <c r="E36" s="6" t="str">
        <f>IF(Cases!X36&lt;&gt;"",Cases!X36,"")</f>
        <v>N/A</v>
      </c>
      <c r="F36" s="6" t="str">
        <f>IF(Cases!Y36&lt;&gt;"",Cases!Y36,"")</f>
        <v>N/A</v>
      </c>
      <c r="G36" s="6" t="str">
        <f>IF(Cases!Z36&lt;&gt;"",Cases!Z36,"")</f>
        <v>NO</v>
      </c>
      <c r="H36" s="6" t="str">
        <f>IF(Cases!AA36&lt;&gt;"",Cases!AA36,"")</f>
        <v>NO</v>
      </c>
      <c r="I36" s="6" t="str">
        <f>IF(Cases!AB36&lt;&gt;"",Cases!AB36,"")</f>
        <v>NO</v>
      </c>
      <c r="J36" s="6" t="str">
        <f>IF(Cases!AC36&lt;&gt;"",Cases!AC36,"")</f>
        <v>NO</v>
      </c>
      <c r="K36" s="6" t="str">
        <f>IF(Cases!AD36&lt;&gt;"",Cases!AD36,"")</f>
        <v>YES</v>
      </c>
      <c r="L36" s="6" t="str">
        <f>IF(Cases!AE36&lt;&gt;"",Cases!AE36,"")</f>
        <v>YES</v>
      </c>
      <c r="M36" s="6" t="str">
        <f>IF(Cases!AF36&lt;&gt;"",Cases!AF36,"")</f>
        <v>NO</v>
      </c>
      <c r="N36" s="6" t="str">
        <f>IF(Cases!AG36&lt;&gt;"",Cases!AG36,"")</f>
        <v>YES</v>
      </c>
      <c r="O36" s="6" t="str">
        <f>IF(Cases!AH36&lt;&gt;"",Cases!AH36,"")</f>
        <v>YES</v>
      </c>
      <c r="P36" s="6" t="str">
        <f>IF(Cases!AJ36&lt;&gt;"",Cases!AJ36,"")</f>
        <v>N/A</v>
      </c>
      <c r="Q36" s="6" t="str">
        <f>IF(Cases!AK36&lt;&gt;"",Cases!AK36,"")</f>
        <v>N/A</v>
      </c>
    </row>
    <row r="37" spans="1:17" ht="15" customHeight="1" x14ac:dyDescent="0.3">
      <c r="A37" s="80">
        <v>36</v>
      </c>
      <c r="B37" s="6" t="str">
        <f>IF(Cases!U37&lt;&gt;"",Cases!U37,"")</f>
        <v>YES</v>
      </c>
      <c r="C37" s="6" t="str">
        <f>IF(Cases!V37&lt;&gt;"",Cases!V37,"")</f>
        <v>N/A</v>
      </c>
      <c r="D37" s="6" t="str">
        <f>IF(Cases!W37&lt;&gt;"",Cases!W37,"")</f>
        <v>N/A</v>
      </c>
      <c r="E37" s="6" t="str">
        <f>IF(Cases!X37&lt;&gt;"",Cases!X37,"")</f>
        <v>N/A</v>
      </c>
      <c r="F37" s="6" t="str">
        <f>IF(Cases!Y37&lt;&gt;"",Cases!Y37,"")</f>
        <v>N/A</v>
      </c>
      <c r="G37" s="6" t="str">
        <f>IF(Cases!Z37&lt;&gt;"",Cases!Z37,"")</f>
        <v>NO</v>
      </c>
      <c r="H37" s="6" t="str">
        <f>IF(Cases!AA37&lt;&gt;"",Cases!AA37,"")</f>
        <v>NO</v>
      </c>
      <c r="I37" s="6" t="str">
        <f>IF(Cases!AB37&lt;&gt;"",Cases!AB37,"")</f>
        <v>NO</v>
      </c>
      <c r="J37" s="6" t="str">
        <f>IF(Cases!AC37&lt;&gt;"",Cases!AC37,"")</f>
        <v>NO</v>
      </c>
      <c r="K37" s="6" t="str">
        <f>IF(Cases!AD37&lt;&gt;"",Cases!AD37,"")</f>
        <v>YES</v>
      </c>
      <c r="L37" s="6" t="str">
        <f>IF(Cases!AE37&lt;&gt;"",Cases!AE37,"")</f>
        <v>YES</v>
      </c>
      <c r="M37" s="6" t="str">
        <f>IF(Cases!AF37&lt;&gt;"",Cases!AF37,"")</f>
        <v>NO</v>
      </c>
      <c r="N37" s="6" t="str">
        <f>IF(Cases!AG37&lt;&gt;"",Cases!AG37,"")</f>
        <v>YES</v>
      </c>
      <c r="O37" s="6" t="str">
        <f>IF(Cases!AH37&lt;&gt;"",Cases!AH37,"")</f>
        <v>YES</v>
      </c>
      <c r="P37" s="6" t="str">
        <f>IF(Cases!AJ37&lt;&gt;"",Cases!AJ37,"")</f>
        <v>N/A</v>
      </c>
      <c r="Q37" s="6" t="str">
        <f>IF(Cases!AK37&lt;&gt;"",Cases!AK37,"")</f>
        <v>N/A</v>
      </c>
    </row>
    <row r="38" spans="1:17" ht="15" customHeight="1" x14ac:dyDescent="0.3">
      <c r="A38" s="80">
        <v>37</v>
      </c>
      <c r="B38" s="6" t="str">
        <f>IF(Cases!U38&lt;&gt;"",Cases!U38,"")</f>
        <v>YES</v>
      </c>
      <c r="C38" s="6" t="str">
        <f>IF(Cases!V38&lt;&gt;"",Cases!V38,"")</f>
        <v>N/A</v>
      </c>
      <c r="D38" s="6" t="str">
        <f>IF(Cases!W38&lt;&gt;"",Cases!W38,"")</f>
        <v>N/A</v>
      </c>
      <c r="E38" s="6" t="str">
        <f>IF(Cases!X38&lt;&gt;"",Cases!X38,"")</f>
        <v>N/A</v>
      </c>
      <c r="F38" s="6" t="str">
        <f>IF(Cases!Y38&lt;&gt;"",Cases!Y38,"")</f>
        <v>N/A</v>
      </c>
      <c r="G38" s="6" t="str">
        <f>IF(Cases!Z38&lt;&gt;"",Cases!Z38,"")</f>
        <v>NO</v>
      </c>
      <c r="H38" s="6" t="str">
        <f>IF(Cases!AA38&lt;&gt;"",Cases!AA38,"")</f>
        <v>NO</v>
      </c>
      <c r="I38" s="6" t="str">
        <f>IF(Cases!AB38&lt;&gt;"",Cases!AB38,"")</f>
        <v>NO</v>
      </c>
      <c r="J38" s="6" t="str">
        <f>IF(Cases!AC38&lt;&gt;"",Cases!AC38,"")</f>
        <v>NO</v>
      </c>
      <c r="K38" s="6" t="str">
        <f>IF(Cases!AD38&lt;&gt;"",Cases!AD38,"")</f>
        <v>YES</v>
      </c>
      <c r="L38" s="6" t="str">
        <f>IF(Cases!AE38&lt;&gt;"",Cases!AE38,"")</f>
        <v>YES</v>
      </c>
      <c r="M38" s="6" t="str">
        <f>IF(Cases!AF38&lt;&gt;"",Cases!AF38,"")</f>
        <v>NO</v>
      </c>
      <c r="N38" s="6" t="str">
        <f>IF(Cases!AG38&lt;&gt;"",Cases!AG38,"")</f>
        <v>YES</v>
      </c>
      <c r="O38" s="6" t="str">
        <f>IF(Cases!AH38&lt;&gt;"",Cases!AH38,"")</f>
        <v>NO</v>
      </c>
      <c r="P38" s="6" t="str">
        <f>IF(Cases!AJ38&lt;&gt;"",Cases!AJ38,"")</f>
        <v>YES</v>
      </c>
      <c r="Q38" s="6" t="str">
        <f>IF(Cases!AK38&lt;&gt;"",Cases!AK38,"")</f>
        <v>N/A</v>
      </c>
    </row>
    <row r="39" spans="1:17" ht="15" customHeight="1" x14ac:dyDescent="0.3">
      <c r="A39" s="80">
        <v>38</v>
      </c>
      <c r="B39" s="6" t="str">
        <f>IF(Cases!U39&lt;&gt;"",Cases!U39,"")</f>
        <v>YES</v>
      </c>
      <c r="C39" s="6" t="str">
        <f>IF(Cases!V39&lt;&gt;"",Cases!V39,"")</f>
        <v>N/A</v>
      </c>
      <c r="D39" s="6" t="str">
        <f>IF(Cases!W39&lt;&gt;"",Cases!W39,"")</f>
        <v>N/A</v>
      </c>
      <c r="E39" s="6" t="str">
        <f>IF(Cases!X39&lt;&gt;"",Cases!X39,"")</f>
        <v>N/A</v>
      </c>
      <c r="F39" s="6" t="str">
        <f>IF(Cases!Y39&lt;&gt;"",Cases!Y39,"")</f>
        <v>N/A</v>
      </c>
      <c r="G39" s="6" t="str">
        <f>IF(Cases!Z39&lt;&gt;"",Cases!Z39,"")</f>
        <v>NO</v>
      </c>
      <c r="H39" s="6" t="str">
        <f>IF(Cases!AA39&lt;&gt;"",Cases!AA39,"")</f>
        <v>NO</v>
      </c>
      <c r="I39" s="6" t="str">
        <f>IF(Cases!AB39&lt;&gt;"",Cases!AB39,"")</f>
        <v>NO</v>
      </c>
      <c r="J39" s="6" t="str">
        <f>IF(Cases!AC39&lt;&gt;"",Cases!AC39,"")</f>
        <v>NO</v>
      </c>
      <c r="K39" s="6" t="str">
        <f>IF(Cases!AD39&lt;&gt;"",Cases!AD39,"")</f>
        <v>YES</v>
      </c>
      <c r="L39" s="6" t="str">
        <f>IF(Cases!AE39&lt;&gt;"",Cases!AE39,"")</f>
        <v>YES</v>
      </c>
      <c r="M39" s="6" t="str">
        <f>IF(Cases!AF39&lt;&gt;"",Cases!AF39,"")</f>
        <v>NO</v>
      </c>
      <c r="N39" s="6" t="str">
        <f>IF(Cases!AG39&lt;&gt;"",Cases!AG39,"")</f>
        <v>YES</v>
      </c>
      <c r="O39" s="6" t="str">
        <f>IF(Cases!AH39&lt;&gt;"",Cases!AH39,"")</f>
        <v>NO</v>
      </c>
      <c r="P39" s="6" t="str">
        <f>IF(Cases!AJ39&lt;&gt;"",Cases!AJ39,"")</f>
        <v>YES</v>
      </c>
      <c r="Q39" s="6" t="str">
        <f>IF(Cases!AK39&lt;&gt;"",Cases!AK39,"")</f>
        <v>N/A</v>
      </c>
    </row>
    <row r="40" spans="1:17" ht="15" customHeight="1" x14ac:dyDescent="0.3">
      <c r="A40" s="80">
        <v>39</v>
      </c>
      <c r="B40" s="6" t="str">
        <f>IF(Cases!U40&lt;&gt;"",Cases!U40,"")</f>
        <v>YES</v>
      </c>
      <c r="C40" s="6" t="str">
        <f>IF(Cases!V40&lt;&gt;"",Cases!V40,"")</f>
        <v>N/A</v>
      </c>
      <c r="D40" s="6" t="str">
        <f>IF(Cases!W40&lt;&gt;"",Cases!W40,"")</f>
        <v>N/A</v>
      </c>
      <c r="E40" s="6" t="str">
        <f>IF(Cases!X40&lt;&gt;"",Cases!X40,"")</f>
        <v>N/A</v>
      </c>
      <c r="F40" s="6" t="str">
        <f>IF(Cases!Y40&lt;&gt;"",Cases!Y40,"")</f>
        <v>N/A</v>
      </c>
      <c r="G40" s="6" t="str">
        <f>IF(Cases!Z40&lt;&gt;"",Cases!Z40,"")</f>
        <v>NO</v>
      </c>
      <c r="H40" s="6" t="str">
        <f>IF(Cases!AA40&lt;&gt;"",Cases!AA40,"")</f>
        <v>NO</v>
      </c>
      <c r="I40" s="6" t="str">
        <f>IF(Cases!AB40&lt;&gt;"",Cases!AB40,"")</f>
        <v>NO</v>
      </c>
      <c r="J40" s="6" t="str">
        <f>IF(Cases!AC40&lt;&gt;"",Cases!AC40,"")</f>
        <v>NO</v>
      </c>
      <c r="K40" s="6" t="str">
        <f>IF(Cases!AD40&lt;&gt;"",Cases!AD40,"")</f>
        <v>YES</v>
      </c>
      <c r="L40" s="6" t="str">
        <f>IF(Cases!AE40&lt;&gt;"",Cases!AE40,"")</f>
        <v>YES</v>
      </c>
      <c r="M40" s="6" t="str">
        <f>IF(Cases!AF40&lt;&gt;"",Cases!AF40,"")</f>
        <v>NO</v>
      </c>
      <c r="N40" s="6" t="str">
        <f>IF(Cases!AG40&lt;&gt;"",Cases!AG40,"")</f>
        <v>YES</v>
      </c>
      <c r="O40" s="6" t="str">
        <f>IF(Cases!AH40&lt;&gt;"",Cases!AH40,"")</f>
        <v>NO</v>
      </c>
      <c r="P40" s="6" t="str">
        <f>IF(Cases!AJ40&lt;&gt;"",Cases!AJ40,"")</f>
        <v>NO</v>
      </c>
      <c r="Q40" s="6" t="str">
        <f>IF(Cases!AK40&lt;&gt;"",Cases!AK40,"")</f>
        <v>YES</v>
      </c>
    </row>
    <row r="41" spans="1:17" ht="15" customHeight="1" x14ac:dyDescent="0.3">
      <c r="A41" s="80">
        <v>40</v>
      </c>
      <c r="B41" s="6" t="str">
        <f>IF(Cases!U41&lt;&gt;"",Cases!U41,"")</f>
        <v>YES</v>
      </c>
      <c r="C41" s="6" t="str">
        <f>IF(Cases!V41&lt;&gt;"",Cases!V41,"")</f>
        <v>N/A</v>
      </c>
      <c r="D41" s="6" t="str">
        <f>IF(Cases!W41&lt;&gt;"",Cases!W41,"")</f>
        <v>N/A</v>
      </c>
      <c r="E41" s="6" t="str">
        <f>IF(Cases!X41&lt;&gt;"",Cases!X41,"")</f>
        <v>N/A</v>
      </c>
      <c r="F41" s="6" t="str">
        <f>IF(Cases!Y41&lt;&gt;"",Cases!Y41,"")</f>
        <v>N/A</v>
      </c>
      <c r="G41" s="6" t="str">
        <f>IF(Cases!Z41&lt;&gt;"",Cases!Z41,"")</f>
        <v>NO</v>
      </c>
      <c r="H41" s="6" t="str">
        <f>IF(Cases!AA41&lt;&gt;"",Cases!AA41,"")</f>
        <v>NO</v>
      </c>
      <c r="I41" s="6" t="str">
        <f>IF(Cases!AB41&lt;&gt;"",Cases!AB41,"")</f>
        <v>NO</v>
      </c>
      <c r="J41" s="6" t="str">
        <f>IF(Cases!AC41&lt;&gt;"",Cases!AC41,"")</f>
        <v>NO</v>
      </c>
      <c r="K41" s="6" t="str">
        <f>IF(Cases!AD41&lt;&gt;"",Cases!AD41,"")</f>
        <v>YES</v>
      </c>
      <c r="L41" s="6" t="str">
        <f>IF(Cases!AE41&lt;&gt;"",Cases!AE41,"")</f>
        <v>YES</v>
      </c>
      <c r="M41" s="6" t="str">
        <f>IF(Cases!AF41&lt;&gt;"",Cases!AF41,"")</f>
        <v>NO</v>
      </c>
      <c r="N41" s="6" t="str">
        <f>IF(Cases!AG41&lt;&gt;"",Cases!AG41,"")</f>
        <v>YES</v>
      </c>
      <c r="O41" s="6" t="str">
        <f>IF(Cases!AH41&lt;&gt;"",Cases!AH41,"")</f>
        <v>NO</v>
      </c>
      <c r="P41" s="6" t="str">
        <f>IF(Cases!AJ41&lt;&gt;"",Cases!AJ41,"")</f>
        <v>NO</v>
      </c>
      <c r="Q41" s="6" t="str">
        <f>IF(Cases!AK41&lt;&gt;"",Cases!AK41,"")</f>
        <v>YES</v>
      </c>
    </row>
    <row r="42" spans="1:17" ht="15" customHeight="1" x14ac:dyDescent="0.3">
      <c r="A42" s="80">
        <v>41</v>
      </c>
      <c r="B42" s="6" t="str">
        <f>IF(Cases!U42&lt;&gt;"",Cases!U42,"")</f>
        <v>NO</v>
      </c>
      <c r="C42" s="6" t="str">
        <f>IF(Cases!V42&lt;&gt;"",Cases!V42,"")</f>
        <v>NO</v>
      </c>
      <c r="D42" s="6" t="str">
        <f>IF(Cases!W42&lt;&gt;"",Cases!W42,"")</f>
        <v>YES</v>
      </c>
      <c r="E42" s="6" t="str">
        <f>IF(Cases!X42&lt;&gt;"",Cases!X42,"")</f>
        <v>N/A</v>
      </c>
      <c r="F42" s="6" t="str">
        <f>IF(Cases!Y42&lt;&gt;"",Cases!Y42,"")</f>
        <v>N/A</v>
      </c>
      <c r="G42" s="6" t="str">
        <f>IF(Cases!Z42&lt;&gt;"",Cases!Z42,"")</f>
        <v>N/A</v>
      </c>
      <c r="H42" s="6" t="str">
        <f>IF(Cases!AA42&lt;&gt;"",Cases!AA42,"")</f>
        <v>N/A</v>
      </c>
      <c r="I42" s="6" t="str">
        <f>IF(Cases!AB42&lt;&gt;"",Cases!AB42,"")</f>
        <v>N/A</v>
      </c>
      <c r="J42" s="6" t="str">
        <f>IF(Cases!AC42&lt;&gt;"",Cases!AC42,"")</f>
        <v>N/A</v>
      </c>
      <c r="K42" s="6" t="str">
        <f>IF(Cases!AD42&lt;&gt;"",Cases!AD42,"")</f>
        <v>N/A</v>
      </c>
      <c r="L42" s="6" t="str">
        <f>IF(Cases!AE42&lt;&gt;"",Cases!AE42,"")</f>
        <v>N/A</v>
      </c>
      <c r="M42" s="6" t="str">
        <f>IF(Cases!AF42&lt;&gt;"",Cases!AF42,"")</f>
        <v>N/A</v>
      </c>
      <c r="N42" s="6" t="str">
        <f>IF(Cases!AG42&lt;&gt;"",Cases!AG42,"")</f>
        <v>NO</v>
      </c>
      <c r="O42" s="6" t="str">
        <f>IF(Cases!AH42&lt;&gt;"",Cases!AH42,"")</f>
        <v>N/A</v>
      </c>
      <c r="P42" s="6" t="str">
        <f>IF(Cases!AJ42&lt;&gt;"",Cases!AJ42,"")</f>
        <v>N/A</v>
      </c>
      <c r="Q42" s="6" t="str">
        <f>IF(Cases!AK42&lt;&gt;"",Cases!AK42,"")</f>
        <v>N/A</v>
      </c>
    </row>
    <row r="43" spans="1:17" ht="15" customHeight="1" x14ac:dyDescent="0.3">
      <c r="A43" s="80">
        <v>42</v>
      </c>
      <c r="B43" s="6" t="str">
        <f>IF(Cases!U43&lt;&gt;"",Cases!U43,"")</f>
        <v>NO</v>
      </c>
      <c r="C43" s="6" t="str">
        <f>IF(Cases!V43&lt;&gt;"",Cases!V43,"")</f>
        <v>NO</v>
      </c>
      <c r="D43" s="6" t="str">
        <f>IF(Cases!W43&lt;&gt;"",Cases!W43,"")</f>
        <v>NO</v>
      </c>
      <c r="E43" s="6" t="str">
        <f>IF(Cases!X43&lt;&gt;"",Cases!X43,"")</f>
        <v>YES</v>
      </c>
      <c r="F43" s="6" t="str">
        <f>IF(Cases!Y43&lt;&gt;"",Cases!Y43,"")</f>
        <v>N/A</v>
      </c>
      <c r="G43" s="6" t="str">
        <f>IF(Cases!Z43&lt;&gt;"",Cases!Z43,"")</f>
        <v>N/A</v>
      </c>
      <c r="H43" s="6" t="str">
        <f>IF(Cases!AA43&lt;&gt;"",Cases!AA43,"")</f>
        <v>N/A</v>
      </c>
      <c r="I43" s="6" t="str">
        <f>IF(Cases!AB43&lt;&gt;"",Cases!AB43,"")</f>
        <v>N/A</v>
      </c>
      <c r="J43" s="6" t="str">
        <f>IF(Cases!AC43&lt;&gt;"",Cases!AC43,"")</f>
        <v>N/A</v>
      </c>
      <c r="K43" s="6" t="str">
        <f>IF(Cases!AD43&lt;&gt;"",Cases!AD43,"")</f>
        <v>N/A</v>
      </c>
      <c r="L43" s="6" t="str">
        <f>IF(Cases!AE43&lt;&gt;"",Cases!AE43,"")</f>
        <v>N/A</v>
      </c>
      <c r="M43" s="6" t="str">
        <f>IF(Cases!AF43&lt;&gt;"",Cases!AF43,"")</f>
        <v>N/A</v>
      </c>
      <c r="N43" s="6" t="str">
        <f>IF(Cases!AG43&lt;&gt;"",Cases!AG43,"")</f>
        <v>NO</v>
      </c>
      <c r="O43" s="6" t="str">
        <f>IF(Cases!AH43&lt;&gt;"",Cases!AH43,"")</f>
        <v>N/A</v>
      </c>
      <c r="P43" s="6" t="str">
        <f>IF(Cases!AJ43&lt;&gt;"",Cases!AJ43,"")</f>
        <v>N/A</v>
      </c>
      <c r="Q43" s="6" t="str">
        <f>IF(Cases!AK43&lt;&gt;"",Cases!AK43,"")</f>
        <v>N/A</v>
      </c>
    </row>
    <row r="44" spans="1:17" ht="15" customHeight="1" x14ac:dyDescent="0.3">
      <c r="A44" s="80">
        <v>43</v>
      </c>
      <c r="B44" s="6" t="str">
        <f>IF(Cases!U44&lt;&gt;"",Cases!U44,"")</f>
        <v>NO</v>
      </c>
      <c r="C44" s="6" t="str">
        <f>IF(Cases!V44&lt;&gt;"",Cases!V44,"")</f>
        <v>NO</v>
      </c>
      <c r="D44" s="6" t="str">
        <f>IF(Cases!W44&lt;&gt;"",Cases!W44,"")</f>
        <v>NO</v>
      </c>
      <c r="E44" s="6" t="str">
        <f>IF(Cases!X44&lt;&gt;"",Cases!X44,"")</f>
        <v>NO</v>
      </c>
      <c r="F44" s="6" t="str">
        <f>IF(Cases!Y44&lt;&gt;"",Cases!Y44,"")</f>
        <v>NO</v>
      </c>
      <c r="G44" s="6" t="str">
        <f>IF(Cases!Z44&lt;&gt;"",Cases!Z44,"")</f>
        <v>YES</v>
      </c>
      <c r="H44" s="6" t="str">
        <f>IF(Cases!AA44&lt;&gt;"",Cases!AA44,"")</f>
        <v>N/A</v>
      </c>
      <c r="I44" s="6" t="str">
        <f>IF(Cases!AB44&lt;&gt;"",Cases!AB44,"")</f>
        <v>N/A</v>
      </c>
      <c r="J44" s="6" t="str">
        <f>IF(Cases!AC44&lt;&gt;"",Cases!AC44,"")</f>
        <v>N/A</v>
      </c>
      <c r="K44" s="6" t="str">
        <f>IF(Cases!AD44&lt;&gt;"",Cases!AD44,"")</f>
        <v>N/A</v>
      </c>
      <c r="L44" s="6" t="str">
        <f>IF(Cases!AE44&lt;&gt;"",Cases!AE44,"")</f>
        <v>N/A</v>
      </c>
      <c r="M44" s="6" t="str">
        <f>IF(Cases!AF44&lt;&gt;"",Cases!AF44,"")</f>
        <v>N/A</v>
      </c>
      <c r="N44" s="6" t="str">
        <f>IF(Cases!AG44&lt;&gt;"",Cases!AG44,"")</f>
        <v>NO</v>
      </c>
      <c r="O44" s="6" t="str">
        <f>IF(Cases!AH44&lt;&gt;"",Cases!AH44,"")</f>
        <v>N/A</v>
      </c>
      <c r="P44" s="6" t="str">
        <f>IF(Cases!AJ44&lt;&gt;"",Cases!AJ44,"")</f>
        <v>N/A</v>
      </c>
      <c r="Q44" s="6" t="str">
        <f>IF(Cases!AK44&lt;&gt;"",Cases!AK44,"")</f>
        <v>N/A</v>
      </c>
    </row>
    <row r="45" spans="1:17" ht="15" customHeight="1" x14ac:dyDescent="0.3">
      <c r="A45" s="80">
        <v>44</v>
      </c>
      <c r="B45" s="6" t="str">
        <f>IF(Cases!U45&lt;&gt;"",Cases!U45,"")</f>
        <v>NO</v>
      </c>
      <c r="C45" s="6" t="str">
        <f>IF(Cases!V45&lt;&gt;"",Cases!V45,"")</f>
        <v>NO</v>
      </c>
      <c r="D45" s="6" t="str">
        <f>IF(Cases!W45&lt;&gt;"",Cases!W45,"")</f>
        <v>NO</v>
      </c>
      <c r="E45" s="6" t="str">
        <f>IF(Cases!X45&lt;&gt;"",Cases!X45,"")</f>
        <v>NO</v>
      </c>
      <c r="F45" s="6" t="str">
        <f>IF(Cases!Y45&lt;&gt;"",Cases!Y45,"")</f>
        <v>NO</v>
      </c>
      <c r="G45" s="6" t="str">
        <f>IF(Cases!Z45&lt;&gt;"",Cases!Z45,"")</f>
        <v>YES</v>
      </c>
      <c r="H45" s="6" t="str">
        <f>IF(Cases!AA45&lt;&gt;"",Cases!AA45,"")</f>
        <v>N/A</v>
      </c>
      <c r="I45" s="6" t="str">
        <f>IF(Cases!AB45&lt;&gt;"",Cases!AB45,"")</f>
        <v>N/A</v>
      </c>
      <c r="J45" s="6" t="str">
        <f>IF(Cases!AC45&lt;&gt;"",Cases!AC45,"")</f>
        <v>N/A</v>
      </c>
      <c r="K45" s="6" t="str">
        <f>IF(Cases!AD45&lt;&gt;"",Cases!AD45,"")</f>
        <v>N/A</v>
      </c>
      <c r="L45" s="6" t="str">
        <f>IF(Cases!AE45&lt;&gt;"",Cases!AE45,"")</f>
        <v>N/A</v>
      </c>
      <c r="M45" s="6" t="str">
        <f>IF(Cases!AF45&lt;&gt;"",Cases!AF45,"")</f>
        <v>N/A</v>
      </c>
      <c r="N45" s="6" t="str">
        <f>IF(Cases!AG45&lt;&gt;"",Cases!AG45,"")</f>
        <v>NO</v>
      </c>
      <c r="O45" s="6" t="str">
        <f>IF(Cases!AH45&lt;&gt;"",Cases!AH45,"")</f>
        <v>N/A</v>
      </c>
      <c r="P45" s="6" t="str">
        <f>IF(Cases!AJ45&lt;&gt;"",Cases!AJ45,"")</f>
        <v>N/A</v>
      </c>
      <c r="Q45" s="6" t="str">
        <f>IF(Cases!AK45&lt;&gt;"",Cases!AK45,"")</f>
        <v>N/A</v>
      </c>
    </row>
    <row r="46" spans="1:17" ht="15" customHeight="1" x14ac:dyDescent="0.3">
      <c r="A46" s="80">
        <v>45</v>
      </c>
      <c r="B46" s="6" t="str">
        <f>IF(Cases!U46&lt;&gt;"",Cases!U46,"")</f>
        <v>NO</v>
      </c>
      <c r="C46" s="6" t="str">
        <f>IF(Cases!V46&lt;&gt;"",Cases!V46,"")</f>
        <v>NO</v>
      </c>
      <c r="D46" s="6" t="str">
        <f>IF(Cases!W46&lt;&gt;"",Cases!W46,"")</f>
        <v>NO</v>
      </c>
      <c r="E46" s="6" t="str">
        <f>IF(Cases!X46&lt;&gt;"",Cases!X46,"")</f>
        <v>NO</v>
      </c>
      <c r="F46" s="6" t="str">
        <f>IF(Cases!Y46&lt;&gt;"",Cases!Y46,"")</f>
        <v>NO</v>
      </c>
      <c r="G46" s="6" t="str">
        <f>IF(Cases!Z46&lt;&gt;"",Cases!Z46,"")</f>
        <v>NO</v>
      </c>
      <c r="H46" s="6" t="str">
        <f>IF(Cases!AA46&lt;&gt;"",Cases!AA46,"")</f>
        <v>YES</v>
      </c>
      <c r="I46" s="6" t="str">
        <f>IF(Cases!AB46&lt;&gt;"",Cases!AB46,"")</f>
        <v>N/A</v>
      </c>
      <c r="J46" s="6" t="str">
        <f>IF(Cases!AC46&lt;&gt;"",Cases!AC46,"")</f>
        <v>N/A</v>
      </c>
      <c r="K46" s="6" t="str">
        <f>IF(Cases!AD46&lt;&gt;"",Cases!AD46,"")</f>
        <v>N/A</v>
      </c>
      <c r="L46" s="6" t="str">
        <f>IF(Cases!AE46&lt;&gt;"",Cases!AE46,"")</f>
        <v>N/A</v>
      </c>
      <c r="M46" s="6" t="str">
        <f>IF(Cases!AF46&lt;&gt;"",Cases!AF46,"")</f>
        <v>N/A</v>
      </c>
      <c r="N46" s="6" t="str">
        <f>IF(Cases!AG46&lt;&gt;"",Cases!AG46,"")</f>
        <v>NO</v>
      </c>
      <c r="O46" s="6" t="str">
        <f>IF(Cases!AH46&lt;&gt;"",Cases!AH46,"")</f>
        <v>N/A</v>
      </c>
      <c r="P46" s="6" t="str">
        <f>IF(Cases!AJ46&lt;&gt;"",Cases!AJ46,"")</f>
        <v>N/A</v>
      </c>
      <c r="Q46" s="6" t="str">
        <f>IF(Cases!AK46&lt;&gt;"",Cases!AK46,"")</f>
        <v>N/A</v>
      </c>
    </row>
    <row r="47" spans="1:17" ht="15" customHeight="1" x14ac:dyDescent="0.3">
      <c r="A47" s="80">
        <v>46</v>
      </c>
      <c r="B47" s="6" t="str">
        <f>IF(Cases!U47&lt;&gt;"",Cases!U47,"")</f>
        <v>NO</v>
      </c>
      <c r="C47" s="6" t="str">
        <f>IF(Cases!V47&lt;&gt;"",Cases!V47,"")</f>
        <v>NO</v>
      </c>
      <c r="D47" s="6" t="str">
        <f>IF(Cases!W47&lt;&gt;"",Cases!W47,"")</f>
        <v>NO</v>
      </c>
      <c r="E47" s="6" t="str">
        <f>IF(Cases!X47&lt;&gt;"",Cases!X47,"")</f>
        <v>NO</v>
      </c>
      <c r="F47" s="6" t="str">
        <f>IF(Cases!Y47&lt;&gt;"",Cases!Y47,"")</f>
        <v>NO</v>
      </c>
      <c r="G47" s="6" t="str">
        <f>IF(Cases!Z47&lt;&gt;"",Cases!Z47,"")</f>
        <v>NO</v>
      </c>
      <c r="H47" s="6" t="str">
        <f>IF(Cases!AA47&lt;&gt;"",Cases!AA47,"")</f>
        <v>YES</v>
      </c>
      <c r="I47" s="6" t="str">
        <f>IF(Cases!AB47&lt;&gt;"",Cases!AB47,"")</f>
        <v>N/A</v>
      </c>
      <c r="J47" s="6" t="str">
        <f>IF(Cases!AC47&lt;&gt;"",Cases!AC47,"")</f>
        <v>N/A</v>
      </c>
      <c r="K47" s="6" t="str">
        <f>IF(Cases!AD47&lt;&gt;"",Cases!AD47,"")</f>
        <v>N/A</v>
      </c>
      <c r="L47" s="6" t="str">
        <f>IF(Cases!AE47&lt;&gt;"",Cases!AE47,"")</f>
        <v>N/A</v>
      </c>
      <c r="M47" s="6" t="str">
        <f>IF(Cases!AF47&lt;&gt;"",Cases!AF47,"")</f>
        <v>N/A</v>
      </c>
      <c r="N47" s="6" t="str">
        <f>IF(Cases!AG47&lt;&gt;"",Cases!AG47,"")</f>
        <v>NO</v>
      </c>
      <c r="O47" s="6" t="str">
        <f>IF(Cases!AH47&lt;&gt;"",Cases!AH47,"")</f>
        <v>N/A</v>
      </c>
      <c r="P47" s="6" t="str">
        <f>IF(Cases!AJ47&lt;&gt;"",Cases!AJ47,"")</f>
        <v>N/A</v>
      </c>
      <c r="Q47" s="6" t="str">
        <f>IF(Cases!AK47&lt;&gt;"",Cases!AK47,"")</f>
        <v>N/A</v>
      </c>
    </row>
    <row r="48" spans="1:17" ht="15" customHeight="1" x14ac:dyDescent="0.3">
      <c r="A48" s="80">
        <v>47</v>
      </c>
      <c r="B48" s="6" t="str">
        <f>IF(Cases!U48&lt;&gt;"",Cases!U48,"")</f>
        <v>NO</v>
      </c>
      <c r="C48" s="6" t="str">
        <f>IF(Cases!V48&lt;&gt;"",Cases!V48,"")</f>
        <v>NO</v>
      </c>
      <c r="D48" s="6" t="str">
        <f>IF(Cases!W48&lt;&gt;"",Cases!W48,"")</f>
        <v>NO</v>
      </c>
      <c r="E48" s="6" t="str">
        <f>IF(Cases!X48&lt;&gt;"",Cases!X48,"")</f>
        <v>NO</v>
      </c>
      <c r="F48" s="6" t="str">
        <f>IF(Cases!Y48&lt;&gt;"",Cases!Y48,"")</f>
        <v>NO</v>
      </c>
      <c r="G48" s="6" t="str">
        <f>IF(Cases!Z48&lt;&gt;"",Cases!Z48,"")</f>
        <v>NO</v>
      </c>
      <c r="H48" s="6" t="str">
        <f>IF(Cases!AA48&lt;&gt;"",Cases!AA48,"")</f>
        <v>NO</v>
      </c>
      <c r="I48" s="6" t="str">
        <f>IF(Cases!AB48&lt;&gt;"",Cases!AB48,"")</f>
        <v>YES</v>
      </c>
      <c r="J48" s="6" t="str">
        <f>IF(Cases!AC48&lt;&gt;"",Cases!AC48,"")</f>
        <v>N/A</v>
      </c>
      <c r="K48" s="6" t="str">
        <f>IF(Cases!AD48&lt;&gt;"",Cases!AD48,"")</f>
        <v>N/A</v>
      </c>
      <c r="L48" s="6" t="str">
        <f>IF(Cases!AE48&lt;&gt;"",Cases!AE48,"")</f>
        <v>N/A</v>
      </c>
      <c r="M48" s="6" t="str">
        <f>IF(Cases!AF48&lt;&gt;"",Cases!AF48,"")</f>
        <v>N/A</v>
      </c>
      <c r="N48" s="6" t="str">
        <f>IF(Cases!AG48&lt;&gt;"",Cases!AG48,"")</f>
        <v>NO</v>
      </c>
      <c r="O48" s="6" t="str">
        <f>IF(Cases!AH48&lt;&gt;"",Cases!AH48,"")</f>
        <v>N/A</v>
      </c>
      <c r="P48" s="6" t="str">
        <f>IF(Cases!AJ48&lt;&gt;"",Cases!AJ48,"")</f>
        <v>N/A</v>
      </c>
      <c r="Q48" s="6" t="str">
        <f>IF(Cases!AK48&lt;&gt;"",Cases!AK48,"")</f>
        <v>N/A</v>
      </c>
    </row>
    <row r="49" spans="1:17" ht="15" customHeight="1" x14ac:dyDescent="0.3">
      <c r="A49" s="80">
        <v>48</v>
      </c>
      <c r="B49" s="6" t="str">
        <f>IF(Cases!U49&lt;&gt;"",Cases!U49,"")</f>
        <v>NO</v>
      </c>
      <c r="C49" s="6" t="str">
        <f>IF(Cases!V49&lt;&gt;"",Cases!V49,"")</f>
        <v>NO</v>
      </c>
      <c r="D49" s="6" t="str">
        <f>IF(Cases!W49&lt;&gt;"",Cases!W49,"")</f>
        <v>NO</v>
      </c>
      <c r="E49" s="6" t="str">
        <f>IF(Cases!X49&lt;&gt;"",Cases!X49,"")</f>
        <v>NO</v>
      </c>
      <c r="F49" s="6" t="str">
        <f>IF(Cases!Y49&lt;&gt;"",Cases!Y49,"")</f>
        <v>NO</v>
      </c>
      <c r="G49" s="6" t="str">
        <f>IF(Cases!Z49&lt;&gt;"",Cases!Z49,"")</f>
        <v>NO</v>
      </c>
      <c r="H49" s="6" t="str">
        <f>IF(Cases!AA49&lt;&gt;"",Cases!AA49,"")</f>
        <v>NO</v>
      </c>
      <c r="I49" s="6" t="str">
        <f>IF(Cases!AB49&lt;&gt;"",Cases!AB49,"")</f>
        <v>YES</v>
      </c>
      <c r="J49" s="6" t="str">
        <f>IF(Cases!AC49&lt;&gt;"",Cases!AC49,"")</f>
        <v>N/A</v>
      </c>
      <c r="K49" s="6" t="str">
        <f>IF(Cases!AD49&lt;&gt;"",Cases!AD49,"")</f>
        <v>N/A</v>
      </c>
      <c r="L49" s="6" t="str">
        <f>IF(Cases!AE49&lt;&gt;"",Cases!AE49,"")</f>
        <v>N/A</v>
      </c>
      <c r="M49" s="6" t="str">
        <f>IF(Cases!AF49&lt;&gt;"",Cases!AF49,"")</f>
        <v>N/A</v>
      </c>
      <c r="N49" s="6" t="str">
        <f>IF(Cases!AG49&lt;&gt;"",Cases!AG49,"")</f>
        <v>NO</v>
      </c>
      <c r="O49" s="6" t="str">
        <f>IF(Cases!AH49&lt;&gt;"",Cases!AH49,"")</f>
        <v>N/A</v>
      </c>
      <c r="P49" s="6" t="str">
        <f>IF(Cases!AJ49&lt;&gt;"",Cases!AJ49,"")</f>
        <v>N/A</v>
      </c>
      <c r="Q49" s="6" t="str">
        <f>IF(Cases!AK49&lt;&gt;"",Cases!AK49,"")</f>
        <v>N/A</v>
      </c>
    </row>
    <row r="50" spans="1:17" ht="15" customHeight="1" x14ac:dyDescent="0.3">
      <c r="A50" s="80">
        <v>49</v>
      </c>
      <c r="B50" s="6" t="str">
        <f>IF(Cases!U50&lt;&gt;"",Cases!U50,"")</f>
        <v>NO</v>
      </c>
      <c r="C50" s="6" t="str">
        <f>IF(Cases!V50&lt;&gt;"",Cases!V50,"")</f>
        <v>NO</v>
      </c>
      <c r="D50" s="6" t="str">
        <f>IF(Cases!W50&lt;&gt;"",Cases!W50,"")</f>
        <v>NO</v>
      </c>
      <c r="E50" s="6" t="str">
        <f>IF(Cases!X50&lt;&gt;"",Cases!X50,"")</f>
        <v>NO</v>
      </c>
      <c r="F50" s="6" t="str">
        <f>IF(Cases!Y50&lt;&gt;"",Cases!Y50,"")</f>
        <v>NO</v>
      </c>
      <c r="G50" s="6" t="str">
        <f>IF(Cases!Z50&lt;&gt;"",Cases!Z50,"")</f>
        <v>NO</v>
      </c>
      <c r="H50" s="6" t="str">
        <f>IF(Cases!AA50&lt;&gt;"",Cases!AA50,"")</f>
        <v>NO</v>
      </c>
      <c r="I50" s="6" t="str">
        <f>IF(Cases!AB50&lt;&gt;"",Cases!AB50,"")</f>
        <v>NO</v>
      </c>
      <c r="J50" s="6" t="str">
        <f>IF(Cases!AC50&lt;&gt;"",Cases!AC50,"")</f>
        <v>YES</v>
      </c>
      <c r="K50" s="6" t="str">
        <f>IF(Cases!AD50&lt;&gt;"",Cases!AD50,"")</f>
        <v>N/A</v>
      </c>
      <c r="L50" s="6" t="str">
        <f>IF(Cases!AE50&lt;&gt;"",Cases!AE50,"")</f>
        <v>N/A</v>
      </c>
      <c r="M50" s="6" t="str">
        <f>IF(Cases!AF50&lt;&gt;"",Cases!AF50,"")</f>
        <v>N/A</v>
      </c>
      <c r="N50" s="6" t="str">
        <f>IF(Cases!AG50&lt;&gt;"",Cases!AG50,"")</f>
        <v>NO</v>
      </c>
      <c r="O50" s="6" t="str">
        <f>IF(Cases!AH50&lt;&gt;"",Cases!AH50,"")</f>
        <v>N/A</v>
      </c>
      <c r="P50" s="6" t="str">
        <f>IF(Cases!AJ50&lt;&gt;"",Cases!AJ50,"")</f>
        <v>N/A</v>
      </c>
      <c r="Q50" s="6" t="str">
        <f>IF(Cases!AK50&lt;&gt;"",Cases!AK50,"")</f>
        <v>N/A</v>
      </c>
    </row>
    <row r="51" spans="1:17" ht="15" customHeight="1" x14ac:dyDescent="0.3">
      <c r="A51" s="80">
        <v>50</v>
      </c>
      <c r="B51" s="6" t="str">
        <f>IF(Cases!U51&lt;&gt;"",Cases!U51,"")</f>
        <v>NO</v>
      </c>
      <c r="C51" s="6" t="str">
        <f>IF(Cases!V51&lt;&gt;"",Cases!V51,"")</f>
        <v>NO</v>
      </c>
      <c r="D51" s="6" t="str">
        <f>IF(Cases!W51&lt;&gt;"",Cases!W51,"")</f>
        <v>NO</v>
      </c>
      <c r="E51" s="6" t="str">
        <f>IF(Cases!X51&lt;&gt;"",Cases!X51,"")</f>
        <v>NO</v>
      </c>
      <c r="F51" s="6" t="str">
        <f>IF(Cases!Y51&lt;&gt;"",Cases!Y51,"")</f>
        <v>NO</v>
      </c>
      <c r="G51" s="6" t="str">
        <f>IF(Cases!Z51&lt;&gt;"",Cases!Z51,"")</f>
        <v>NO</v>
      </c>
      <c r="H51" s="6" t="str">
        <f>IF(Cases!AA51&lt;&gt;"",Cases!AA51,"")</f>
        <v>NO</v>
      </c>
      <c r="I51" s="6" t="str">
        <f>IF(Cases!AB51&lt;&gt;"",Cases!AB51,"")</f>
        <v>NO</v>
      </c>
      <c r="J51" s="6" t="str">
        <f>IF(Cases!AC51&lt;&gt;"",Cases!AC51,"")</f>
        <v>YES</v>
      </c>
      <c r="K51" s="6" t="str">
        <f>IF(Cases!AD51&lt;&gt;"",Cases!AD51,"")</f>
        <v>N/A</v>
      </c>
      <c r="L51" s="6" t="str">
        <f>IF(Cases!AE51&lt;&gt;"",Cases!AE51,"")</f>
        <v>N/A</v>
      </c>
      <c r="M51" s="6" t="str">
        <f>IF(Cases!AF51&lt;&gt;"",Cases!AF51,"")</f>
        <v>N/A</v>
      </c>
      <c r="N51" s="6" t="str">
        <f>IF(Cases!AG51&lt;&gt;"",Cases!AG51,"")</f>
        <v>NO</v>
      </c>
      <c r="O51" s="6" t="str">
        <f>IF(Cases!AH51&lt;&gt;"",Cases!AH51,"")</f>
        <v>N/A</v>
      </c>
      <c r="P51" s="6" t="str">
        <f>IF(Cases!AJ51&lt;&gt;"",Cases!AJ51,"")</f>
        <v>N/A</v>
      </c>
      <c r="Q51" s="6" t="str">
        <f>IF(Cases!AK51&lt;&gt;"",Cases!AK51,"")</f>
        <v>N/A</v>
      </c>
    </row>
    <row r="52" spans="1:17" ht="15" customHeight="1" x14ac:dyDescent="0.3">
      <c r="A52" s="80">
        <v>51</v>
      </c>
      <c r="B52" s="6" t="str">
        <f>IF(Cases!U52&lt;&gt;"",Cases!U52,"")</f>
        <v>NO</v>
      </c>
      <c r="C52" s="6" t="str">
        <f>IF(Cases!V52&lt;&gt;"",Cases!V52,"")</f>
        <v>NO</v>
      </c>
      <c r="D52" s="6" t="str">
        <f>IF(Cases!W52&lt;&gt;"",Cases!W52,"")</f>
        <v>NO</v>
      </c>
      <c r="E52" s="6" t="str">
        <f>IF(Cases!X52&lt;&gt;"",Cases!X52,"")</f>
        <v>NO</v>
      </c>
      <c r="F52" s="6" t="str">
        <f>IF(Cases!Y52&lt;&gt;"",Cases!Y52,"")</f>
        <v>NO</v>
      </c>
      <c r="G52" s="6" t="str">
        <f>IF(Cases!Z52&lt;&gt;"",Cases!Z52,"")</f>
        <v>NO</v>
      </c>
      <c r="H52" s="6" t="str">
        <f>IF(Cases!AA52&lt;&gt;"",Cases!AA52,"")</f>
        <v>NO</v>
      </c>
      <c r="I52" s="6" t="str">
        <f>IF(Cases!AB52&lt;&gt;"",Cases!AB52,"")</f>
        <v>NO</v>
      </c>
      <c r="J52" s="6" t="str">
        <f>IF(Cases!AC52&lt;&gt;"",Cases!AC52,"")</f>
        <v>NO</v>
      </c>
      <c r="K52" s="6" t="str">
        <f>IF(Cases!AD52&lt;&gt;"",Cases!AD52,"")</f>
        <v>NO</v>
      </c>
      <c r="L52" s="6" t="str">
        <f>IF(Cases!AE52&lt;&gt;"",Cases!AE52,"")</f>
        <v>NO</v>
      </c>
      <c r="M52" s="6" t="str">
        <f>IF(Cases!AF52&lt;&gt;"",Cases!AF52,"")</f>
        <v>NO</v>
      </c>
      <c r="N52" s="6" t="str">
        <f>IF(Cases!AG52&lt;&gt;"",Cases!AG52,"")</f>
        <v>YES</v>
      </c>
      <c r="O52" s="6" t="str">
        <f>IF(Cases!AH52&lt;&gt;"",Cases!AH52,"")</f>
        <v>YES</v>
      </c>
      <c r="P52" s="6" t="str">
        <f>IF(Cases!AJ52&lt;&gt;"",Cases!AJ52,"")</f>
        <v>N/A</v>
      </c>
      <c r="Q52" s="6" t="str">
        <f>IF(Cases!AK52&lt;&gt;"",Cases!AK52,"")</f>
        <v>N/A</v>
      </c>
    </row>
    <row r="53" spans="1:17" ht="15" customHeight="1" x14ac:dyDescent="0.3">
      <c r="A53" s="80">
        <v>52</v>
      </c>
      <c r="B53" s="6" t="str">
        <f>IF(Cases!U53&lt;&gt;"",Cases!U53,"")</f>
        <v>NO</v>
      </c>
      <c r="C53" s="6" t="str">
        <f>IF(Cases!V53&lt;&gt;"",Cases!V53,"")</f>
        <v>NO</v>
      </c>
      <c r="D53" s="6" t="str">
        <f>IF(Cases!W53&lt;&gt;"",Cases!W53,"")</f>
        <v>NO</v>
      </c>
      <c r="E53" s="6" t="str">
        <f>IF(Cases!X53&lt;&gt;"",Cases!X53,"")</f>
        <v>NO</v>
      </c>
      <c r="F53" s="6" t="str">
        <f>IF(Cases!Y53&lt;&gt;"",Cases!Y53,"")</f>
        <v>NO</v>
      </c>
      <c r="G53" s="6" t="str">
        <f>IF(Cases!Z53&lt;&gt;"",Cases!Z53,"")</f>
        <v>NO</v>
      </c>
      <c r="H53" s="6" t="str">
        <f>IF(Cases!AA53&lt;&gt;"",Cases!AA53,"")</f>
        <v>NO</v>
      </c>
      <c r="I53" s="6" t="str">
        <f>IF(Cases!AB53&lt;&gt;"",Cases!AB53,"")</f>
        <v>NO</v>
      </c>
      <c r="J53" s="6" t="str">
        <f>IF(Cases!AC53&lt;&gt;"",Cases!AC53,"")</f>
        <v>NO</v>
      </c>
      <c r="K53" s="6" t="str">
        <f>IF(Cases!AD53&lt;&gt;"",Cases!AD53,"")</f>
        <v>NO</v>
      </c>
      <c r="L53" s="6" t="str">
        <f>IF(Cases!AE53&lt;&gt;"",Cases!AE53,"")</f>
        <v>NO</v>
      </c>
      <c r="M53" s="6" t="str">
        <f>IF(Cases!AF53&lt;&gt;"",Cases!AF53,"")</f>
        <v>NO</v>
      </c>
      <c r="N53" s="6" t="str">
        <f>IF(Cases!AG53&lt;&gt;"",Cases!AG53,"")</f>
        <v>YES</v>
      </c>
      <c r="O53" s="6" t="str">
        <f>IF(Cases!AH53&lt;&gt;"",Cases!AH53,"")</f>
        <v>YES</v>
      </c>
      <c r="P53" s="6" t="str">
        <f>IF(Cases!AJ53&lt;&gt;"",Cases!AJ53,"")</f>
        <v>N/A</v>
      </c>
      <c r="Q53" s="6" t="str">
        <f>IF(Cases!AK53&lt;&gt;"",Cases!AK53,"")</f>
        <v>N/A</v>
      </c>
    </row>
    <row r="54" spans="1:17" ht="15" customHeight="1" x14ac:dyDescent="0.3">
      <c r="A54" s="80">
        <v>53</v>
      </c>
      <c r="B54" s="6" t="str">
        <f>IF(Cases!U54&lt;&gt;"",Cases!U54,"")</f>
        <v>NO</v>
      </c>
      <c r="C54" s="6" t="str">
        <f>IF(Cases!V54&lt;&gt;"",Cases!V54,"")</f>
        <v>NO</v>
      </c>
      <c r="D54" s="6" t="str">
        <f>IF(Cases!W54&lt;&gt;"",Cases!W54,"")</f>
        <v>NO</v>
      </c>
      <c r="E54" s="6" t="str">
        <f>IF(Cases!X54&lt;&gt;"",Cases!X54,"")</f>
        <v>NO</v>
      </c>
      <c r="F54" s="6" t="str">
        <f>IF(Cases!Y54&lt;&gt;"",Cases!Y54,"")</f>
        <v>NO</v>
      </c>
      <c r="G54" s="6" t="str">
        <f>IF(Cases!Z54&lt;&gt;"",Cases!Z54,"")</f>
        <v>NO</v>
      </c>
      <c r="H54" s="6" t="str">
        <f>IF(Cases!AA54&lt;&gt;"",Cases!AA54,"")</f>
        <v>NO</v>
      </c>
      <c r="I54" s="6" t="str">
        <f>IF(Cases!AB54&lt;&gt;"",Cases!AB54,"")</f>
        <v>NO</v>
      </c>
      <c r="J54" s="6" t="str">
        <f>IF(Cases!AC54&lt;&gt;"",Cases!AC54,"")</f>
        <v>NO</v>
      </c>
      <c r="K54" s="6" t="str">
        <f>IF(Cases!AD54&lt;&gt;"",Cases!AD54,"")</f>
        <v>NO</v>
      </c>
      <c r="L54" s="6" t="str">
        <f>IF(Cases!AE54&lt;&gt;"",Cases!AE54,"")</f>
        <v>NO</v>
      </c>
      <c r="M54" s="6" t="str">
        <f>IF(Cases!AF54&lt;&gt;"",Cases!AF54,"")</f>
        <v>NO</v>
      </c>
      <c r="N54" s="6" t="str">
        <f>IF(Cases!AG54&lt;&gt;"",Cases!AG54,"")</f>
        <v>YES</v>
      </c>
      <c r="O54" s="6" t="str">
        <f>IF(Cases!AH54&lt;&gt;"",Cases!AH54,"")</f>
        <v>YES</v>
      </c>
      <c r="P54" s="6" t="str">
        <f>IF(Cases!AJ54&lt;&gt;"",Cases!AJ54,"")</f>
        <v>N/A</v>
      </c>
      <c r="Q54" s="6" t="str">
        <f>IF(Cases!AK54&lt;&gt;"",Cases!AK54,"")</f>
        <v>N/A</v>
      </c>
    </row>
    <row r="55" spans="1:17" ht="15" customHeight="1" x14ac:dyDescent="0.3">
      <c r="A55" s="80">
        <v>54</v>
      </c>
      <c r="B55" s="6" t="str">
        <f>IF(Cases!U55&lt;&gt;"",Cases!U55,"")</f>
        <v>NO</v>
      </c>
      <c r="C55" s="6" t="str">
        <f>IF(Cases!V55&lt;&gt;"",Cases!V55,"")</f>
        <v>NO</v>
      </c>
      <c r="D55" s="6" t="str">
        <f>IF(Cases!W55&lt;&gt;"",Cases!W55,"")</f>
        <v>NO</v>
      </c>
      <c r="E55" s="6" t="str">
        <f>IF(Cases!X55&lt;&gt;"",Cases!X55,"")</f>
        <v>NO</v>
      </c>
      <c r="F55" s="6" t="str">
        <f>IF(Cases!Y55&lt;&gt;"",Cases!Y55,"")</f>
        <v>NO</v>
      </c>
      <c r="G55" s="6" t="str">
        <f>IF(Cases!Z55&lt;&gt;"",Cases!Z55,"")</f>
        <v>NO</v>
      </c>
      <c r="H55" s="6" t="str">
        <f>IF(Cases!AA55&lt;&gt;"",Cases!AA55,"")</f>
        <v>NO</v>
      </c>
      <c r="I55" s="6" t="str">
        <f>IF(Cases!AB55&lt;&gt;"",Cases!AB55,"")</f>
        <v>NO</v>
      </c>
      <c r="J55" s="6" t="str">
        <f>IF(Cases!AC55&lt;&gt;"",Cases!AC55,"")</f>
        <v>NO</v>
      </c>
      <c r="K55" s="6" t="str">
        <f>IF(Cases!AD55&lt;&gt;"",Cases!AD55,"")</f>
        <v>NO</v>
      </c>
      <c r="L55" s="6" t="str">
        <f>IF(Cases!AE55&lt;&gt;"",Cases!AE55,"")</f>
        <v>NO</v>
      </c>
      <c r="M55" s="6" t="str">
        <f>IF(Cases!AF55&lt;&gt;"",Cases!AF55,"")</f>
        <v>NO</v>
      </c>
      <c r="N55" s="6" t="str">
        <f>IF(Cases!AG55&lt;&gt;"",Cases!AG55,"")</f>
        <v>YES</v>
      </c>
      <c r="O55" s="6" t="str">
        <f>IF(Cases!AH55&lt;&gt;"",Cases!AH55,"")</f>
        <v>YES</v>
      </c>
      <c r="P55" s="6" t="str">
        <f>IF(Cases!AJ55&lt;&gt;"",Cases!AJ55,"")</f>
        <v>N/A</v>
      </c>
      <c r="Q55" s="6" t="str">
        <f>IF(Cases!AK55&lt;&gt;"",Cases!AK55,"")</f>
        <v>N/A</v>
      </c>
    </row>
    <row r="56" spans="1:17" ht="15" customHeight="1" x14ac:dyDescent="0.3">
      <c r="A56" s="80">
        <v>55</v>
      </c>
      <c r="B56" s="6" t="str">
        <f>IF(Cases!U56&lt;&gt;"",Cases!U56,"")</f>
        <v>NO</v>
      </c>
      <c r="C56" s="6" t="str">
        <f>IF(Cases!V56&lt;&gt;"",Cases!V56,"")</f>
        <v>NO</v>
      </c>
      <c r="D56" s="6" t="str">
        <f>IF(Cases!W56&lt;&gt;"",Cases!W56,"")</f>
        <v>NO</v>
      </c>
      <c r="E56" s="6" t="str">
        <f>IF(Cases!X56&lt;&gt;"",Cases!X56,"")</f>
        <v>NO</v>
      </c>
      <c r="F56" s="6" t="str">
        <f>IF(Cases!Y56&lt;&gt;"",Cases!Y56,"")</f>
        <v>NO</v>
      </c>
      <c r="G56" s="6" t="str">
        <f>IF(Cases!Z56&lt;&gt;"",Cases!Z56,"")</f>
        <v>NO</v>
      </c>
      <c r="H56" s="6" t="str">
        <f>IF(Cases!AA56&lt;&gt;"",Cases!AA56,"")</f>
        <v>NO</v>
      </c>
      <c r="I56" s="6" t="str">
        <f>IF(Cases!AB56&lt;&gt;"",Cases!AB56,"")</f>
        <v>NO</v>
      </c>
      <c r="J56" s="6" t="str">
        <f>IF(Cases!AC56&lt;&gt;"",Cases!AC56,"")</f>
        <v>NO</v>
      </c>
      <c r="K56" s="6" t="str">
        <f>IF(Cases!AD56&lt;&gt;"",Cases!AD56,"")</f>
        <v>NO</v>
      </c>
      <c r="L56" s="6" t="str">
        <f>IF(Cases!AE56&lt;&gt;"",Cases!AE56,"")</f>
        <v>NO</v>
      </c>
      <c r="M56" s="6" t="str">
        <f>IF(Cases!AF56&lt;&gt;"",Cases!AF56,"")</f>
        <v>NO</v>
      </c>
      <c r="N56" s="6" t="str">
        <f>IF(Cases!AG56&lt;&gt;"",Cases!AG56,"")</f>
        <v>YES</v>
      </c>
      <c r="O56" s="6" t="str">
        <f>IF(Cases!AH56&lt;&gt;"",Cases!AH56,"")</f>
        <v>NO</v>
      </c>
      <c r="P56" s="6" t="str">
        <f>IF(Cases!AJ56&lt;&gt;"",Cases!AJ56,"")</f>
        <v>YES</v>
      </c>
      <c r="Q56" s="6" t="str">
        <f>IF(Cases!AK56&lt;&gt;"",Cases!AK56,"")</f>
        <v>N/A</v>
      </c>
    </row>
    <row r="57" spans="1:17" ht="15" customHeight="1" x14ac:dyDescent="0.3">
      <c r="A57" s="80">
        <v>56</v>
      </c>
      <c r="B57" s="6" t="str">
        <f>IF(Cases!U57&lt;&gt;"",Cases!U57,"")</f>
        <v>NO</v>
      </c>
      <c r="C57" s="6" t="str">
        <f>IF(Cases!V57&lt;&gt;"",Cases!V57,"")</f>
        <v>NO</v>
      </c>
      <c r="D57" s="6" t="str">
        <f>IF(Cases!W57&lt;&gt;"",Cases!W57,"")</f>
        <v>NO</v>
      </c>
      <c r="E57" s="6" t="str">
        <f>IF(Cases!X57&lt;&gt;"",Cases!X57,"")</f>
        <v>NO</v>
      </c>
      <c r="F57" s="6" t="str">
        <f>IF(Cases!Y57&lt;&gt;"",Cases!Y57,"")</f>
        <v>NO</v>
      </c>
      <c r="G57" s="6" t="str">
        <f>IF(Cases!Z57&lt;&gt;"",Cases!Z57,"")</f>
        <v>NO</v>
      </c>
      <c r="H57" s="6" t="str">
        <f>IF(Cases!AA57&lt;&gt;"",Cases!AA57,"")</f>
        <v>NO</v>
      </c>
      <c r="I57" s="6" t="str">
        <f>IF(Cases!AB57&lt;&gt;"",Cases!AB57,"")</f>
        <v>NO</v>
      </c>
      <c r="J57" s="6" t="str">
        <f>IF(Cases!AC57&lt;&gt;"",Cases!AC57,"")</f>
        <v>NO</v>
      </c>
      <c r="K57" s="6" t="str">
        <f>IF(Cases!AD57&lt;&gt;"",Cases!AD57,"")</f>
        <v>NO</v>
      </c>
      <c r="L57" s="6" t="str">
        <f>IF(Cases!AE57&lt;&gt;"",Cases!AE57,"")</f>
        <v>NO</v>
      </c>
      <c r="M57" s="6" t="str">
        <f>IF(Cases!AF57&lt;&gt;"",Cases!AF57,"")</f>
        <v>NO</v>
      </c>
      <c r="N57" s="6" t="str">
        <f>IF(Cases!AG57&lt;&gt;"",Cases!AG57,"")</f>
        <v>YES</v>
      </c>
      <c r="O57" s="6" t="str">
        <f>IF(Cases!AH57&lt;&gt;"",Cases!AH57,"")</f>
        <v>NO</v>
      </c>
      <c r="P57" s="6" t="str">
        <f>IF(Cases!AJ57&lt;&gt;"",Cases!AJ57,"")</f>
        <v>YES</v>
      </c>
      <c r="Q57" s="6" t="str">
        <f>IF(Cases!AK57&lt;&gt;"",Cases!AK57,"")</f>
        <v>N/A</v>
      </c>
    </row>
    <row r="58" spans="1:17" ht="15" customHeight="1" x14ac:dyDescent="0.3">
      <c r="A58" s="80">
        <v>57</v>
      </c>
      <c r="B58" s="6" t="str">
        <f>IF(Cases!U58&lt;&gt;"",Cases!U58,"")</f>
        <v>NO</v>
      </c>
      <c r="C58" s="6" t="str">
        <f>IF(Cases!V58&lt;&gt;"",Cases!V58,"")</f>
        <v>NO</v>
      </c>
      <c r="D58" s="6" t="str">
        <f>IF(Cases!W58&lt;&gt;"",Cases!W58,"")</f>
        <v>NO</v>
      </c>
      <c r="E58" s="6" t="str">
        <f>IF(Cases!X58&lt;&gt;"",Cases!X58,"")</f>
        <v>NO</v>
      </c>
      <c r="F58" s="6" t="str">
        <f>IF(Cases!Y58&lt;&gt;"",Cases!Y58,"")</f>
        <v>NO</v>
      </c>
      <c r="G58" s="6" t="str">
        <f>IF(Cases!Z58&lt;&gt;"",Cases!Z58,"")</f>
        <v>NO</v>
      </c>
      <c r="H58" s="6" t="str">
        <f>IF(Cases!AA58&lt;&gt;"",Cases!AA58,"")</f>
        <v>NO</v>
      </c>
      <c r="I58" s="6" t="str">
        <f>IF(Cases!AB58&lt;&gt;"",Cases!AB58,"")</f>
        <v>NO</v>
      </c>
      <c r="J58" s="6" t="str">
        <f>IF(Cases!AC58&lt;&gt;"",Cases!AC58,"")</f>
        <v>NO</v>
      </c>
      <c r="K58" s="6" t="str">
        <f>IF(Cases!AD58&lt;&gt;"",Cases!AD58,"")</f>
        <v>NO</v>
      </c>
      <c r="L58" s="6" t="str">
        <f>IF(Cases!AE58&lt;&gt;"",Cases!AE58,"")</f>
        <v>NO</v>
      </c>
      <c r="M58" s="6" t="str">
        <f>IF(Cases!AF58&lt;&gt;"",Cases!AF58,"")</f>
        <v>NO</v>
      </c>
      <c r="N58" s="6" t="str">
        <f>IF(Cases!AG58&lt;&gt;"",Cases!AG58,"")</f>
        <v>YES</v>
      </c>
      <c r="O58" s="6" t="str">
        <f>IF(Cases!AH58&lt;&gt;"",Cases!AH58,"")</f>
        <v>NO</v>
      </c>
      <c r="P58" s="6" t="str">
        <f>IF(Cases!AJ58&lt;&gt;"",Cases!AJ58,"")</f>
        <v>NO</v>
      </c>
      <c r="Q58" s="6" t="str">
        <f>IF(Cases!AK58&lt;&gt;"",Cases!AK58,"")</f>
        <v>YES</v>
      </c>
    </row>
    <row r="59" spans="1:17" ht="15" customHeight="1" x14ac:dyDescent="0.3">
      <c r="A59" s="80">
        <v>58</v>
      </c>
      <c r="B59" s="6" t="str">
        <f>IF(Cases!U59&lt;&gt;"",Cases!U59,"")</f>
        <v>NO</v>
      </c>
      <c r="C59" s="6" t="str">
        <f>IF(Cases!V59&lt;&gt;"",Cases!V59,"")</f>
        <v>NO</v>
      </c>
      <c r="D59" s="6" t="str">
        <f>IF(Cases!W59&lt;&gt;"",Cases!W59,"")</f>
        <v>NO</v>
      </c>
      <c r="E59" s="6" t="str">
        <f>IF(Cases!X59&lt;&gt;"",Cases!X59,"")</f>
        <v>NO</v>
      </c>
      <c r="F59" s="6" t="str">
        <f>IF(Cases!Y59&lt;&gt;"",Cases!Y59,"")</f>
        <v>NO</v>
      </c>
      <c r="G59" s="6" t="str">
        <f>IF(Cases!Z59&lt;&gt;"",Cases!Z59,"")</f>
        <v>NO</v>
      </c>
      <c r="H59" s="6" t="str">
        <f>IF(Cases!AA59&lt;&gt;"",Cases!AA59,"")</f>
        <v>NO</v>
      </c>
      <c r="I59" s="6" t="str">
        <f>IF(Cases!AB59&lt;&gt;"",Cases!AB59,"")</f>
        <v>NO</v>
      </c>
      <c r="J59" s="6" t="str">
        <f>IF(Cases!AC59&lt;&gt;"",Cases!AC59,"")</f>
        <v>NO</v>
      </c>
      <c r="K59" s="6" t="str">
        <f>IF(Cases!AD59&lt;&gt;"",Cases!AD59,"")</f>
        <v>NO</v>
      </c>
      <c r="L59" s="6" t="str">
        <f>IF(Cases!AE59&lt;&gt;"",Cases!AE59,"")</f>
        <v>NO</v>
      </c>
      <c r="M59" s="6" t="str">
        <f>IF(Cases!AF59&lt;&gt;"",Cases!AF59,"")</f>
        <v>NO</v>
      </c>
      <c r="N59" s="6" t="str">
        <f>IF(Cases!AG59&lt;&gt;"",Cases!AG59,"")</f>
        <v>YES</v>
      </c>
      <c r="O59" s="6" t="str">
        <f>IF(Cases!AH59&lt;&gt;"",Cases!AH59,"")</f>
        <v>NO</v>
      </c>
      <c r="P59" s="6" t="str">
        <f>IF(Cases!AJ59&lt;&gt;"",Cases!AJ59,"")</f>
        <v>NO</v>
      </c>
      <c r="Q59" s="6" t="str">
        <f>IF(Cases!AK59&lt;&gt;"",Cases!AK59,"")</f>
        <v>YES</v>
      </c>
    </row>
    <row r="60" spans="1:17" ht="15" customHeight="1" x14ac:dyDescent="0.3">
      <c r="A60" s="80">
        <v>59</v>
      </c>
      <c r="B60" s="6" t="str">
        <f>IF(Cases!U60&lt;&gt;"",Cases!U60,"")</f>
        <v>NO</v>
      </c>
      <c r="C60" s="6" t="str">
        <f>IF(Cases!V60&lt;&gt;"",Cases!V60,"")</f>
        <v>NO</v>
      </c>
      <c r="D60" s="6" t="str">
        <f>IF(Cases!W60&lt;&gt;"",Cases!W60,"")</f>
        <v>NO</v>
      </c>
      <c r="E60" s="6" t="str">
        <f>IF(Cases!X60&lt;&gt;"",Cases!X60,"")</f>
        <v>NO</v>
      </c>
      <c r="F60" s="6" t="str">
        <f>IF(Cases!Y60&lt;&gt;"",Cases!Y60,"")</f>
        <v>NO</v>
      </c>
      <c r="G60" s="6" t="str">
        <f>IF(Cases!Z60&lt;&gt;"",Cases!Z60,"")</f>
        <v>NO</v>
      </c>
      <c r="H60" s="6" t="str">
        <f>IF(Cases!AA60&lt;&gt;"",Cases!AA60,"")</f>
        <v>NO</v>
      </c>
      <c r="I60" s="6" t="str">
        <f>IF(Cases!AB60&lt;&gt;"",Cases!AB60,"")</f>
        <v>NO</v>
      </c>
      <c r="J60" s="6" t="str">
        <f>IF(Cases!AC60&lt;&gt;"",Cases!AC60,"")</f>
        <v>NO</v>
      </c>
      <c r="K60" s="6" t="str">
        <f>IF(Cases!AD60&lt;&gt;"",Cases!AD60,"")</f>
        <v>YES</v>
      </c>
      <c r="L60" s="6" t="str">
        <f>IF(Cases!AE60&lt;&gt;"",Cases!AE60,"")</f>
        <v>NO</v>
      </c>
      <c r="M60" s="6" t="str">
        <f>IF(Cases!AF60&lt;&gt;"",Cases!AF60,"")</f>
        <v>NO</v>
      </c>
      <c r="N60" s="6" t="str">
        <f>IF(Cases!AG60&lt;&gt;"",Cases!AG60,"")</f>
        <v>YES</v>
      </c>
      <c r="O60" s="6" t="str">
        <f>IF(Cases!AH60&lt;&gt;"",Cases!AH60,"")</f>
        <v>YES</v>
      </c>
      <c r="P60" s="6" t="str">
        <f>IF(Cases!AJ60&lt;&gt;"",Cases!AJ60,"")</f>
        <v>N/A</v>
      </c>
      <c r="Q60" s="6" t="str">
        <f>IF(Cases!AK60&lt;&gt;"",Cases!AK60,"")</f>
        <v>N/A</v>
      </c>
    </row>
    <row r="61" spans="1:17" ht="15" customHeight="1" x14ac:dyDescent="0.3">
      <c r="A61" s="80">
        <v>60</v>
      </c>
      <c r="B61" s="6" t="str">
        <f>IF(Cases!U61&lt;&gt;"",Cases!U61,"")</f>
        <v>NO</v>
      </c>
      <c r="C61" s="6" t="str">
        <f>IF(Cases!V61&lt;&gt;"",Cases!V61,"")</f>
        <v>NO</v>
      </c>
      <c r="D61" s="6" t="str">
        <f>IF(Cases!W61&lt;&gt;"",Cases!W61,"")</f>
        <v>NO</v>
      </c>
      <c r="E61" s="6" t="str">
        <f>IF(Cases!X61&lt;&gt;"",Cases!X61,"")</f>
        <v>NO</v>
      </c>
      <c r="F61" s="6" t="str">
        <f>IF(Cases!Y61&lt;&gt;"",Cases!Y61,"")</f>
        <v>NO</v>
      </c>
      <c r="G61" s="6" t="str">
        <f>IF(Cases!Z61&lt;&gt;"",Cases!Z61,"")</f>
        <v>NO</v>
      </c>
      <c r="H61" s="6" t="str">
        <f>IF(Cases!AA61&lt;&gt;"",Cases!AA61,"")</f>
        <v>NO</v>
      </c>
      <c r="I61" s="6" t="str">
        <f>IF(Cases!AB61&lt;&gt;"",Cases!AB61,"")</f>
        <v>NO</v>
      </c>
      <c r="J61" s="6" t="str">
        <f>IF(Cases!AC61&lt;&gt;"",Cases!AC61,"")</f>
        <v>NO</v>
      </c>
      <c r="K61" s="6" t="str">
        <f>IF(Cases!AD61&lt;&gt;"",Cases!AD61,"")</f>
        <v>YES</v>
      </c>
      <c r="L61" s="6" t="str">
        <f>IF(Cases!AE61&lt;&gt;"",Cases!AE61,"")</f>
        <v>NO</v>
      </c>
      <c r="M61" s="6" t="str">
        <f>IF(Cases!AF61&lt;&gt;"",Cases!AF61,"")</f>
        <v>NO</v>
      </c>
      <c r="N61" s="6" t="str">
        <f>IF(Cases!AG61&lt;&gt;"",Cases!AG61,"")</f>
        <v>YES</v>
      </c>
      <c r="O61" s="6" t="str">
        <f>IF(Cases!AH61&lt;&gt;"",Cases!AH61,"")</f>
        <v>YES</v>
      </c>
      <c r="P61" s="6" t="str">
        <f>IF(Cases!AJ61&lt;&gt;"",Cases!AJ61,"")</f>
        <v>N/A</v>
      </c>
      <c r="Q61" s="6" t="str">
        <f>IF(Cases!AK61&lt;&gt;"",Cases!AK61,"")</f>
        <v>N/A</v>
      </c>
    </row>
    <row r="62" spans="1:17" ht="15" customHeight="1" x14ac:dyDescent="0.3">
      <c r="A62" s="80">
        <v>61</v>
      </c>
      <c r="B62" s="6" t="str">
        <f>IF(Cases!U62&lt;&gt;"",Cases!U62,"")</f>
        <v>NO</v>
      </c>
      <c r="C62" s="6" t="str">
        <f>IF(Cases!V62&lt;&gt;"",Cases!V62,"")</f>
        <v>NO</v>
      </c>
      <c r="D62" s="6" t="str">
        <f>IF(Cases!W62&lt;&gt;"",Cases!W62,"")</f>
        <v>NO</v>
      </c>
      <c r="E62" s="6" t="str">
        <f>IF(Cases!X62&lt;&gt;"",Cases!X62,"")</f>
        <v>NO</v>
      </c>
      <c r="F62" s="6" t="str">
        <f>IF(Cases!Y62&lt;&gt;"",Cases!Y62,"")</f>
        <v>NO</v>
      </c>
      <c r="G62" s="6" t="str">
        <f>IF(Cases!Z62&lt;&gt;"",Cases!Z62,"")</f>
        <v>NO</v>
      </c>
      <c r="H62" s="6" t="str">
        <f>IF(Cases!AA62&lt;&gt;"",Cases!AA62,"")</f>
        <v>NO</v>
      </c>
      <c r="I62" s="6" t="str">
        <f>IF(Cases!AB62&lt;&gt;"",Cases!AB62,"")</f>
        <v>NO</v>
      </c>
      <c r="J62" s="6" t="str">
        <f>IF(Cases!AC62&lt;&gt;"",Cases!AC62,"")</f>
        <v>NO</v>
      </c>
      <c r="K62" s="6" t="str">
        <f>IF(Cases!AD62&lt;&gt;"",Cases!AD62,"")</f>
        <v>YES</v>
      </c>
      <c r="L62" s="6" t="str">
        <f>IF(Cases!AE62&lt;&gt;"",Cases!AE62,"")</f>
        <v>NO</v>
      </c>
      <c r="M62" s="6" t="str">
        <f>IF(Cases!AF62&lt;&gt;"",Cases!AF62,"")</f>
        <v>NO</v>
      </c>
      <c r="N62" s="6" t="str">
        <f>IF(Cases!AG62&lt;&gt;"",Cases!AG62,"")</f>
        <v>YES</v>
      </c>
      <c r="O62" s="6" t="str">
        <f>IF(Cases!AH62&lt;&gt;"",Cases!AH62,"")</f>
        <v>YES</v>
      </c>
      <c r="P62" s="6" t="str">
        <f>IF(Cases!AJ62&lt;&gt;"",Cases!AJ62,"")</f>
        <v>N/A</v>
      </c>
      <c r="Q62" s="6" t="str">
        <f>IF(Cases!AK62&lt;&gt;"",Cases!AK62,"")</f>
        <v>N/A</v>
      </c>
    </row>
    <row r="63" spans="1:17" ht="15" customHeight="1" x14ac:dyDescent="0.3">
      <c r="A63" s="80">
        <v>62</v>
      </c>
      <c r="B63" s="6" t="str">
        <f>IF(Cases!U63&lt;&gt;"",Cases!U63,"")</f>
        <v>NO</v>
      </c>
      <c r="C63" s="6" t="str">
        <f>IF(Cases!V63&lt;&gt;"",Cases!V63,"")</f>
        <v>NO</v>
      </c>
      <c r="D63" s="6" t="str">
        <f>IF(Cases!W63&lt;&gt;"",Cases!W63,"")</f>
        <v>NO</v>
      </c>
      <c r="E63" s="6" t="str">
        <f>IF(Cases!X63&lt;&gt;"",Cases!X63,"")</f>
        <v>NO</v>
      </c>
      <c r="F63" s="6" t="str">
        <f>IF(Cases!Y63&lt;&gt;"",Cases!Y63,"")</f>
        <v>NO</v>
      </c>
      <c r="G63" s="6" t="str">
        <f>IF(Cases!Z63&lt;&gt;"",Cases!Z63,"")</f>
        <v>NO</v>
      </c>
      <c r="H63" s="6" t="str">
        <f>IF(Cases!AA63&lt;&gt;"",Cases!AA63,"")</f>
        <v>NO</v>
      </c>
      <c r="I63" s="6" t="str">
        <f>IF(Cases!AB63&lt;&gt;"",Cases!AB63,"")</f>
        <v>NO</v>
      </c>
      <c r="J63" s="6" t="str">
        <f>IF(Cases!AC63&lt;&gt;"",Cases!AC63,"")</f>
        <v>NO</v>
      </c>
      <c r="K63" s="6" t="str">
        <f>IF(Cases!AD63&lt;&gt;"",Cases!AD63,"")</f>
        <v>YES</v>
      </c>
      <c r="L63" s="6" t="str">
        <f>IF(Cases!AE63&lt;&gt;"",Cases!AE63,"")</f>
        <v>NO</v>
      </c>
      <c r="M63" s="6" t="str">
        <f>IF(Cases!AF63&lt;&gt;"",Cases!AF63,"")</f>
        <v>NO</v>
      </c>
      <c r="N63" s="6" t="str">
        <f>IF(Cases!AG63&lt;&gt;"",Cases!AG63,"")</f>
        <v>YES</v>
      </c>
      <c r="O63" s="6" t="str">
        <f>IF(Cases!AH63&lt;&gt;"",Cases!AH63,"")</f>
        <v>YES</v>
      </c>
      <c r="P63" s="6" t="str">
        <f>IF(Cases!AJ63&lt;&gt;"",Cases!AJ63,"")</f>
        <v>N/A</v>
      </c>
      <c r="Q63" s="6" t="str">
        <f>IF(Cases!AK63&lt;&gt;"",Cases!AK63,"")</f>
        <v>N/A</v>
      </c>
    </row>
    <row r="64" spans="1:17" ht="15" customHeight="1" x14ac:dyDescent="0.3">
      <c r="A64" s="80">
        <v>63</v>
      </c>
      <c r="B64" s="6" t="str">
        <f>IF(Cases!U64&lt;&gt;"",Cases!U64,"")</f>
        <v>NO</v>
      </c>
      <c r="C64" s="6" t="str">
        <f>IF(Cases!V64&lt;&gt;"",Cases!V64,"")</f>
        <v>NO</v>
      </c>
      <c r="D64" s="6" t="str">
        <f>IF(Cases!W64&lt;&gt;"",Cases!W64,"")</f>
        <v>NO</v>
      </c>
      <c r="E64" s="6" t="str">
        <f>IF(Cases!X64&lt;&gt;"",Cases!X64,"")</f>
        <v>NO</v>
      </c>
      <c r="F64" s="6" t="str">
        <f>IF(Cases!Y64&lt;&gt;"",Cases!Y64,"")</f>
        <v>NO</v>
      </c>
      <c r="G64" s="6" t="str">
        <f>IF(Cases!Z64&lt;&gt;"",Cases!Z64,"")</f>
        <v>NO</v>
      </c>
      <c r="H64" s="6" t="str">
        <f>IF(Cases!AA64&lt;&gt;"",Cases!AA64,"")</f>
        <v>NO</v>
      </c>
      <c r="I64" s="6" t="str">
        <f>IF(Cases!AB64&lt;&gt;"",Cases!AB64,"")</f>
        <v>NO</v>
      </c>
      <c r="J64" s="6" t="str">
        <f>IF(Cases!AC64&lt;&gt;"",Cases!AC64,"")</f>
        <v>NO</v>
      </c>
      <c r="K64" s="6" t="str">
        <f>IF(Cases!AD64&lt;&gt;"",Cases!AD64,"")</f>
        <v>YES</v>
      </c>
      <c r="L64" s="6" t="str">
        <f>IF(Cases!AE64&lt;&gt;"",Cases!AE64,"")</f>
        <v>NO</v>
      </c>
      <c r="M64" s="6" t="str">
        <f>IF(Cases!AF64&lt;&gt;"",Cases!AF64,"")</f>
        <v>NO</v>
      </c>
      <c r="N64" s="6" t="str">
        <f>IF(Cases!AG64&lt;&gt;"",Cases!AG64,"")</f>
        <v>YES</v>
      </c>
      <c r="O64" s="6" t="str">
        <f>IF(Cases!AH64&lt;&gt;"",Cases!AH64,"")</f>
        <v>NO</v>
      </c>
      <c r="P64" s="6" t="str">
        <f>IF(Cases!AJ64&lt;&gt;"",Cases!AJ64,"")</f>
        <v>YES</v>
      </c>
      <c r="Q64" s="6" t="str">
        <f>IF(Cases!AK64&lt;&gt;"",Cases!AK64,"")</f>
        <v>N/A</v>
      </c>
    </row>
    <row r="65" spans="1:17" ht="15" customHeight="1" x14ac:dyDescent="0.3">
      <c r="A65" s="80">
        <v>64</v>
      </c>
      <c r="B65" s="6" t="str">
        <f>IF(Cases!U65&lt;&gt;"",Cases!U65,"")</f>
        <v>NO</v>
      </c>
      <c r="C65" s="6" t="str">
        <f>IF(Cases!V65&lt;&gt;"",Cases!V65,"")</f>
        <v>NO</v>
      </c>
      <c r="D65" s="6" t="str">
        <f>IF(Cases!W65&lt;&gt;"",Cases!W65,"")</f>
        <v>NO</v>
      </c>
      <c r="E65" s="6" t="str">
        <f>IF(Cases!X65&lt;&gt;"",Cases!X65,"")</f>
        <v>NO</v>
      </c>
      <c r="F65" s="6" t="str">
        <f>IF(Cases!Y65&lt;&gt;"",Cases!Y65,"")</f>
        <v>NO</v>
      </c>
      <c r="G65" s="6" t="str">
        <f>IF(Cases!Z65&lt;&gt;"",Cases!Z65,"")</f>
        <v>NO</v>
      </c>
      <c r="H65" s="6" t="str">
        <f>IF(Cases!AA65&lt;&gt;"",Cases!AA65,"")</f>
        <v>NO</v>
      </c>
      <c r="I65" s="6" t="str">
        <f>IF(Cases!AB65&lt;&gt;"",Cases!AB65,"")</f>
        <v>NO</v>
      </c>
      <c r="J65" s="6" t="str">
        <f>IF(Cases!AC65&lt;&gt;"",Cases!AC65,"")</f>
        <v>NO</v>
      </c>
      <c r="K65" s="6" t="str">
        <f>IF(Cases!AD65&lt;&gt;"",Cases!AD65,"")</f>
        <v>YES</v>
      </c>
      <c r="L65" s="6" t="str">
        <f>IF(Cases!AE65&lt;&gt;"",Cases!AE65,"")</f>
        <v>NO</v>
      </c>
      <c r="M65" s="6" t="str">
        <f>IF(Cases!AF65&lt;&gt;"",Cases!AF65,"")</f>
        <v>NO</v>
      </c>
      <c r="N65" s="6" t="str">
        <f>IF(Cases!AG65&lt;&gt;"",Cases!AG65,"")</f>
        <v>YES</v>
      </c>
      <c r="O65" s="6" t="str">
        <f>IF(Cases!AH65&lt;&gt;"",Cases!AH65,"")</f>
        <v>NO</v>
      </c>
      <c r="P65" s="6" t="str">
        <f>IF(Cases!AJ65&lt;&gt;"",Cases!AJ65,"")</f>
        <v>YES</v>
      </c>
      <c r="Q65" s="6" t="str">
        <f>IF(Cases!AK65&lt;&gt;"",Cases!AK65,"")</f>
        <v>N/A</v>
      </c>
    </row>
    <row r="66" spans="1:17" ht="15" customHeight="1" x14ac:dyDescent="0.3">
      <c r="A66" s="80">
        <v>65</v>
      </c>
      <c r="B66" s="6" t="str">
        <f>IF(Cases!U66&lt;&gt;"",Cases!U66,"")</f>
        <v>NO</v>
      </c>
      <c r="C66" s="6" t="str">
        <f>IF(Cases!V66&lt;&gt;"",Cases!V66,"")</f>
        <v>NO</v>
      </c>
      <c r="D66" s="6" t="str">
        <f>IF(Cases!W66&lt;&gt;"",Cases!W66,"")</f>
        <v>NO</v>
      </c>
      <c r="E66" s="6" t="str">
        <f>IF(Cases!X66&lt;&gt;"",Cases!X66,"")</f>
        <v>NO</v>
      </c>
      <c r="F66" s="6" t="str">
        <f>IF(Cases!Y66&lt;&gt;"",Cases!Y66,"")</f>
        <v>NO</v>
      </c>
      <c r="G66" s="6" t="str">
        <f>IF(Cases!Z66&lt;&gt;"",Cases!Z66,"")</f>
        <v>NO</v>
      </c>
      <c r="H66" s="6" t="str">
        <f>IF(Cases!AA66&lt;&gt;"",Cases!AA66,"")</f>
        <v>NO</v>
      </c>
      <c r="I66" s="6" t="str">
        <f>IF(Cases!AB66&lt;&gt;"",Cases!AB66,"")</f>
        <v>NO</v>
      </c>
      <c r="J66" s="6" t="str">
        <f>IF(Cases!AC66&lt;&gt;"",Cases!AC66,"")</f>
        <v>NO</v>
      </c>
      <c r="K66" s="6" t="str">
        <f>IF(Cases!AD66&lt;&gt;"",Cases!AD66,"")</f>
        <v>YES</v>
      </c>
      <c r="L66" s="6" t="str">
        <f>IF(Cases!AE66&lt;&gt;"",Cases!AE66,"")</f>
        <v>NO</v>
      </c>
      <c r="M66" s="6" t="str">
        <f>IF(Cases!AF66&lt;&gt;"",Cases!AF66,"")</f>
        <v>NO</v>
      </c>
      <c r="N66" s="6" t="str">
        <f>IF(Cases!AG66&lt;&gt;"",Cases!AG66,"")</f>
        <v>YES</v>
      </c>
      <c r="O66" s="6" t="str">
        <f>IF(Cases!AH66&lt;&gt;"",Cases!AH66,"")</f>
        <v>NO</v>
      </c>
      <c r="P66" s="6" t="str">
        <f>IF(Cases!AJ66&lt;&gt;"",Cases!AJ66,"")</f>
        <v>NO</v>
      </c>
      <c r="Q66" s="6" t="str">
        <f>IF(Cases!AK66&lt;&gt;"",Cases!AK66,"")</f>
        <v>YES</v>
      </c>
    </row>
    <row r="67" spans="1:17" ht="15" customHeight="1" x14ac:dyDescent="0.3">
      <c r="A67" s="80">
        <v>66</v>
      </c>
      <c r="B67" s="6" t="str">
        <f>IF(Cases!U67&lt;&gt;"",Cases!U67,"")</f>
        <v>NO</v>
      </c>
      <c r="C67" s="6" t="str">
        <f>IF(Cases!V67&lt;&gt;"",Cases!V67,"")</f>
        <v>NO</v>
      </c>
      <c r="D67" s="6" t="str">
        <f>IF(Cases!W67&lt;&gt;"",Cases!W67,"")</f>
        <v>NO</v>
      </c>
      <c r="E67" s="6" t="str">
        <f>IF(Cases!X67&lt;&gt;"",Cases!X67,"")</f>
        <v>NO</v>
      </c>
      <c r="F67" s="6" t="str">
        <f>IF(Cases!Y67&lt;&gt;"",Cases!Y67,"")</f>
        <v>NO</v>
      </c>
      <c r="G67" s="6" t="str">
        <f>IF(Cases!Z67&lt;&gt;"",Cases!Z67,"")</f>
        <v>NO</v>
      </c>
      <c r="H67" s="6" t="str">
        <f>IF(Cases!AA67&lt;&gt;"",Cases!AA67,"")</f>
        <v>NO</v>
      </c>
      <c r="I67" s="6" t="str">
        <f>IF(Cases!AB67&lt;&gt;"",Cases!AB67,"")</f>
        <v>NO</v>
      </c>
      <c r="J67" s="6" t="str">
        <f>IF(Cases!AC67&lt;&gt;"",Cases!AC67,"")</f>
        <v>NO</v>
      </c>
      <c r="K67" s="6" t="str">
        <f>IF(Cases!AD67&lt;&gt;"",Cases!AD67,"")</f>
        <v>YES</v>
      </c>
      <c r="L67" s="6" t="str">
        <f>IF(Cases!AE67&lt;&gt;"",Cases!AE67,"")</f>
        <v>NO</v>
      </c>
      <c r="M67" s="6" t="str">
        <f>IF(Cases!AF67&lt;&gt;"",Cases!AF67,"")</f>
        <v>NO</v>
      </c>
      <c r="N67" s="6" t="str">
        <f>IF(Cases!AG67&lt;&gt;"",Cases!AG67,"")</f>
        <v>YES</v>
      </c>
      <c r="O67" s="6" t="str">
        <f>IF(Cases!AH67&lt;&gt;"",Cases!AH67,"")</f>
        <v>NO</v>
      </c>
      <c r="P67" s="6" t="str">
        <f>IF(Cases!AJ67&lt;&gt;"",Cases!AJ67,"")</f>
        <v>NO</v>
      </c>
      <c r="Q67" s="6" t="str">
        <f>IF(Cases!AK67&lt;&gt;"",Cases!AK67,"")</f>
        <v>YES</v>
      </c>
    </row>
    <row r="68" spans="1:17" ht="15" customHeight="1" x14ac:dyDescent="0.3">
      <c r="A68" s="80">
        <v>67</v>
      </c>
      <c r="B68" s="6" t="str">
        <f>IF(Cases!U68&lt;&gt;"",Cases!U68,"")</f>
        <v>NO</v>
      </c>
      <c r="C68" s="6" t="str">
        <f>IF(Cases!V68&lt;&gt;"",Cases!V68,"")</f>
        <v>NO</v>
      </c>
      <c r="D68" s="6" t="str">
        <f>IF(Cases!W68&lt;&gt;"",Cases!W68,"")</f>
        <v>NO</v>
      </c>
      <c r="E68" s="6" t="str">
        <f>IF(Cases!X68&lt;&gt;"",Cases!X68,"")</f>
        <v>NO</v>
      </c>
      <c r="F68" s="6" t="str">
        <f>IF(Cases!Y68&lt;&gt;"",Cases!Y68,"")</f>
        <v>NO</v>
      </c>
      <c r="G68" s="6" t="str">
        <f>IF(Cases!Z68&lt;&gt;"",Cases!Z68,"")</f>
        <v>NO</v>
      </c>
      <c r="H68" s="6" t="str">
        <f>IF(Cases!AA68&lt;&gt;"",Cases!AA68,"")</f>
        <v>NO</v>
      </c>
      <c r="I68" s="6" t="str">
        <f>IF(Cases!AB68&lt;&gt;"",Cases!AB68,"")</f>
        <v>NO</v>
      </c>
      <c r="J68" s="6" t="str">
        <f>IF(Cases!AC68&lt;&gt;"",Cases!AC68,"")</f>
        <v>NO</v>
      </c>
      <c r="K68" s="6" t="str">
        <f>IF(Cases!AD68&lt;&gt;"",Cases!AD68,"")</f>
        <v>NO</v>
      </c>
      <c r="L68" s="6" t="str">
        <f>IF(Cases!AE68&lt;&gt;"",Cases!AE68,"")</f>
        <v>YES</v>
      </c>
      <c r="M68" s="6" t="str">
        <f>IF(Cases!AF68&lt;&gt;"",Cases!AF68,"")</f>
        <v>NO</v>
      </c>
      <c r="N68" s="6" t="str">
        <f>IF(Cases!AG68&lt;&gt;"",Cases!AG68,"")</f>
        <v>YES</v>
      </c>
      <c r="O68" s="6" t="str">
        <f>IF(Cases!AH68&lt;&gt;"",Cases!AH68,"")</f>
        <v>YES</v>
      </c>
      <c r="P68" s="6" t="str">
        <f>IF(Cases!AJ68&lt;&gt;"",Cases!AJ68,"")</f>
        <v>N/A</v>
      </c>
      <c r="Q68" s="6" t="str">
        <f>IF(Cases!AK68&lt;&gt;"",Cases!AK68,"")</f>
        <v>N/A</v>
      </c>
    </row>
    <row r="69" spans="1:17" ht="15" customHeight="1" x14ac:dyDescent="0.3">
      <c r="A69" s="80">
        <v>68</v>
      </c>
      <c r="B69" s="6" t="str">
        <f>IF(Cases!U69&lt;&gt;"",Cases!U69,"")</f>
        <v>NO</v>
      </c>
      <c r="C69" s="6" t="str">
        <f>IF(Cases!V69&lt;&gt;"",Cases!V69,"")</f>
        <v>NO</v>
      </c>
      <c r="D69" s="6" t="str">
        <f>IF(Cases!W69&lt;&gt;"",Cases!W69,"")</f>
        <v>NO</v>
      </c>
      <c r="E69" s="6" t="str">
        <f>IF(Cases!X69&lt;&gt;"",Cases!X69,"")</f>
        <v>NO</v>
      </c>
      <c r="F69" s="6" t="str">
        <f>IF(Cases!Y69&lt;&gt;"",Cases!Y69,"")</f>
        <v>NO</v>
      </c>
      <c r="G69" s="6" t="str">
        <f>IF(Cases!Z69&lt;&gt;"",Cases!Z69,"")</f>
        <v>NO</v>
      </c>
      <c r="H69" s="6" t="str">
        <f>IF(Cases!AA69&lt;&gt;"",Cases!AA69,"")</f>
        <v>NO</v>
      </c>
      <c r="I69" s="6" t="str">
        <f>IF(Cases!AB69&lt;&gt;"",Cases!AB69,"")</f>
        <v>NO</v>
      </c>
      <c r="J69" s="6" t="str">
        <f>IF(Cases!AC69&lt;&gt;"",Cases!AC69,"")</f>
        <v>NO</v>
      </c>
      <c r="K69" s="6" t="str">
        <f>IF(Cases!AD69&lt;&gt;"",Cases!AD69,"")</f>
        <v>NO</v>
      </c>
      <c r="L69" s="6" t="str">
        <f>IF(Cases!AE69&lt;&gt;"",Cases!AE69,"")</f>
        <v>YES</v>
      </c>
      <c r="M69" s="6" t="str">
        <f>IF(Cases!AF69&lt;&gt;"",Cases!AF69,"")</f>
        <v>NO</v>
      </c>
      <c r="N69" s="6" t="str">
        <f>IF(Cases!AG69&lt;&gt;"",Cases!AG69,"")</f>
        <v>YES</v>
      </c>
      <c r="O69" s="6" t="str">
        <f>IF(Cases!AH69&lt;&gt;"",Cases!AH69,"")</f>
        <v>YES</v>
      </c>
      <c r="P69" s="6" t="str">
        <f>IF(Cases!AJ69&lt;&gt;"",Cases!AJ69,"")</f>
        <v>N/A</v>
      </c>
      <c r="Q69" s="6" t="str">
        <f>IF(Cases!AK69&lt;&gt;"",Cases!AK69,"")</f>
        <v>N/A</v>
      </c>
    </row>
    <row r="70" spans="1:17" ht="15" customHeight="1" x14ac:dyDescent="0.3">
      <c r="A70" s="80">
        <v>69</v>
      </c>
      <c r="B70" s="6" t="str">
        <f>IF(Cases!U70&lt;&gt;"",Cases!U70,"")</f>
        <v>NO</v>
      </c>
      <c r="C70" s="6" t="str">
        <f>IF(Cases!V70&lt;&gt;"",Cases!V70,"")</f>
        <v>NO</v>
      </c>
      <c r="D70" s="6" t="str">
        <f>IF(Cases!W70&lt;&gt;"",Cases!W70,"")</f>
        <v>NO</v>
      </c>
      <c r="E70" s="6" t="str">
        <f>IF(Cases!X70&lt;&gt;"",Cases!X70,"")</f>
        <v>NO</v>
      </c>
      <c r="F70" s="6" t="str">
        <f>IF(Cases!Y70&lt;&gt;"",Cases!Y70,"")</f>
        <v>NO</v>
      </c>
      <c r="G70" s="6" t="str">
        <f>IF(Cases!Z70&lt;&gt;"",Cases!Z70,"")</f>
        <v>NO</v>
      </c>
      <c r="H70" s="6" t="str">
        <f>IF(Cases!AA70&lt;&gt;"",Cases!AA70,"")</f>
        <v>NO</v>
      </c>
      <c r="I70" s="6" t="str">
        <f>IF(Cases!AB70&lt;&gt;"",Cases!AB70,"")</f>
        <v>NO</v>
      </c>
      <c r="J70" s="6" t="str">
        <f>IF(Cases!AC70&lt;&gt;"",Cases!AC70,"")</f>
        <v>NO</v>
      </c>
      <c r="K70" s="6" t="str">
        <f>IF(Cases!AD70&lt;&gt;"",Cases!AD70,"")</f>
        <v>NO</v>
      </c>
      <c r="L70" s="6" t="str">
        <f>IF(Cases!AE70&lt;&gt;"",Cases!AE70,"")</f>
        <v>YES</v>
      </c>
      <c r="M70" s="6" t="str">
        <f>IF(Cases!AF70&lt;&gt;"",Cases!AF70,"")</f>
        <v>NO</v>
      </c>
      <c r="N70" s="6" t="str">
        <f>IF(Cases!AG70&lt;&gt;"",Cases!AG70,"")</f>
        <v>YES</v>
      </c>
      <c r="O70" s="6" t="str">
        <f>IF(Cases!AH70&lt;&gt;"",Cases!AH70,"")</f>
        <v>YES</v>
      </c>
      <c r="P70" s="6" t="str">
        <f>IF(Cases!AJ70&lt;&gt;"",Cases!AJ70,"")</f>
        <v>N/A</v>
      </c>
      <c r="Q70" s="6" t="str">
        <f>IF(Cases!AK70&lt;&gt;"",Cases!AK70,"")</f>
        <v>N/A</v>
      </c>
    </row>
    <row r="71" spans="1:17" ht="15" customHeight="1" x14ac:dyDescent="0.3">
      <c r="A71" s="80">
        <v>70</v>
      </c>
      <c r="B71" s="6" t="str">
        <f>IF(Cases!U71&lt;&gt;"",Cases!U71,"")</f>
        <v>NO</v>
      </c>
      <c r="C71" s="6" t="str">
        <f>IF(Cases!V71&lt;&gt;"",Cases!V71,"")</f>
        <v>NO</v>
      </c>
      <c r="D71" s="6" t="str">
        <f>IF(Cases!W71&lt;&gt;"",Cases!W71,"")</f>
        <v>NO</v>
      </c>
      <c r="E71" s="6" t="str">
        <f>IF(Cases!X71&lt;&gt;"",Cases!X71,"")</f>
        <v>NO</v>
      </c>
      <c r="F71" s="6" t="str">
        <f>IF(Cases!Y71&lt;&gt;"",Cases!Y71,"")</f>
        <v>NO</v>
      </c>
      <c r="G71" s="6" t="str">
        <f>IF(Cases!Z71&lt;&gt;"",Cases!Z71,"")</f>
        <v>NO</v>
      </c>
      <c r="H71" s="6" t="str">
        <f>IF(Cases!AA71&lt;&gt;"",Cases!AA71,"")</f>
        <v>NO</v>
      </c>
      <c r="I71" s="6" t="str">
        <f>IF(Cases!AB71&lt;&gt;"",Cases!AB71,"")</f>
        <v>NO</v>
      </c>
      <c r="J71" s="6" t="str">
        <f>IF(Cases!AC71&lt;&gt;"",Cases!AC71,"")</f>
        <v>NO</v>
      </c>
      <c r="K71" s="6" t="str">
        <f>IF(Cases!AD71&lt;&gt;"",Cases!AD71,"")</f>
        <v>NO</v>
      </c>
      <c r="L71" s="6" t="str">
        <f>IF(Cases!AE71&lt;&gt;"",Cases!AE71,"")</f>
        <v>YES</v>
      </c>
      <c r="M71" s="6" t="str">
        <f>IF(Cases!AF71&lt;&gt;"",Cases!AF71,"")</f>
        <v>NO</v>
      </c>
      <c r="N71" s="6" t="str">
        <f>IF(Cases!AG71&lt;&gt;"",Cases!AG71,"")</f>
        <v>YES</v>
      </c>
      <c r="O71" s="6" t="str">
        <f>IF(Cases!AH71&lt;&gt;"",Cases!AH71,"")</f>
        <v>YES</v>
      </c>
      <c r="P71" s="6" t="str">
        <f>IF(Cases!AJ71&lt;&gt;"",Cases!AJ71,"")</f>
        <v>N/A</v>
      </c>
      <c r="Q71" s="6" t="str">
        <f>IF(Cases!AK71&lt;&gt;"",Cases!AK71,"")</f>
        <v>N/A</v>
      </c>
    </row>
    <row r="72" spans="1:17" ht="15" customHeight="1" x14ac:dyDescent="0.3">
      <c r="A72" s="80">
        <v>71</v>
      </c>
      <c r="B72" s="6" t="str">
        <f>IF(Cases!U72&lt;&gt;"",Cases!U72,"")</f>
        <v>NO</v>
      </c>
      <c r="C72" s="6" t="str">
        <f>IF(Cases!V72&lt;&gt;"",Cases!V72,"")</f>
        <v>NO</v>
      </c>
      <c r="D72" s="6" t="str">
        <f>IF(Cases!W72&lt;&gt;"",Cases!W72,"")</f>
        <v>NO</v>
      </c>
      <c r="E72" s="6" t="str">
        <f>IF(Cases!X72&lt;&gt;"",Cases!X72,"")</f>
        <v>NO</v>
      </c>
      <c r="F72" s="6" t="str">
        <f>IF(Cases!Y72&lt;&gt;"",Cases!Y72,"")</f>
        <v>NO</v>
      </c>
      <c r="G72" s="6" t="str">
        <f>IF(Cases!Z72&lt;&gt;"",Cases!Z72,"")</f>
        <v>NO</v>
      </c>
      <c r="H72" s="6" t="str">
        <f>IF(Cases!AA72&lt;&gt;"",Cases!AA72,"")</f>
        <v>NO</v>
      </c>
      <c r="I72" s="6" t="str">
        <f>IF(Cases!AB72&lt;&gt;"",Cases!AB72,"")</f>
        <v>NO</v>
      </c>
      <c r="J72" s="6" t="str">
        <f>IF(Cases!AC72&lt;&gt;"",Cases!AC72,"")</f>
        <v>NO</v>
      </c>
      <c r="K72" s="6" t="str">
        <f>IF(Cases!AD72&lt;&gt;"",Cases!AD72,"")</f>
        <v>NO</v>
      </c>
      <c r="L72" s="6" t="str">
        <f>IF(Cases!AE72&lt;&gt;"",Cases!AE72,"")</f>
        <v>YES</v>
      </c>
      <c r="M72" s="6" t="str">
        <f>IF(Cases!AF72&lt;&gt;"",Cases!AF72,"")</f>
        <v>NO</v>
      </c>
      <c r="N72" s="6" t="str">
        <f>IF(Cases!AG72&lt;&gt;"",Cases!AG72,"")</f>
        <v>YES</v>
      </c>
      <c r="O72" s="6" t="str">
        <f>IF(Cases!AH72&lt;&gt;"",Cases!AH72,"")</f>
        <v>NO</v>
      </c>
      <c r="P72" s="6" t="str">
        <f>IF(Cases!AJ72&lt;&gt;"",Cases!AJ72,"")</f>
        <v>YES</v>
      </c>
      <c r="Q72" s="6" t="str">
        <f>IF(Cases!AK72&lt;&gt;"",Cases!AK72,"")</f>
        <v>N/A</v>
      </c>
    </row>
    <row r="73" spans="1:17" ht="15" customHeight="1" x14ac:dyDescent="0.3">
      <c r="A73" s="80">
        <v>72</v>
      </c>
      <c r="B73" s="6" t="str">
        <f>IF(Cases!U73&lt;&gt;"",Cases!U73,"")</f>
        <v>NO</v>
      </c>
      <c r="C73" s="6" t="str">
        <f>IF(Cases!V73&lt;&gt;"",Cases!V73,"")</f>
        <v>NO</v>
      </c>
      <c r="D73" s="6" t="str">
        <f>IF(Cases!W73&lt;&gt;"",Cases!W73,"")</f>
        <v>NO</v>
      </c>
      <c r="E73" s="6" t="str">
        <f>IF(Cases!X73&lt;&gt;"",Cases!X73,"")</f>
        <v>NO</v>
      </c>
      <c r="F73" s="6" t="str">
        <f>IF(Cases!Y73&lt;&gt;"",Cases!Y73,"")</f>
        <v>NO</v>
      </c>
      <c r="G73" s="6" t="str">
        <f>IF(Cases!Z73&lt;&gt;"",Cases!Z73,"")</f>
        <v>NO</v>
      </c>
      <c r="H73" s="6" t="str">
        <f>IF(Cases!AA73&lt;&gt;"",Cases!AA73,"")</f>
        <v>NO</v>
      </c>
      <c r="I73" s="6" t="str">
        <f>IF(Cases!AB73&lt;&gt;"",Cases!AB73,"")</f>
        <v>NO</v>
      </c>
      <c r="J73" s="6" t="str">
        <f>IF(Cases!AC73&lt;&gt;"",Cases!AC73,"")</f>
        <v>NO</v>
      </c>
      <c r="K73" s="6" t="str">
        <f>IF(Cases!AD73&lt;&gt;"",Cases!AD73,"")</f>
        <v>NO</v>
      </c>
      <c r="L73" s="6" t="str">
        <f>IF(Cases!AE73&lt;&gt;"",Cases!AE73,"")</f>
        <v>YES</v>
      </c>
      <c r="M73" s="6" t="str">
        <f>IF(Cases!AF73&lt;&gt;"",Cases!AF73,"")</f>
        <v>NO</v>
      </c>
      <c r="N73" s="6" t="str">
        <f>IF(Cases!AG73&lt;&gt;"",Cases!AG73,"")</f>
        <v>YES</v>
      </c>
      <c r="O73" s="6" t="str">
        <f>IF(Cases!AH73&lt;&gt;"",Cases!AH73,"")</f>
        <v>NO</v>
      </c>
      <c r="P73" s="6" t="str">
        <f>IF(Cases!AJ73&lt;&gt;"",Cases!AJ73,"")</f>
        <v>YES</v>
      </c>
      <c r="Q73" s="6" t="str">
        <f>IF(Cases!AK73&lt;&gt;"",Cases!AK73,"")</f>
        <v>N/A</v>
      </c>
    </row>
    <row r="74" spans="1:17" ht="15" customHeight="1" x14ac:dyDescent="0.3">
      <c r="A74" s="80">
        <v>73</v>
      </c>
      <c r="B74" s="6" t="str">
        <f>IF(Cases!U74&lt;&gt;"",Cases!U74,"")</f>
        <v>NO</v>
      </c>
      <c r="C74" s="6" t="str">
        <f>IF(Cases!V74&lt;&gt;"",Cases!V74,"")</f>
        <v>NO</v>
      </c>
      <c r="D74" s="6" t="str">
        <f>IF(Cases!W74&lt;&gt;"",Cases!W74,"")</f>
        <v>NO</v>
      </c>
      <c r="E74" s="6" t="str">
        <f>IF(Cases!X74&lt;&gt;"",Cases!X74,"")</f>
        <v>NO</v>
      </c>
      <c r="F74" s="6" t="str">
        <f>IF(Cases!Y74&lt;&gt;"",Cases!Y74,"")</f>
        <v>NO</v>
      </c>
      <c r="G74" s="6" t="str">
        <f>IF(Cases!Z74&lt;&gt;"",Cases!Z74,"")</f>
        <v>NO</v>
      </c>
      <c r="H74" s="6" t="str">
        <f>IF(Cases!AA74&lt;&gt;"",Cases!AA74,"")</f>
        <v>NO</v>
      </c>
      <c r="I74" s="6" t="str">
        <f>IF(Cases!AB74&lt;&gt;"",Cases!AB74,"")</f>
        <v>NO</v>
      </c>
      <c r="J74" s="6" t="str">
        <f>IF(Cases!AC74&lt;&gt;"",Cases!AC74,"")</f>
        <v>NO</v>
      </c>
      <c r="K74" s="6" t="str">
        <f>IF(Cases!AD74&lt;&gt;"",Cases!AD74,"")</f>
        <v>NO</v>
      </c>
      <c r="L74" s="6" t="str">
        <f>IF(Cases!AE74&lt;&gt;"",Cases!AE74,"")</f>
        <v>YES</v>
      </c>
      <c r="M74" s="6" t="str">
        <f>IF(Cases!AF74&lt;&gt;"",Cases!AF74,"")</f>
        <v>NO</v>
      </c>
      <c r="N74" s="6" t="str">
        <f>IF(Cases!AG74&lt;&gt;"",Cases!AG74,"")</f>
        <v>YES</v>
      </c>
      <c r="O74" s="6" t="str">
        <f>IF(Cases!AH74&lt;&gt;"",Cases!AH74,"")</f>
        <v>NO</v>
      </c>
      <c r="P74" s="6" t="str">
        <f>IF(Cases!AJ74&lt;&gt;"",Cases!AJ74,"")</f>
        <v>NO</v>
      </c>
      <c r="Q74" s="6" t="str">
        <f>IF(Cases!AK74&lt;&gt;"",Cases!AK74,"")</f>
        <v>YES</v>
      </c>
    </row>
    <row r="75" spans="1:17" ht="15" customHeight="1" x14ac:dyDescent="0.3">
      <c r="A75" s="80">
        <v>74</v>
      </c>
      <c r="B75" s="6" t="str">
        <f>IF(Cases!U75&lt;&gt;"",Cases!U75,"")</f>
        <v>NO</v>
      </c>
      <c r="C75" s="6" t="str">
        <f>IF(Cases!V75&lt;&gt;"",Cases!V75,"")</f>
        <v>NO</v>
      </c>
      <c r="D75" s="6" t="str">
        <f>IF(Cases!W75&lt;&gt;"",Cases!W75,"")</f>
        <v>NO</v>
      </c>
      <c r="E75" s="6" t="str">
        <f>IF(Cases!X75&lt;&gt;"",Cases!X75,"")</f>
        <v>NO</v>
      </c>
      <c r="F75" s="6" t="str">
        <f>IF(Cases!Y75&lt;&gt;"",Cases!Y75,"")</f>
        <v>NO</v>
      </c>
      <c r="G75" s="6" t="str">
        <f>IF(Cases!Z75&lt;&gt;"",Cases!Z75,"")</f>
        <v>NO</v>
      </c>
      <c r="H75" s="6" t="str">
        <f>IF(Cases!AA75&lt;&gt;"",Cases!AA75,"")</f>
        <v>NO</v>
      </c>
      <c r="I75" s="6" t="str">
        <f>IF(Cases!AB75&lt;&gt;"",Cases!AB75,"")</f>
        <v>NO</v>
      </c>
      <c r="J75" s="6" t="str">
        <f>IF(Cases!AC75&lt;&gt;"",Cases!AC75,"")</f>
        <v>NO</v>
      </c>
      <c r="K75" s="6" t="str">
        <f>IF(Cases!AD75&lt;&gt;"",Cases!AD75,"")</f>
        <v>NO</v>
      </c>
      <c r="L75" s="6" t="str">
        <f>IF(Cases!AE75&lt;&gt;"",Cases!AE75,"")</f>
        <v>YES</v>
      </c>
      <c r="M75" s="6" t="str">
        <f>IF(Cases!AF75&lt;&gt;"",Cases!AF75,"")</f>
        <v>NO</v>
      </c>
      <c r="N75" s="6" t="str">
        <f>IF(Cases!AG75&lt;&gt;"",Cases!AG75,"")</f>
        <v>YES</v>
      </c>
      <c r="O75" s="6" t="str">
        <f>IF(Cases!AH75&lt;&gt;"",Cases!AH75,"")</f>
        <v>NO</v>
      </c>
      <c r="P75" s="6" t="str">
        <f>IF(Cases!AJ75&lt;&gt;"",Cases!AJ75,"")</f>
        <v>NO</v>
      </c>
      <c r="Q75" s="6" t="str">
        <f>IF(Cases!AK75&lt;&gt;"",Cases!AK75,"")</f>
        <v>YES</v>
      </c>
    </row>
    <row r="76" spans="1:17" ht="15" customHeight="1" x14ac:dyDescent="0.3">
      <c r="A76" s="80">
        <v>75</v>
      </c>
      <c r="B76" s="6" t="str">
        <f>IF(Cases!U76&lt;&gt;"",Cases!U76,"")</f>
        <v>NO</v>
      </c>
      <c r="C76" s="6" t="str">
        <f>IF(Cases!V76&lt;&gt;"",Cases!V76,"")</f>
        <v>NO</v>
      </c>
      <c r="D76" s="6" t="str">
        <f>IF(Cases!W76&lt;&gt;"",Cases!W76,"")</f>
        <v>NO</v>
      </c>
      <c r="E76" s="6" t="str">
        <f>IF(Cases!X76&lt;&gt;"",Cases!X76,"")</f>
        <v>NO</v>
      </c>
      <c r="F76" s="6" t="str">
        <f>IF(Cases!Y76&lt;&gt;"",Cases!Y76,"")</f>
        <v>NO</v>
      </c>
      <c r="G76" s="6" t="str">
        <f>IF(Cases!Z76&lt;&gt;"",Cases!Z76,"")</f>
        <v>NO</v>
      </c>
      <c r="H76" s="6" t="str">
        <f>IF(Cases!AA76&lt;&gt;"",Cases!AA76,"")</f>
        <v>NO</v>
      </c>
      <c r="I76" s="6" t="str">
        <f>IF(Cases!AB76&lt;&gt;"",Cases!AB76,"")</f>
        <v>NO</v>
      </c>
      <c r="J76" s="6" t="str">
        <f>IF(Cases!AC76&lt;&gt;"",Cases!AC76,"")</f>
        <v>NO</v>
      </c>
      <c r="K76" s="6" t="str">
        <f>IF(Cases!AD76&lt;&gt;"",Cases!AD76,"")</f>
        <v>YES</v>
      </c>
      <c r="L76" s="6" t="str">
        <f>IF(Cases!AE76&lt;&gt;"",Cases!AE76,"")</f>
        <v>YES</v>
      </c>
      <c r="M76" s="6" t="str">
        <f>IF(Cases!AF76&lt;&gt;"",Cases!AF76,"")</f>
        <v>NO</v>
      </c>
      <c r="N76" s="6" t="str">
        <f>IF(Cases!AG76&lt;&gt;"",Cases!AG76,"")</f>
        <v>YES</v>
      </c>
      <c r="O76" s="6" t="str">
        <f>IF(Cases!AH76&lt;&gt;"",Cases!AH76,"")</f>
        <v>YES</v>
      </c>
      <c r="P76" s="6" t="str">
        <f>IF(Cases!AJ76&lt;&gt;"",Cases!AJ76,"")</f>
        <v>N/A</v>
      </c>
      <c r="Q76" s="6" t="str">
        <f>IF(Cases!AK76&lt;&gt;"",Cases!AK76,"")</f>
        <v>N/A</v>
      </c>
    </row>
    <row r="77" spans="1:17" ht="15" customHeight="1" x14ac:dyDescent="0.3">
      <c r="A77" s="80">
        <v>76</v>
      </c>
      <c r="B77" s="6" t="str">
        <f>IF(Cases!U77&lt;&gt;"",Cases!U77,"")</f>
        <v>NO</v>
      </c>
      <c r="C77" s="6" t="str">
        <f>IF(Cases!V77&lt;&gt;"",Cases!V77,"")</f>
        <v>NO</v>
      </c>
      <c r="D77" s="6" t="str">
        <f>IF(Cases!W77&lt;&gt;"",Cases!W77,"")</f>
        <v>NO</v>
      </c>
      <c r="E77" s="6" t="str">
        <f>IF(Cases!X77&lt;&gt;"",Cases!X77,"")</f>
        <v>NO</v>
      </c>
      <c r="F77" s="6" t="str">
        <f>IF(Cases!Y77&lt;&gt;"",Cases!Y77,"")</f>
        <v>NO</v>
      </c>
      <c r="G77" s="6" t="str">
        <f>IF(Cases!Z77&lt;&gt;"",Cases!Z77,"")</f>
        <v>NO</v>
      </c>
      <c r="H77" s="6" t="str">
        <f>IF(Cases!AA77&lt;&gt;"",Cases!AA77,"")</f>
        <v>NO</v>
      </c>
      <c r="I77" s="6" t="str">
        <f>IF(Cases!AB77&lt;&gt;"",Cases!AB77,"")</f>
        <v>NO</v>
      </c>
      <c r="J77" s="6" t="str">
        <f>IF(Cases!AC77&lt;&gt;"",Cases!AC77,"")</f>
        <v>NO</v>
      </c>
      <c r="K77" s="6" t="str">
        <f>IF(Cases!AD77&lt;&gt;"",Cases!AD77,"")</f>
        <v>YES</v>
      </c>
      <c r="L77" s="6" t="str">
        <f>IF(Cases!AE77&lt;&gt;"",Cases!AE77,"")</f>
        <v>YES</v>
      </c>
      <c r="M77" s="6" t="str">
        <f>IF(Cases!AF77&lt;&gt;"",Cases!AF77,"")</f>
        <v>NO</v>
      </c>
      <c r="N77" s="6" t="str">
        <f>IF(Cases!AG77&lt;&gt;"",Cases!AG77,"")</f>
        <v>YES</v>
      </c>
      <c r="O77" s="6" t="str">
        <f>IF(Cases!AH77&lt;&gt;"",Cases!AH77,"")</f>
        <v>YES</v>
      </c>
      <c r="P77" s="6" t="str">
        <f>IF(Cases!AJ77&lt;&gt;"",Cases!AJ77,"")</f>
        <v>N/A</v>
      </c>
      <c r="Q77" s="6" t="str">
        <f>IF(Cases!AK77&lt;&gt;"",Cases!AK77,"")</f>
        <v>N/A</v>
      </c>
    </row>
    <row r="78" spans="1:17" ht="15" customHeight="1" x14ac:dyDescent="0.3">
      <c r="A78" s="80">
        <v>77</v>
      </c>
      <c r="B78" s="6" t="str">
        <f>IF(Cases!U78&lt;&gt;"",Cases!U78,"")</f>
        <v>NO</v>
      </c>
      <c r="C78" s="6" t="str">
        <f>IF(Cases!V78&lt;&gt;"",Cases!V78,"")</f>
        <v>NO</v>
      </c>
      <c r="D78" s="6" t="str">
        <f>IF(Cases!W78&lt;&gt;"",Cases!W78,"")</f>
        <v>NO</v>
      </c>
      <c r="E78" s="6" t="str">
        <f>IF(Cases!X78&lt;&gt;"",Cases!X78,"")</f>
        <v>NO</v>
      </c>
      <c r="F78" s="6" t="str">
        <f>IF(Cases!Y78&lt;&gt;"",Cases!Y78,"")</f>
        <v>NO</v>
      </c>
      <c r="G78" s="6" t="str">
        <f>IF(Cases!Z78&lt;&gt;"",Cases!Z78,"")</f>
        <v>NO</v>
      </c>
      <c r="H78" s="6" t="str">
        <f>IF(Cases!AA78&lt;&gt;"",Cases!AA78,"")</f>
        <v>NO</v>
      </c>
      <c r="I78" s="6" t="str">
        <f>IF(Cases!AB78&lt;&gt;"",Cases!AB78,"")</f>
        <v>NO</v>
      </c>
      <c r="J78" s="6" t="str">
        <f>IF(Cases!AC78&lt;&gt;"",Cases!AC78,"")</f>
        <v>NO</v>
      </c>
      <c r="K78" s="6" t="str">
        <f>IF(Cases!AD78&lt;&gt;"",Cases!AD78,"")</f>
        <v>YES</v>
      </c>
      <c r="L78" s="6" t="str">
        <f>IF(Cases!AE78&lt;&gt;"",Cases!AE78,"")</f>
        <v>YES</v>
      </c>
      <c r="M78" s="6" t="str">
        <f>IF(Cases!AF78&lt;&gt;"",Cases!AF78,"")</f>
        <v>NO</v>
      </c>
      <c r="N78" s="6" t="str">
        <f>IF(Cases!AG78&lt;&gt;"",Cases!AG78,"")</f>
        <v>YES</v>
      </c>
      <c r="O78" s="6" t="str">
        <f>IF(Cases!AH78&lt;&gt;"",Cases!AH78,"")</f>
        <v>YES</v>
      </c>
      <c r="P78" s="6" t="str">
        <f>IF(Cases!AJ78&lt;&gt;"",Cases!AJ78,"")</f>
        <v>N/A</v>
      </c>
      <c r="Q78" s="6" t="str">
        <f>IF(Cases!AK78&lt;&gt;"",Cases!AK78,"")</f>
        <v>N/A</v>
      </c>
    </row>
    <row r="79" spans="1:17" ht="15" customHeight="1" x14ac:dyDescent="0.3">
      <c r="A79" s="80">
        <v>78</v>
      </c>
      <c r="B79" s="6" t="str">
        <f>IF(Cases!U79&lt;&gt;"",Cases!U79,"")</f>
        <v>NO</v>
      </c>
      <c r="C79" s="6" t="str">
        <f>IF(Cases!V79&lt;&gt;"",Cases!V79,"")</f>
        <v>NO</v>
      </c>
      <c r="D79" s="6" t="str">
        <f>IF(Cases!W79&lt;&gt;"",Cases!W79,"")</f>
        <v>NO</v>
      </c>
      <c r="E79" s="6" t="str">
        <f>IF(Cases!X79&lt;&gt;"",Cases!X79,"")</f>
        <v>NO</v>
      </c>
      <c r="F79" s="6" t="str">
        <f>IF(Cases!Y79&lt;&gt;"",Cases!Y79,"")</f>
        <v>NO</v>
      </c>
      <c r="G79" s="6" t="str">
        <f>IF(Cases!Z79&lt;&gt;"",Cases!Z79,"")</f>
        <v>NO</v>
      </c>
      <c r="H79" s="6" t="str">
        <f>IF(Cases!AA79&lt;&gt;"",Cases!AA79,"")</f>
        <v>NO</v>
      </c>
      <c r="I79" s="6" t="str">
        <f>IF(Cases!AB79&lt;&gt;"",Cases!AB79,"")</f>
        <v>NO</v>
      </c>
      <c r="J79" s="6" t="str">
        <f>IF(Cases!AC79&lt;&gt;"",Cases!AC79,"")</f>
        <v>NO</v>
      </c>
      <c r="K79" s="6" t="str">
        <f>IF(Cases!AD79&lt;&gt;"",Cases!AD79,"")</f>
        <v>YES</v>
      </c>
      <c r="L79" s="6" t="str">
        <f>IF(Cases!AE79&lt;&gt;"",Cases!AE79,"")</f>
        <v>YES</v>
      </c>
      <c r="M79" s="6" t="str">
        <f>IF(Cases!AF79&lt;&gt;"",Cases!AF79,"")</f>
        <v>NO</v>
      </c>
      <c r="N79" s="6" t="str">
        <f>IF(Cases!AG79&lt;&gt;"",Cases!AG79,"")</f>
        <v>YES</v>
      </c>
      <c r="O79" s="6" t="str">
        <f>IF(Cases!AH79&lt;&gt;"",Cases!AH79,"")</f>
        <v>YES</v>
      </c>
      <c r="P79" s="6" t="str">
        <f>IF(Cases!AJ79&lt;&gt;"",Cases!AJ79,"")</f>
        <v>N/A</v>
      </c>
      <c r="Q79" s="6" t="str">
        <f>IF(Cases!AK79&lt;&gt;"",Cases!AK79,"")</f>
        <v>N/A</v>
      </c>
    </row>
    <row r="80" spans="1:17" ht="15" customHeight="1" x14ac:dyDescent="0.3">
      <c r="A80" s="80">
        <v>79</v>
      </c>
      <c r="B80" s="6" t="str">
        <f>IF(Cases!U80&lt;&gt;"",Cases!U80,"")</f>
        <v>NO</v>
      </c>
      <c r="C80" s="6" t="str">
        <f>IF(Cases!V80&lt;&gt;"",Cases!V80,"")</f>
        <v>NO</v>
      </c>
      <c r="D80" s="6" t="str">
        <f>IF(Cases!W80&lt;&gt;"",Cases!W80,"")</f>
        <v>NO</v>
      </c>
      <c r="E80" s="6" t="str">
        <f>IF(Cases!X80&lt;&gt;"",Cases!X80,"")</f>
        <v>NO</v>
      </c>
      <c r="F80" s="6" t="str">
        <f>IF(Cases!Y80&lt;&gt;"",Cases!Y80,"")</f>
        <v>NO</v>
      </c>
      <c r="G80" s="6" t="str">
        <f>IF(Cases!Z80&lt;&gt;"",Cases!Z80,"")</f>
        <v>NO</v>
      </c>
      <c r="H80" s="6" t="str">
        <f>IF(Cases!AA80&lt;&gt;"",Cases!AA80,"")</f>
        <v>NO</v>
      </c>
      <c r="I80" s="6" t="str">
        <f>IF(Cases!AB80&lt;&gt;"",Cases!AB80,"")</f>
        <v>NO</v>
      </c>
      <c r="J80" s="6" t="str">
        <f>IF(Cases!AC80&lt;&gt;"",Cases!AC80,"")</f>
        <v>NO</v>
      </c>
      <c r="K80" s="6" t="str">
        <f>IF(Cases!AD80&lt;&gt;"",Cases!AD80,"")</f>
        <v>YES</v>
      </c>
      <c r="L80" s="6" t="str">
        <f>IF(Cases!AE80&lt;&gt;"",Cases!AE80,"")</f>
        <v>YES</v>
      </c>
      <c r="M80" s="6" t="str">
        <f>IF(Cases!AF80&lt;&gt;"",Cases!AF80,"")</f>
        <v>NO</v>
      </c>
      <c r="N80" s="6" t="str">
        <f>IF(Cases!AG80&lt;&gt;"",Cases!AG80,"")</f>
        <v>YES</v>
      </c>
      <c r="O80" s="6" t="str">
        <f>IF(Cases!AH80&lt;&gt;"",Cases!AH80,"")</f>
        <v>NO</v>
      </c>
      <c r="P80" s="6" t="str">
        <f>IF(Cases!AJ80&lt;&gt;"",Cases!AJ80,"")</f>
        <v>YES</v>
      </c>
      <c r="Q80" s="6" t="str">
        <f>IF(Cases!AK80&lt;&gt;"",Cases!AK80,"")</f>
        <v>N/A</v>
      </c>
    </row>
    <row r="81" spans="1:17" ht="15" customHeight="1" x14ac:dyDescent="0.3">
      <c r="A81" s="80">
        <v>80</v>
      </c>
      <c r="B81" s="6" t="str">
        <f>IF(Cases!U81&lt;&gt;"",Cases!U81,"")</f>
        <v>NO</v>
      </c>
      <c r="C81" s="6" t="str">
        <f>IF(Cases!V81&lt;&gt;"",Cases!V81,"")</f>
        <v>NO</v>
      </c>
      <c r="D81" s="6" t="str">
        <f>IF(Cases!W81&lt;&gt;"",Cases!W81,"")</f>
        <v>NO</v>
      </c>
      <c r="E81" s="6" t="str">
        <f>IF(Cases!X81&lt;&gt;"",Cases!X81,"")</f>
        <v>NO</v>
      </c>
      <c r="F81" s="6" t="str">
        <f>IF(Cases!Y81&lt;&gt;"",Cases!Y81,"")</f>
        <v>NO</v>
      </c>
      <c r="G81" s="6" t="str">
        <f>IF(Cases!Z81&lt;&gt;"",Cases!Z81,"")</f>
        <v>NO</v>
      </c>
      <c r="H81" s="6" t="str">
        <f>IF(Cases!AA81&lt;&gt;"",Cases!AA81,"")</f>
        <v>NO</v>
      </c>
      <c r="I81" s="6" t="str">
        <f>IF(Cases!AB81&lt;&gt;"",Cases!AB81,"")</f>
        <v>NO</v>
      </c>
      <c r="J81" s="6" t="str">
        <f>IF(Cases!AC81&lt;&gt;"",Cases!AC81,"")</f>
        <v>NO</v>
      </c>
      <c r="K81" s="6" t="str">
        <f>IF(Cases!AD81&lt;&gt;"",Cases!AD81,"")</f>
        <v>YES</v>
      </c>
      <c r="L81" s="6" t="str">
        <f>IF(Cases!AE81&lt;&gt;"",Cases!AE81,"")</f>
        <v>YES</v>
      </c>
      <c r="M81" s="6" t="str">
        <f>IF(Cases!AF81&lt;&gt;"",Cases!AF81,"")</f>
        <v>NO</v>
      </c>
      <c r="N81" s="6" t="str">
        <f>IF(Cases!AG81&lt;&gt;"",Cases!AG81,"")</f>
        <v>YES</v>
      </c>
      <c r="O81" s="6" t="str">
        <f>IF(Cases!AH81&lt;&gt;"",Cases!AH81,"")</f>
        <v>NO</v>
      </c>
      <c r="P81" s="6" t="str">
        <f>IF(Cases!AJ81&lt;&gt;"",Cases!AJ81,"")</f>
        <v>YES</v>
      </c>
      <c r="Q81" s="6" t="str">
        <f>IF(Cases!AK81&lt;&gt;"",Cases!AK81,"")</f>
        <v>N/A</v>
      </c>
    </row>
    <row r="82" spans="1:17" ht="15" customHeight="1" x14ac:dyDescent="0.3">
      <c r="A82" s="80">
        <v>81</v>
      </c>
      <c r="B82" s="6" t="str">
        <f>IF(Cases!U82&lt;&gt;"",Cases!U82,"")</f>
        <v>NO</v>
      </c>
      <c r="C82" s="6" t="str">
        <f>IF(Cases!V82&lt;&gt;"",Cases!V82,"")</f>
        <v>NO</v>
      </c>
      <c r="D82" s="6" t="str">
        <f>IF(Cases!W82&lt;&gt;"",Cases!W82,"")</f>
        <v>NO</v>
      </c>
      <c r="E82" s="6" t="str">
        <f>IF(Cases!X82&lt;&gt;"",Cases!X82,"")</f>
        <v>NO</v>
      </c>
      <c r="F82" s="6" t="str">
        <f>IF(Cases!Y82&lt;&gt;"",Cases!Y82,"")</f>
        <v>NO</v>
      </c>
      <c r="G82" s="6" t="str">
        <f>IF(Cases!Z82&lt;&gt;"",Cases!Z82,"")</f>
        <v>NO</v>
      </c>
      <c r="H82" s="6" t="str">
        <f>IF(Cases!AA82&lt;&gt;"",Cases!AA82,"")</f>
        <v>NO</v>
      </c>
      <c r="I82" s="6" t="str">
        <f>IF(Cases!AB82&lt;&gt;"",Cases!AB82,"")</f>
        <v>NO</v>
      </c>
      <c r="J82" s="6" t="str">
        <f>IF(Cases!AC82&lt;&gt;"",Cases!AC82,"")</f>
        <v>NO</v>
      </c>
      <c r="K82" s="6" t="str">
        <f>IF(Cases!AD82&lt;&gt;"",Cases!AD82,"")</f>
        <v>YES</v>
      </c>
      <c r="L82" s="6" t="str">
        <f>IF(Cases!AE82&lt;&gt;"",Cases!AE82,"")</f>
        <v>YES</v>
      </c>
      <c r="M82" s="6" t="str">
        <f>IF(Cases!AF82&lt;&gt;"",Cases!AF82,"")</f>
        <v>NO</v>
      </c>
      <c r="N82" s="6" t="str">
        <f>IF(Cases!AG82&lt;&gt;"",Cases!AG82,"")</f>
        <v>YES</v>
      </c>
      <c r="O82" s="6" t="str">
        <f>IF(Cases!AH82&lt;&gt;"",Cases!AH82,"")</f>
        <v>NO</v>
      </c>
      <c r="P82" s="6" t="str">
        <f>IF(Cases!AJ82&lt;&gt;"",Cases!AJ82,"")</f>
        <v>NO</v>
      </c>
      <c r="Q82" s="6" t="str">
        <f>IF(Cases!AK82&lt;&gt;"",Cases!AK82,"")</f>
        <v>YES</v>
      </c>
    </row>
    <row r="83" spans="1:17" ht="15" customHeight="1" x14ac:dyDescent="0.3">
      <c r="A83" s="80">
        <v>82</v>
      </c>
      <c r="B83" s="6" t="str">
        <f>IF(Cases!U83&lt;&gt;"",Cases!U83,"")</f>
        <v>NO</v>
      </c>
      <c r="C83" s="6" t="str">
        <f>IF(Cases!V83&lt;&gt;"",Cases!V83,"")</f>
        <v>NO</v>
      </c>
      <c r="D83" s="6" t="str">
        <f>IF(Cases!W83&lt;&gt;"",Cases!W83,"")</f>
        <v>NO</v>
      </c>
      <c r="E83" s="6" t="str">
        <f>IF(Cases!X83&lt;&gt;"",Cases!X83,"")</f>
        <v>NO</v>
      </c>
      <c r="F83" s="6" t="str">
        <f>IF(Cases!Y83&lt;&gt;"",Cases!Y83,"")</f>
        <v>NO</v>
      </c>
      <c r="G83" s="6" t="str">
        <f>IF(Cases!Z83&lt;&gt;"",Cases!Z83,"")</f>
        <v>NO</v>
      </c>
      <c r="H83" s="6" t="str">
        <f>IF(Cases!AA83&lt;&gt;"",Cases!AA83,"")</f>
        <v>NO</v>
      </c>
      <c r="I83" s="6" t="str">
        <f>IF(Cases!AB83&lt;&gt;"",Cases!AB83,"")</f>
        <v>NO</v>
      </c>
      <c r="J83" s="6" t="str">
        <f>IF(Cases!AC83&lt;&gt;"",Cases!AC83,"")</f>
        <v>NO</v>
      </c>
      <c r="K83" s="6" t="str">
        <f>IF(Cases!AD83&lt;&gt;"",Cases!AD83,"")</f>
        <v>YES</v>
      </c>
      <c r="L83" s="6" t="str">
        <f>IF(Cases!AE83&lt;&gt;"",Cases!AE83,"")</f>
        <v>YES</v>
      </c>
      <c r="M83" s="6" t="str">
        <f>IF(Cases!AF83&lt;&gt;"",Cases!AF83,"")</f>
        <v>NO</v>
      </c>
      <c r="N83" s="6" t="str">
        <f>IF(Cases!AG83&lt;&gt;"",Cases!AG83,"")</f>
        <v>YES</v>
      </c>
      <c r="O83" s="6" t="str">
        <f>IF(Cases!AH83&lt;&gt;"",Cases!AH83,"")</f>
        <v>NO</v>
      </c>
      <c r="P83" s="6" t="str">
        <f>IF(Cases!AJ83&lt;&gt;"",Cases!AJ83,"")</f>
        <v>NO</v>
      </c>
      <c r="Q83" s="6" t="str">
        <f>IF(Cases!AK83&lt;&gt;"",Cases!AK83,"")</f>
        <v>YES</v>
      </c>
    </row>
    <row r="84" spans="1:17" ht="15" customHeight="1" x14ac:dyDescent="0.3">
      <c r="A84" s="80">
        <v>83</v>
      </c>
      <c r="B84" s="6" t="str">
        <f>IF(Cases!U84&lt;&gt;"",Cases!U84,"")</f>
        <v>NO</v>
      </c>
      <c r="C84" s="6" t="str">
        <f>IF(Cases!V84&lt;&gt;"",Cases!V84,"")</f>
        <v>NO</v>
      </c>
      <c r="D84" s="6" t="str">
        <f>IF(Cases!W84&lt;&gt;"",Cases!W84,"")</f>
        <v>NO</v>
      </c>
      <c r="E84" s="6" t="str">
        <f>IF(Cases!X84&lt;&gt;"",Cases!X84,"")</f>
        <v>NO</v>
      </c>
      <c r="F84" s="6" t="str">
        <f>IF(Cases!Y84&lt;&gt;"",Cases!Y84,"")</f>
        <v>YES</v>
      </c>
      <c r="G84" s="6" t="str">
        <f>IF(Cases!Z84&lt;&gt;"",Cases!Z84,"")</f>
        <v>NO</v>
      </c>
      <c r="H84" s="6" t="str">
        <f>IF(Cases!AA84&lt;&gt;"",Cases!AA84,"")</f>
        <v>NO</v>
      </c>
      <c r="I84" s="6" t="str">
        <f>IF(Cases!AB84&lt;&gt;"",Cases!AB84,"")</f>
        <v>NO</v>
      </c>
      <c r="J84" s="6" t="str">
        <f>IF(Cases!AC84&lt;&gt;"",Cases!AC84,"")</f>
        <v>NO</v>
      </c>
      <c r="K84" s="6" t="str">
        <f>IF(Cases!AD84&lt;&gt;"",Cases!AD84,"")</f>
        <v>NO</v>
      </c>
      <c r="L84" s="6" t="str">
        <f>IF(Cases!AE84&lt;&gt;"",Cases!AE84,"")</f>
        <v>NO</v>
      </c>
      <c r="M84" s="6" t="str">
        <f>IF(Cases!AF84&lt;&gt;"",Cases!AF84,"")</f>
        <v>NO</v>
      </c>
      <c r="N84" s="6" t="str">
        <f>IF(Cases!AG84&lt;&gt;"",Cases!AG84,"")</f>
        <v>YES</v>
      </c>
      <c r="O84" s="6" t="str">
        <f>IF(Cases!AH84&lt;&gt;"",Cases!AH84,"")</f>
        <v>YES</v>
      </c>
      <c r="P84" s="6" t="str">
        <f>IF(Cases!AJ84&lt;&gt;"",Cases!AJ84,"")</f>
        <v>N/A</v>
      </c>
      <c r="Q84" s="6" t="str">
        <f>IF(Cases!AK84&lt;&gt;"",Cases!AK84,"")</f>
        <v>N/A</v>
      </c>
    </row>
    <row r="85" spans="1:17" ht="15" customHeight="1" x14ac:dyDescent="0.3">
      <c r="A85" s="80">
        <v>84</v>
      </c>
      <c r="B85" s="6" t="str">
        <f>IF(Cases!U85&lt;&gt;"",Cases!U85,"")</f>
        <v>NO</v>
      </c>
      <c r="C85" s="6" t="str">
        <f>IF(Cases!V85&lt;&gt;"",Cases!V85,"")</f>
        <v>NO</v>
      </c>
      <c r="D85" s="6" t="str">
        <f>IF(Cases!W85&lt;&gt;"",Cases!W85,"")</f>
        <v>NO</v>
      </c>
      <c r="E85" s="6" t="str">
        <f>IF(Cases!X85&lt;&gt;"",Cases!X85,"")</f>
        <v>NO</v>
      </c>
      <c r="F85" s="6" t="str">
        <f>IF(Cases!Y85&lt;&gt;"",Cases!Y85,"")</f>
        <v>YES</v>
      </c>
      <c r="G85" s="6" t="str">
        <f>IF(Cases!Z85&lt;&gt;"",Cases!Z85,"")</f>
        <v>NO</v>
      </c>
      <c r="H85" s="6" t="str">
        <f>IF(Cases!AA85&lt;&gt;"",Cases!AA85,"")</f>
        <v>NO</v>
      </c>
      <c r="I85" s="6" t="str">
        <f>IF(Cases!AB85&lt;&gt;"",Cases!AB85,"")</f>
        <v>NO</v>
      </c>
      <c r="J85" s="6" t="str">
        <f>IF(Cases!AC85&lt;&gt;"",Cases!AC85,"")</f>
        <v>NO</v>
      </c>
      <c r="K85" s="6" t="str">
        <f>IF(Cases!AD85&lt;&gt;"",Cases!AD85,"")</f>
        <v>NO</v>
      </c>
      <c r="L85" s="6" t="str">
        <f>IF(Cases!AE85&lt;&gt;"",Cases!AE85,"")</f>
        <v>NO</v>
      </c>
      <c r="M85" s="6" t="str">
        <f>IF(Cases!AF85&lt;&gt;"",Cases!AF85,"")</f>
        <v>NO</v>
      </c>
      <c r="N85" s="6" t="str">
        <f>IF(Cases!AG85&lt;&gt;"",Cases!AG85,"")</f>
        <v>YES</v>
      </c>
      <c r="O85" s="6" t="str">
        <f>IF(Cases!AH85&lt;&gt;"",Cases!AH85,"")</f>
        <v>YES</v>
      </c>
      <c r="P85" s="6" t="str">
        <f>IF(Cases!AJ85&lt;&gt;"",Cases!AJ85,"")</f>
        <v>N/A</v>
      </c>
      <c r="Q85" s="6" t="str">
        <f>IF(Cases!AK85&lt;&gt;"",Cases!AK85,"")</f>
        <v>N/A</v>
      </c>
    </row>
    <row r="86" spans="1:17" ht="15" customHeight="1" x14ac:dyDescent="0.3">
      <c r="A86" s="80">
        <v>85</v>
      </c>
      <c r="B86" s="6" t="str">
        <f>IF(Cases!U86&lt;&gt;"",Cases!U86,"")</f>
        <v>NO</v>
      </c>
      <c r="C86" s="6" t="str">
        <f>IF(Cases!V86&lt;&gt;"",Cases!V86,"")</f>
        <v>NO</v>
      </c>
      <c r="D86" s="6" t="str">
        <f>IF(Cases!W86&lt;&gt;"",Cases!W86,"")</f>
        <v>NO</v>
      </c>
      <c r="E86" s="6" t="str">
        <f>IF(Cases!X86&lt;&gt;"",Cases!X86,"")</f>
        <v>NO</v>
      </c>
      <c r="F86" s="6" t="str">
        <f>IF(Cases!Y86&lt;&gt;"",Cases!Y86,"")</f>
        <v>YES</v>
      </c>
      <c r="G86" s="6" t="str">
        <f>IF(Cases!Z86&lt;&gt;"",Cases!Z86,"")</f>
        <v>NO</v>
      </c>
      <c r="H86" s="6" t="str">
        <f>IF(Cases!AA86&lt;&gt;"",Cases!AA86,"")</f>
        <v>NO</v>
      </c>
      <c r="I86" s="6" t="str">
        <f>IF(Cases!AB86&lt;&gt;"",Cases!AB86,"")</f>
        <v>NO</v>
      </c>
      <c r="J86" s="6" t="str">
        <f>IF(Cases!AC86&lt;&gt;"",Cases!AC86,"")</f>
        <v>NO</v>
      </c>
      <c r="K86" s="6" t="str">
        <f>IF(Cases!AD86&lt;&gt;"",Cases!AD86,"")</f>
        <v>NO</v>
      </c>
      <c r="L86" s="6" t="str">
        <f>IF(Cases!AE86&lt;&gt;"",Cases!AE86,"")</f>
        <v>NO</v>
      </c>
      <c r="M86" s="6" t="str">
        <f>IF(Cases!AF86&lt;&gt;"",Cases!AF86,"")</f>
        <v>NO</v>
      </c>
      <c r="N86" s="6" t="str">
        <f>IF(Cases!AG86&lt;&gt;"",Cases!AG86,"")</f>
        <v>YES</v>
      </c>
      <c r="O86" s="6" t="str">
        <f>IF(Cases!AH86&lt;&gt;"",Cases!AH86,"")</f>
        <v>YES</v>
      </c>
      <c r="P86" s="6" t="str">
        <f>IF(Cases!AJ86&lt;&gt;"",Cases!AJ86,"")</f>
        <v>N/A</v>
      </c>
      <c r="Q86" s="6" t="str">
        <f>IF(Cases!AK86&lt;&gt;"",Cases!AK86,"")</f>
        <v>N/A</v>
      </c>
    </row>
    <row r="87" spans="1:17" ht="15" customHeight="1" x14ac:dyDescent="0.3">
      <c r="A87" s="80">
        <v>86</v>
      </c>
      <c r="B87" s="6" t="str">
        <f>IF(Cases!U87&lt;&gt;"",Cases!U87,"")</f>
        <v>NO</v>
      </c>
      <c r="C87" s="6" t="str">
        <f>IF(Cases!V87&lt;&gt;"",Cases!V87,"")</f>
        <v>NO</v>
      </c>
      <c r="D87" s="6" t="str">
        <f>IF(Cases!W87&lt;&gt;"",Cases!W87,"")</f>
        <v>NO</v>
      </c>
      <c r="E87" s="6" t="str">
        <f>IF(Cases!X87&lt;&gt;"",Cases!X87,"")</f>
        <v>NO</v>
      </c>
      <c r="F87" s="6" t="str">
        <f>IF(Cases!Y87&lt;&gt;"",Cases!Y87,"")</f>
        <v>YES</v>
      </c>
      <c r="G87" s="6" t="str">
        <f>IF(Cases!Z87&lt;&gt;"",Cases!Z87,"")</f>
        <v>NO</v>
      </c>
      <c r="H87" s="6" t="str">
        <f>IF(Cases!AA87&lt;&gt;"",Cases!AA87,"")</f>
        <v>NO</v>
      </c>
      <c r="I87" s="6" t="str">
        <f>IF(Cases!AB87&lt;&gt;"",Cases!AB87,"")</f>
        <v>NO</v>
      </c>
      <c r="J87" s="6" t="str">
        <f>IF(Cases!AC87&lt;&gt;"",Cases!AC87,"")</f>
        <v>NO</v>
      </c>
      <c r="K87" s="6" t="str">
        <f>IF(Cases!AD87&lt;&gt;"",Cases!AD87,"")</f>
        <v>NO</v>
      </c>
      <c r="L87" s="6" t="str">
        <f>IF(Cases!AE87&lt;&gt;"",Cases!AE87,"")</f>
        <v>NO</v>
      </c>
      <c r="M87" s="6" t="str">
        <f>IF(Cases!AF87&lt;&gt;"",Cases!AF87,"")</f>
        <v>NO</v>
      </c>
      <c r="N87" s="6" t="str">
        <f>IF(Cases!AG87&lt;&gt;"",Cases!AG87,"")</f>
        <v>YES</v>
      </c>
      <c r="O87" s="6" t="str">
        <f>IF(Cases!AH87&lt;&gt;"",Cases!AH87,"")</f>
        <v>YES</v>
      </c>
      <c r="P87" s="6" t="str">
        <f>IF(Cases!AJ87&lt;&gt;"",Cases!AJ87,"")</f>
        <v>N/A</v>
      </c>
      <c r="Q87" s="6" t="str">
        <f>IF(Cases!AK87&lt;&gt;"",Cases!AK87,"")</f>
        <v>N/A</v>
      </c>
    </row>
    <row r="88" spans="1:17" ht="15" customHeight="1" x14ac:dyDescent="0.3">
      <c r="A88" s="80">
        <v>87</v>
      </c>
      <c r="B88" s="6" t="str">
        <f>IF(Cases!U88&lt;&gt;"",Cases!U88,"")</f>
        <v>NO</v>
      </c>
      <c r="C88" s="6" t="str">
        <f>IF(Cases!V88&lt;&gt;"",Cases!V88,"")</f>
        <v>NO</v>
      </c>
      <c r="D88" s="6" t="str">
        <f>IF(Cases!W88&lt;&gt;"",Cases!W88,"")</f>
        <v>NO</v>
      </c>
      <c r="E88" s="6" t="str">
        <f>IF(Cases!X88&lt;&gt;"",Cases!X88,"")</f>
        <v>NO</v>
      </c>
      <c r="F88" s="6" t="str">
        <f>IF(Cases!Y88&lt;&gt;"",Cases!Y88,"")</f>
        <v>YES</v>
      </c>
      <c r="G88" s="6" t="str">
        <f>IF(Cases!Z88&lt;&gt;"",Cases!Z88,"")</f>
        <v>NO</v>
      </c>
      <c r="H88" s="6" t="str">
        <f>IF(Cases!AA88&lt;&gt;"",Cases!AA88,"")</f>
        <v>NO</v>
      </c>
      <c r="I88" s="6" t="str">
        <f>IF(Cases!AB88&lt;&gt;"",Cases!AB88,"")</f>
        <v>NO</v>
      </c>
      <c r="J88" s="6" t="str">
        <f>IF(Cases!AC88&lt;&gt;"",Cases!AC88,"")</f>
        <v>NO</v>
      </c>
      <c r="K88" s="6" t="str">
        <f>IF(Cases!AD88&lt;&gt;"",Cases!AD88,"")</f>
        <v>NO</v>
      </c>
      <c r="L88" s="6" t="str">
        <f>IF(Cases!AE88&lt;&gt;"",Cases!AE88,"")</f>
        <v>NO</v>
      </c>
      <c r="M88" s="6" t="str">
        <f>IF(Cases!AF88&lt;&gt;"",Cases!AF88,"")</f>
        <v>NO</v>
      </c>
      <c r="N88" s="6" t="str">
        <f>IF(Cases!AG88&lt;&gt;"",Cases!AG88,"")</f>
        <v>YES</v>
      </c>
      <c r="O88" s="6" t="str">
        <f>IF(Cases!AH88&lt;&gt;"",Cases!AH88,"")</f>
        <v>NO</v>
      </c>
      <c r="P88" s="6" t="str">
        <f>IF(Cases!AJ88&lt;&gt;"",Cases!AJ88,"")</f>
        <v>YES</v>
      </c>
      <c r="Q88" s="6" t="str">
        <f>IF(Cases!AK88&lt;&gt;"",Cases!AK88,"")</f>
        <v>N/A</v>
      </c>
    </row>
    <row r="89" spans="1:17" ht="15" customHeight="1" x14ac:dyDescent="0.3">
      <c r="A89" s="80">
        <v>88</v>
      </c>
      <c r="B89" s="6" t="str">
        <f>IF(Cases!U89&lt;&gt;"",Cases!U89,"")</f>
        <v>NO</v>
      </c>
      <c r="C89" s="6" t="str">
        <f>IF(Cases!V89&lt;&gt;"",Cases!V89,"")</f>
        <v>NO</v>
      </c>
      <c r="D89" s="6" t="str">
        <f>IF(Cases!W89&lt;&gt;"",Cases!W89,"")</f>
        <v>NO</v>
      </c>
      <c r="E89" s="6" t="str">
        <f>IF(Cases!X89&lt;&gt;"",Cases!X89,"")</f>
        <v>NO</v>
      </c>
      <c r="F89" s="6" t="str">
        <f>IF(Cases!Y89&lt;&gt;"",Cases!Y89,"")</f>
        <v>YES</v>
      </c>
      <c r="G89" s="6" t="str">
        <f>IF(Cases!Z89&lt;&gt;"",Cases!Z89,"")</f>
        <v>NO</v>
      </c>
      <c r="H89" s="6" t="str">
        <f>IF(Cases!AA89&lt;&gt;"",Cases!AA89,"")</f>
        <v>NO</v>
      </c>
      <c r="I89" s="6" t="str">
        <f>IF(Cases!AB89&lt;&gt;"",Cases!AB89,"")</f>
        <v>NO</v>
      </c>
      <c r="J89" s="6" t="str">
        <f>IF(Cases!AC89&lt;&gt;"",Cases!AC89,"")</f>
        <v>NO</v>
      </c>
      <c r="K89" s="6" t="str">
        <f>IF(Cases!AD89&lt;&gt;"",Cases!AD89,"")</f>
        <v>NO</v>
      </c>
      <c r="L89" s="6" t="str">
        <f>IF(Cases!AE89&lt;&gt;"",Cases!AE89,"")</f>
        <v>NO</v>
      </c>
      <c r="M89" s="6" t="str">
        <f>IF(Cases!AF89&lt;&gt;"",Cases!AF89,"")</f>
        <v>NO</v>
      </c>
      <c r="N89" s="6" t="str">
        <f>IF(Cases!AG89&lt;&gt;"",Cases!AG89,"")</f>
        <v>YES</v>
      </c>
      <c r="O89" s="6" t="str">
        <f>IF(Cases!AH89&lt;&gt;"",Cases!AH89,"")</f>
        <v>NO</v>
      </c>
      <c r="P89" s="6" t="str">
        <f>IF(Cases!AJ89&lt;&gt;"",Cases!AJ89,"")</f>
        <v>YES</v>
      </c>
      <c r="Q89" s="6" t="str">
        <f>IF(Cases!AK89&lt;&gt;"",Cases!AK89,"")</f>
        <v>N/A</v>
      </c>
    </row>
    <row r="90" spans="1:17" ht="15" customHeight="1" x14ac:dyDescent="0.3">
      <c r="A90" s="80">
        <v>89</v>
      </c>
      <c r="B90" s="6" t="str">
        <f>IF(Cases!U90&lt;&gt;"",Cases!U90,"")</f>
        <v>NO</v>
      </c>
      <c r="C90" s="6" t="str">
        <f>IF(Cases!V90&lt;&gt;"",Cases!V90,"")</f>
        <v>NO</v>
      </c>
      <c r="D90" s="6" t="str">
        <f>IF(Cases!W90&lt;&gt;"",Cases!W90,"")</f>
        <v>NO</v>
      </c>
      <c r="E90" s="6" t="str">
        <f>IF(Cases!X90&lt;&gt;"",Cases!X90,"")</f>
        <v>NO</v>
      </c>
      <c r="F90" s="6" t="str">
        <f>IF(Cases!Y90&lt;&gt;"",Cases!Y90,"")</f>
        <v>YES</v>
      </c>
      <c r="G90" s="6" t="str">
        <f>IF(Cases!Z90&lt;&gt;"",Cases!Z90,"")</f>
        <v>NO</v>
      </c>
      <c r="H90" s="6" t="str">
        <f>IF(Cases!AA90&lt;&gt;"",Cases!AA90,"")</f>
        <v>NO</v>
      </c>
      <c r="I90" s="6" t="str">
        <f>IF(Cases!AB90&lt;&gt;"",Cases!AB90,"")</f>
        <v>NO</v>
      </c>
      <c r="J90" s="6" t="str">
        <f>IF(Cases!AC90&lt;&gt;"",Cases!AC90,"")</f>
        <v>NO</v>
      </c>
      <c r="K90" s="6" t="str">
        <f>IF(Cases!AD90&lt;&gt;"",Cases!AD90,"")</f>
        <v>NO</v>
      </c>
      <c r="L90" s="6" t="str">
        <f>IF(Cases!AE90&lt;&gt;"",Cases!AE90,"")</f>
        <v>NO</v>
      </c>
      <c r="M90" s="6" t="str">
        <f>IF(Cases!AF90&lt;&gt;"",Cases!AF90,"")</f>
        <v>NO</v>
      </c>
      <c r="N90" s="6" t="str">
        <f>IF(Cases!AG90&lt;&gt;"",Cases!AG90,"")</f>
        <v>YES</v>
      </c>
      <c r="O90" s="6" t="str">
        <f>IF(Cases!AH90&lt;&gt;"",Cases!AH90,"")</f>
        <v>NO</v>
      </c>
      <c r="P90" s="6" t="str">
        <f>IF(Cases!AJ90&lt;&gt;"",Cases!AJ90,"")</f>
        <v>NO</v>
      </c>
      <c r="Q90" s="6" t="str">
        <f>IF(Cases!AK90&lt;&gt;"",Cases!AK90,"")</f>
        <v>YES</v>
      </c>
    </row>
    <row r="91" spans="1:17" ht="15" customHeight="1" x14ac:dyDescent="0.3">
      <c r="A91" s="80">
        <v>90</v>
      </c>
      <c r="B91" s="6" t="str">
        <f>IF(Cases!U91&lt;&gt;"",Cases!U91,"")</f>
        <v>NO</v>
      </c>
      <c r="C91" s="6" t="str">
        <f>IF(Cases!V91&lt;&gt;"",Cases!V91,"")</f>
        <v>NO</v>
      </c>
      <c r="D91" s="6" t="str">
        <f>IF(Cases!W91&lt;&gt;"",Cases!W91,"")</f>
        <v>NO</v>
      </c>
      <c r="E91" s="6" t="str">
        <f>IF(Cases!X91&lt;&gt;"",Cases!X91,"")</f>
        <v>NO</v>
      </c>
      <c r="F91" s="6" t="str">
        <f>IF(Cases!Y91&lt;&gt;"",Cases!Y91,"")</f>
        <v>YES</v>
      </c>
      <c r="G91" s="6" t="str">
        <f>IF(Cases!Z91&lt;&gt;"",Cases!Z91,"")</f>
        <v>NO</v>
      </c>
      <c r="H91" s="6" t="str">
        <f>IF(Cases!AA91&lt;&gt;"",Cases!AA91,"")</f>
        <v>NO</v>
      </c>
      <c r="I91" s="6" t="str">
        <f>IF(Cases!AB91&lt;&gt;"",Cases!AB91,"")</f>
        <v>NO</v>
      </c>
      <c r="J91" s="6" t="str">
        <f>IF(Cases!AC91&lt;&gt;"",Cases!AC91,"")</f>
        <v>NO</v>
      </c>
      <c r="K91" s="6" t="str">
        <f>IF(Cases!AD91&lt;&gt;"",Cases!AD91,"")</f>
        <v>NO</v>
      </c>
      <c r="L91" s="6" t="str">
        <f>IF(Cases!AE91&lt;&gt;"",Cases!AE91,"")</f>
        <v>NO</v>
      </c>
      <c r="M91" s="6" t="str">
        <f>IF(Cases!AF91&lt;&gt;"",Cases!AF91,"")</f>
        <v>NO</v>
      </c>
      <c r="N91" s="6" t="str">
        <f>IF(Cases!AG91&lt;&gt;"",Cases!AG91,"")</f>
        <v>YES</v>
      </c>
      <c r="O91" s="6" t="str">
        <f>IF(Cases!AH91&lt;&gt;"",Cases!AH91,"")</f>
        <v>NO</v>
      </c>
      <c r="P91" s="6" t="str">
        <f>IF(Cases!AJ91&lt;&gt;"",Cases!AJ91,"")</f>
        <v>NO</v>
      </c>
      <c r="Q91" s="6" t="str">
        <f>IF(Cases!AK91&lt;&gt;"",Cases!AK91,"")</f>
        <v>YES</v>
      </c>
    </row>
    <row r="92" spans="1:17" ht="15" customHeight="1" x14ac:dyDescent="0.3">
      <c r="A92" s="80">
        <v>91</v>
      </c>
      <c r="B92" s="6" t="str">
        <f>IF(Cases!U92&lt;&gt;"",Cases!U92,"")</f>
        <v>NO</v>
      </c>
      <c r="C92" s="6" t="str">
        <f>IF(Cases!V92&lt;&gt;"",Cases!V92,"")</f>
        <v>NO</v>
      </c>
      <c r="D92" s="6" t="str">
        <f>IF(Cases!W92&lt;&gt;"",Cases!W92,"")</f>
        <v>NO</v>
      </c>
      <c r="E92" s="6" t="str">
        <f>IF(Cases!X92&lt;&gt;"",Cases!X92,"")</f>
        <v>NO</v>
      </c>
      <c r="F92" s="6" t="str">
        <f>IF(Cases!Y92&lt;&gt;"",Cases!Y92,"")</f>
        <v>YES</v>
      </c>
      <c r="G92" s="6" t="str">
        <f>IF(Cases!Z92&lt;&gt;"",Cases!Z92,"")</f>
        <v>NO</v>
      </c>
      <c r="H92" s="6" t="str">
        <f>IF(Cases!AA92&lt;&gt;"",Cases!AA92,"")</f>
        <v>NO</v>
      </c>
      <c r="I92" s="6" t="str">
        <f>IF(Cases!AB92&lt;&gt;"",Cases!AB92,"")</f>
        <v>NO</v>
      </c>
      <c r="J92" s="6" t="str">
        <f>IF(Cases!AC92&lt;&gt;"",Cases!AC92,"")</f>
        <v>NO</v>
      </c>
      <c r="K92" s="6" t="str">
        <f>IF(Cases!AD92&lt;&gt;"",Cases!AD92,"")</f>
        <v>YES</v>
      </c>
      <c r="L92" s="6" t="str">
        <f>IF(Cases!AE92&lt;&gt;"",Cases!AE92,"")</f>
        <v>NO</v>
      </c>
      <c r="M92" s="6" t="str">
        <f>IF(Cases!AF92&lt;&gt;"",Cases!AF92,"")</f>
        <v>NO</v>
      </c>
      <c r="N92" s="6" t="str">
        <f>IF(Cases!AG92&lt;&gt;"",Cases!AG92,"")</f>
        <v>YES</v>
      </c>
      <c r="O92" s="6" t="str">
        <f>IF(Cases!AH92&lt;&gt;"",Cases!AH92,"")</f>
        <v>YES</v>
      </c>
      <c r="P92" s="6" t="str">
        <f>IF(Cases!AJ92&lt;&gt;"",Cases!AJ92,"")</f>
        <v>N/A</v>
      </c>
      <c r="Q92" s="6" t="str">
        <f>IF(Cases!AK92&lt;&gt;"",Cases!AK92,"")</f>
        <v>N/A</v>
      </c>
    </row>
    <row r="93" spans="1:17" ht="15" customHeight="1" x14ac:dyDescent="0.3">
      <c r="A93" s="80">
        <v>92</v>
      </c>
      <c r="B93" s="6" t="str">
        <f>IF(Cases!U93&lt;&gt;"",Cases!U93,"")</f>
        <v>NO</v>
      </c>
      <c r="C93" s="6" t="str">
        <f>IF(Cases!V93&lt;&gt;"",Cases!V93,"")</f>
        <v>NO</v>
      </c>
      <c r="D93" s="6" t="str">
        <f>IF(Cases!W93&lt;&gt;"",Cases!W93,"")</f>
        <v>NO</v>
      </c>
      <c r="E93" s="6" t="str">
        <f>IF(Cases!X93&lt;&gt;"",Cases!X93,"")</f>
        <v>NO</v>
      </c>
      <c r="F93" s="6" t="str">
        <f>IF(Cases!Y93&lt;&gt;"",Cases!Y93,"")</f>
        <v>YES</v>
      </c>
      <c r="G93" s="6" t="str">
        <f>IF(Cases!Z93&lt;&gt;"",Cases!Z93,"")</f>
        <v>NO</v>
      </c>
      <c r="H93" s="6" t="str">
        <f>IF(Cases!AA93&lt;&gt;"",Cases!AA93,"")</f>
        <v>NO</v>
      </c>
      <c r="I93" s="6" t="str">
        <f>IF(Cases!AB93&lt;&gt;"",Cases!AB93,"")</f>
        <v>NO</v>
      </c>
      <c r="J93" s="6" t="str">
        <f>IF(Cases!AC93&lt;&gt;"",Cases!AC93,"")</f>
        <v>NO</v>
      </c>
      <c r="K93" s="6" t="str">
        <f>IF(Cases!AD93&lt;&gt;"",Cases!AD93,"")</f>
        <v>YES</v>
      </c>
      <c r="L93" s="6" t="str">
        <f>IF(Cases!AE93&lt;&gt;"",Cases!AE93,"")</f>
        <v>NO</v>
      </c>
      <c r="M93" s="6" t="str">
        <f>IF(Cases!AF93&lt;&gt;"",Cases!AF93,"")</f>
        <v>NO</v>
      </c>
      <c r="N93" s="6" t="str">
        <f>IF(Cases!AG93&lt;&gt;"",Cases!AG93,"")</f>
        <v>YES</v>
      </c>
      <c r="O93" s="6" t="str">
        <f>IF(Cases!AH93&lt;&gt;"",Cases!AH93,"")</f>
        <v>YES</v>
      </c>
      <c r="P93" s="6" t="str">
        <f>IF(Cases!AJ93&lt;&gt;"",Cases!AJ93,"")</f>
        <v>N/A</v>
      </c>
      <c r="Q93" s="6" t="str">
        <f>IF(Cases!AK93&lt;&gt;"",Cases!AK93,"")</f>
        <v>N/A</v>
      </c>
    </row>
    <row r="94" spans="1:17" ht="15" customHeight="1" x14ac:dyDescent="0.3">
      <c r="A94" s="80">
        <v>93</v>
      </c>
      <c r="B94" s="6" t="str">
        <f>IF(Cases!U94&lt;&gt;"",Cases!U94,"")</f>
        <v>NO</v>
      </c>
      <c r="C94" s="6" t="str">
        <f>IF(Cases!V94&lt;&gt;"",Cases!V94,"")</f>
        <v>NO</v>
      </c>
      <c r="D94" s="6" t="str">
        <f>IF(Cases!W94&lt;&gt;"",Cases!W94,"")</f>
        <v>NO</v>
      </c>
      <c r="E94" s="6" t="str">
        <f>IF(Cases!X94&lt;&gt;"",Cases!X94,"")</f>
        <v>NO</v>
      </c>
      <c r="F94" s="6" t="str">
        <f>IF(Cases!Y94&lt;&gt;"",Cases!Y94,"")</f>
        <v>YES</v>
      </c>
      <c r="G94" s="6" t="str">
        <f>IF(Cases!Z94&lt;&gt;"",Cases!Z94,"")</f>
        <v>NO</v>
      </c>
      <c r="H94" s="6" t="str">
        <f>IF(Cases!AA94&lt;&gt;"",Cases!AA94,"")</f>
        <v>NO</v>
      </c>
      <c r="I94" s="6" t="str">
        <f>IF(Cases!AB94&lt;&gt;"",Cases!AB94,"")</f>
        <v>NO</v>
      </c>
      <c r="J94" s="6" t="str">
        <f>IF(Cases!AC94&lt;&gt;"",Cases!AC94,"")</f>
        <v>NO</v>
      </c>
      <c r="K94" s="6" t="str">
        <f>IF(Cases!AD94&lt;&gt;"",Cases!AD94,"")</f>
        <v>YES</v>
      </c>
      <c r="L94" s="6" t="str">
        <f>IF(Cases!AE94&lt;&gt;"",Cases!AE94,"")</f>
        <v>NO</v>
      </c>
      <c r="M94" s="6" t="str">
        <f>IF(Cases!AF94&lt;&gt;"",Cases!AF94,"")</f>
        <v>NO</v>
      </c>
      <c r="N94" s="6" t="str">
        <f>IF(Cases!AG94&lt;&gt;"",Cases!AG94,"")</f>
        <v>YES</v>
      </c>
      <c r="O94" s="6" t="str">
        <f>IF(Cases!AH94&lt;&gt;"",Cases!AH94,"")</f>
        <v>YES</v>
      </c>
      <c r="P94" s="6" t="str">
        <f>IF(Cases!AJ94&lt;&gt;"",Cases!AJ94,"")</f>
        <v>N/A</v>
      </c>
      <c r="Q94" s="6" t="str">
        <f>IF(Cases!AK94&lt;&gt;"",Cases!AK94,"")</f>
        <v>N/A</v>
      </c>
    </row>
    <row r="95" spans="1:17" ht="15" customHeight="1" x14ac:dyDescent="0.3">
      <c r="A95" s="80">
        <v>94</v>
      </c>
      <c r="B95" s="6" t="str">
        <f>IF(Cases!U95&lt;&gt;"",Cases!U95,"")</f>
        <v>NO</v>
      </c>
      <c r="C95" s="6" t="str">
        <f>IF(Cases!V95&lt;&gt;"",Cases!V95,"")</f>
        <v>NO</v>
      </c>
      <c r="D95" s="6" t="str">
        <f>IF(Cases!W95&lt;&gt;"",Cases!W95,"")</f>
        <v>NO</v>
      </c>
      <c r="E95" s="6" t="str">
        <f>IF(Cases!X95&lt;&gt;"",Cases!X95,"")</f>
        <v>NO</v>
      </c>
      <c r="F95" s="6" t="str">
        <f>IF(Cases!Y95&lt;&gt;"",Cases!Y95,"")</f>
        <v>YES</v>
      </c>
      <c r="G95" s="6" t="str">
        <f>IF(Cases!Z95&lt;&gt;"",Cases!Z95,"")</f>
        <v>NO</v>
      </c>
      <c r="H95" s="6" t="str">
        <f>IF(Cases!AA95&lt;&gt;"",Cases!AA95,"")</f>
        <v>NO</v>
      </c>
      <c r="I95" s="6" t="str">
        <f>IF(Cases!AB95&lt;&gt;"",Cases!AB95,"")</f>
        <v>NO</v>
      </c>
      <c r="J95" s="6" t="str">
        <f>IF(Cases!AC95&lt;&gt;"",Cases!AC95,"")</f>
        <v>NO</v>
      </c>
      <c r="K95" s="6" t="str">
        <f>IF(Cases!AD95&lt;&gt;"",Cases!AD95,"")</f>
        <v>YES</v>
      </c>
      <c r="L95" s="6" t="str">
        <f>IF(Cases!AE95&lt;&gt;"",Cases!AE95,"")</f>
        <v>NO</v>
      </c>
      <c r="M95" s="6" t="str">
        <f>IF(Cases!AF95&lt;&gt;"",Cases!AF95,"")</f>
        <v>NO</v>
      </c>
      <c r="N95" s="6" t="str">
        <f>IF(Cases!AG95&lt;&gt;"",Cases!AG95,"")</f>
        <v>YES</v>
      </c>
      <c r="O95" s="6" t="str">
        <f>IF(Cases!AH95&lt;&gt;"",Cases!AH95,"")</f>
        <v>YES</v>
      </c>
      <c r="P95" s="6" t="str">
        <f>IF(Cases!AJ95&lt;&gt;"",Cases!AJ95,"")</f>
        <v>N/A</v>
      </c>
      <c r="Q95" s="6" t="str">
        <f>IF(Cases!AK95&lt;&gt;"",Cases!AK95,"")</f>
        <v>N/A</v>
      </c>
    </row>
    <row r="96" spans="1:17" ht="15" customHeight="1" x14ac:dyDescent="0.3">
      <c r="A96" s="80">
        <v>95</v>
      </c>
      <c r="B96" s="6" t="str">
        <f>IF(Cases!U96&lt;&gt;"",Cases!U96,"")</f>
        <v>NO</v>
      </c>
      <c r="C96" s="6" t="str">
        <f>IF(Cases!V96&lt;&gt;"",Cases!V96,"")</f>
        <v>NO</v>
      </c>
      <c r="D96" s="6" t="str">
        <f>IF(Cases!W96&lt;&gt;"",Cases!W96,"")</f>
        <v>NO</v>
      </c>
      <c r="E96" s="6" t="str">
        <f>IF(Cases!X96&lt;&gt;"",Cases!X96,"")</f>
        <v>NO</v>
      </c>
      <c r="F96" s="6" t="str">
        <f>IF(Cases!Y96&lt;&gt;"",Cases!Y96,"")</f>
        <v>YES</v>
      </c>
      <c r="G96" s="6" t="str">
        <f>IF(Cases!Z96&lt;&gt;"",Cases!Z96,"")</f>
        <v>NO</v>
      </c>
      <c r="H96" s="6" t="str">
        <f>IF(Cases!AA96&lt;&gt;"",Cases!AA96,"")</f>
        <v>NO</v>
      </c>
      <c r="I96" s="6" t="str">
        <f>IF(Cases!AB96&lt;&gt;"",Cases!AB96,"")</f>
        <v>NO</v>
      </c>
      <c r="J96" s="6" t="str">
        <f>IF(Cases!AC96&lt;&gt;"",Cases!AC96,"")</f>
        <v>NO</v>
      </c>
      <c r="K96" s="6" t="str">
        <f>IF(Cases!AD96&lt;&gt;"",Cases!AD96,"")</f>
        <v>YES</v>
      </c>
      <c r="L96" s="6" t="str">
        <f>IF(Cases!AE96&lt;&gt;"",Cases!AE96,"")</f>
        <v>NO</v>
      </c>
      <c r="M96" s="6" t="str">
        <f>IF(Cases!AF96&lt;&gt;"",Cases!AF96,"")</f>
        <v>NO</v>
      </c>
      <c r="N96" s="6" t="str">
        <f>IF(Cases!AG96&lt;&gt;"",Cases!AG96,"")</f>
        <v>YES</v>
      </c>
      <c r="O96" s="6" t="str">
        <f>IF(Cases!AH96&lt;&gt;"",Cases!AH96,"")</f>
        <v>NO</v>
      </c>
      <c r="P96" s="6" t="str">
        <f>IF(Cases!AJ96&lt;&gt;"",Cases!AJ96,"")</f>
        <v>YES</v>
      </c>
      <c r="Q96" s="6" t="str">
        <f>IF(Cases!AK96&lt;&gt;"",Cases!AK96,"")</f>
        <v>N/A</v>
      </c>
    </row>
    <row r="97" spans="1:17" ht="15" customHeight="1" x14ac:dyDescent="0.3">
      <c r="A97" s="80">
        <v>96</v>
      </c>
      <c r="B97" s="6" t="str">
        <f>IF(Cases!U97&lt;&gt;"",Cases!U97,"")</f>
        <v>NO</v>
      </c>
      <c r="C97" s="6" t="str">
        <f>IF(Cases!V97&lt;&gt;"",Cases!V97,"")</f>
        <v>NO</v>
      </c>
      <c r="D97" s="6" t="str">
        <f>IF(Cases!W97&lt;&gt;"",Cases!W97,"")</f>
        <v>NO</v>
      </c>
      <c r="E97" s="6" t="str">
        <f>IF(Cases!X97&lt;&gt;"",Cases!X97,"")</f>
        <v>NO</v>
      </c>
      <c r="F97" s="6" t="str">
        <f>IF(Cases!Y97&lt;&gt;"",Cases!Y97,"")</f>
        <v>YES</v>
      </c>
      <c r="G97" s="6" t="str">
        <f>IF(Cases!Z97&lt;&gt;"",Cases!Z97,"")</f>
        <v>NO</v>
      </c>
      <c r="H97" s="6" t="str">
        <f>IF(Cases!AA97&lt;&gt;"",Cases!AA97,"")</f>
        <v>NO</v>
      </c>
      <c r="I97" s="6" t="str">
        <f>IF(Cases!AB97&lt;&gt;"",Cases!AB97,"")</f>
        <v>NO</v>
      </c>
      <c r="J97" s="6" t="str">
        <f>IF(Cases!AC97&lt;&gt;"",Cases!AC97,"")</f>
        <v>NO</v>
      </c>
      <c r="K97" s="6" t="str">
        <f>IF(Cases!AD97&lt;&gt;"",Cases!AD97,"")</f>
        <v>YES</v>
      </c>
      <c r="L97" s="6" t="str">
        <f>IF(Cases!AE97&lt;&gt;"",Cases!AE97,"")</f>
        <v>NO</v>
      </c>
      <c r="M97" s="6" t="str">
        <f>IF(Cases!AF97&lt;&gt;"",Cases!AF97,"")</f>
        <v>NO</v>
      </c>
      <c r="N97" s="6" t="str">
        <f>IF(Cases!AG97&lt;&gt;"",Cases!AG97,"")</f>
        <v>YES</v>
      </c>
      <c r="O97" s="6" t="str">
        <f>IF(Cases!AH97&lt;&gt;"",Cases!AH97,"")</f>
        <v>NO</v>
      </c>
      <c r="P97" s="6" t="str">
        <f>IF(Cases!AJ97&lt;&gt;"",Cases!AJ97,"")</f>
        <v>YES</v>
      </c>
      <c r="Q97" s="6" t="str">
        <f>IF(Cases!AK97&lt;&gt;"",Cases!AK97,"")</f>
        <v>N/A</v>
      </c>
    </row>
    <row r="98" spans="1:17" ht="15" customHeight="1" x14ac:dyDescent="0.3">
      <c r="A98" s="80">
        <v>97</v>
      </c>
      <c r="B98" s="6" t="str">
        <f>IF(Cases!U98&lt;&gt;"",Cases!U98,"")</f>
        <v>NO</v>
      </c>
      <c r="C98" s="6" t="str">
        <f>IF(Cases!V98&lt;&gt;"",Cases!V98,"")</f>
        <v>NO</v>
      </c>
      <c r="D98" s="6" t="str">
        <f>IF(Cases!W98&lt;&gt;"",Cases!W98,"")</f>
        <v>NO</v>
      </c>
      <c r="E98" s="6" t="str">
        <f>IF(Cases!X98&lt;&gt;"",Cases!X98,"")</f>
        <v>NO</v>
      </c>
      <c r="F98" s="6" t="str">
        <f>IF(Cases!Y98&lt;&gt;"",Cases!Y98,"")</f>
        <v>YES</v>
      </c>
      <c r="G98" s="6" t="str">
        <f>IF(Cases!Z98&lt;&gt;"",Cases!Z98,"")</f>
        <v>NO</v>
      </c>
      <c r="H98" s="6" t="str">
        <f>IF(Cases!AA98&lt;&gt;"",Cases!AA98,"")</f>
        <v>NO</v>
      </c>
      <c r="I98" s="6" t="str">
        <f>IF(Cases!AB98&lt;&gt;"",Cases!AB98,"")</f>
        <v>NO</v>
      </c>
      <c r="J98" s="6" t="str">
        <f>IF(Cases!AC98&lt;&gt;"",Cases!AC98,"")</f>
        <v>NO</v>
      </c>
      <c r="K98" s="6" t="str">
        <f>IF(Cases!AD98&lt;&gt;"",Cases!AD98,"")</f>
        <v>YES</v>
      </c>
      <c r="L98" s="6" t="str">
        <f>IF(Cases!AE98&lt;&gt;"",Cases!AE98,"")</f>
        <v>NO</v>
      </c>
      <c r="M98" s="6" t="str">
        <f>IF(Cases!AF98&lt;&gt;"",Cases!AF98,"")</f>
        <v>NO</v>
      </c>
      <c r="N98" s="6" t="str">
        <f>IF(Cases!AG98&lt;&gt;"",Cases!AG98,"")</f>
        <v>YES</v>
      </c>
      <c r="O98" s="6" t="str">
        <f>IF(Cases!AH98&lt;&gt;"",Cases!AH98,"")</f>
        <v>NO</v>
      </c>
      <c r="P98" s="6" t="str">
        <f>IF(Cases!AJ98&lt;&gt;"",Cases!AJ98,"")</f>
        <v>NO</v>
      </c>
      <c r="Q98" s="6" t="str">
        <f>IF(Cases!AK98&lt;&gt;"",Cases!AK98,"")</f>
        <v>YES</v>
      </c>
    </row>
    <row r="99" spans="1:17" ht="15" customHeight="1" x14ac:dyDescent="0.3">
      <c r="A99" s="80">
        <v>98</v>
      </c>
      <c r="B99" s="6" t="str">
        <f>IF(Cases!U99&lt;&gt;"",Cases!U99,"")</f>
        <v>NO</v>
      </c>
      <c r="C99" s="6" t="str">
        <f>IF(Cases!V99&lt;&gt;"",Cases!V99,"")</f>
        <v>NO</v>
      </c>
      <c r="D99" s="6" t="str">
        <f>IF(Cases!W99&lt;&gt;"",Cases!W99,"")</f>
        <v>NO</v>
      </c>
      <c r="E99" s="6" t="str">
        <f>IF(Cases!X99&lt;&gt;"",Cases!X99,"")</f>
        <v>NO</v>
      </c>
      <c r="F99" s="6" t="str">
        <f>IF(Cases!Y99&lt;&gt;"",Cases!Y99,"")</f>
        <v>YES</v>
      </c>
      <c r="G99" s="6" t="str">
        <f>IF(Cases!Z99&lt;&gt;"",Cases!Z99,"")</f>
        <v>NO</v>
      </c>
      <c r="H99" s="6" t="str">
        <f>IF(Cases!AA99&lt;&gt;"",Cases!AA99,"")</f>
        <v>NO</v>
      </c>
      <c r="I99" s="6" t="str">
        <f>IF(Cases!AB99&lt;&gt;"",Cases!AB99,"")</f>
        <v>NO</v>
      </c>
      <c r="J99" s="6" t="str">
        <f>IF(Cases!AC99&lt;&gt;"",Cases!AC99,"")</f>
        <v>NO</v>
      </c>
      <c r="K99" s="6" t="str">
        <f>IF(Cases!AD99&lt;&gt;"",Cases!AD99,"")</f>
        <v>YES</v>
      </c>
      <c r="L99" s="6" t="str">
        <f>IF(Cases!AE99&lt;&gt;"",Cases!AE99,"")</f>
        <v>NO</v>
      </c>
      <c r="M99" s="6" t="str">
        <f>IF(Cases!AF99&lt;&gt;"",Cases!AF99,"")</f>
        <v>NO</v>
      </c>
      <c r="N99" s="6" t="str">
        <f>IF(Cases!AG99&lt;&gt;"",Cases!AG99,"")</f>
        <v>YES</v>
      </c>
      <c r="O99" s="6" t="str">
        <f>IF(Cases!AH99&lt;&gt;"",Cases!AH99,"")</f>
        <v>NO</v>
      </c>
      <c r="P99" s="6" t="str">
        <f>IF(Cases!AJ99&lt;&gt;"",Cases!AJ99,"")</f>
        <v>NO</v>
      </c>
      <c r="Q99" s="6" t="str">
        <f>IF(Cases!AK99&lt;&gt;"",Cases!AK99,"")</f>
        <v>YES</v>
      </c>
    </row>
    <row r="100" spans="1:17" ht="15" customHeight="1" x14ac:dyDescent="0.3">
      <c r="A100" s="80">
        <v>99</v>
      </c>
      <c r="B100" s="6" t="str">
        <f>IF(Cases!U100&lt;&gt;"",Cases!U100,"")</f>
        <v>NO</v>
      </c>
      <c r="C100" s="6" t="str">
        <f>IF(Cases!V100&lt;&gt;"",Cases!V100,"")</f>
        <v>NO</v>
      </c>
      <c r="D100" s="6" t="str">
        <f>IF(Cases!W100&lt;&gt;"",Cases!W100,"")</f>
        <v>NO</v>
      </c>
      <c r="E100" s="6" t="str">
        <f>IF(Cases!X100&lt;&gt;"",Cases!X100,"")</f>
        <v>NO</v>
      </c>
      <c r="F100" s="6" t="str">
        <f>IF(Cases!Y100&lt;&gt;"",Cases!Y100,"")</f>
        <v>YES</v>
      </c>
      <c r="G100" s="6" t="str">
        <f>IF(Cases!Z100&lt;&gt;"",Cases!Z100,"")</f>
        <v>NO</v>
      </c>
      <c r="H100" s="6" t="str">
        <f>IF(Cases!AA100&lt;&gt;"",Cases!AA100,"")</f>
        <v>NO</v>
      </c>
      <c r="I100" s="6" t="str">
        <f>IF(Cases!AB100&lt;&gt;"",Cases!AB100,"")</f>
        <v>NO</v>
      </c>
      <c r="J100" s="6" t="str">
        <f>IF(Cases!AC100&lt;&gt;"",Cases!AC100,"")</f>
        <v>NO</v>
      </c>
      <c r="K100" s="6" t="str">
        <f>IF(Cases!AD100&lt;&gt;"",Cases!AD100,"")</f>
        <v>NO</v>
      </c>
      <c r="L100" s="6" t="str">
        <f>IF(Cases!AE100&lt;&gt;"",Cases!AE100,"")</f>
        <v>YES</v>
      </c>
      <c r="M100" s="6" t="str">
        <f>IF(Cases!AF100&lt;&gt;"",Cases!AF100,"")</f>
        <v>NO</v>
      </c>
      <c r="N100" s="6" t="str">
        <f>IF(Cases!AG100&lt;&gt;"",Cases!AG100,"")</f>
        <v>YES</v>
      </c>
      <c r="O100" s="6" t="str">
        <f>IF(Cases!AH100&lt;&gt;"",Cases!AH100,"")</f>
        <v>YES</v>
      </c>
      <c r="P100" s="6" t="str">
        <f>IF(Cases!AJ100&lt;&gt;"",Cases!AJ100,"")</f>
        <v>N/A</v>
      </c>
      <c r="Q100" s="6" t="str">
        <f>IF(Cases!AK100&lt;&gt;"",Cases!AK100,"")</f>
        <v>N/A</v>
      </c>
    </row>
    <row r="101" spans="1:17" ht="15" customHeight="1" x14ac:dyDescent="0.3">
      <c r="A101" s="80">
        <v>100</v>
      </c>
      <c r="B101" s="6" t="str">
        <f>IF(Cases!U101&lt;&gt;"",Cases!U101,"")</f>
        <v>NO</v>
      </c>
      <c r="C101" s="6" t="str">
        <f>IF(Cases!V101&lt;&gt;"",Cases!V101,"")</f>
        <v>NO</v>
      </c>
      <c r="D101" s="6" t="str">
        <f>IF(Cases!W101&lt;&gt;"",Cases!W101,"")</f>
        <v>NO</v>
      </c>
      <c r="E101" s="6" t="str">
        <f>IF(Cases!X101&lt;&gt;"",Cases!X101,"")</f>
        <v>NO</v>
      </c>
      <c r="F101" s="6" t="str">
        <f>IF(Cases!Y101&lt;&gt;"",Cases!Y101,"")</f>
        <v>YES</v>
      </c>
      <c r="G101" s="6" t="str">
        <f>IF(Cases!Z101&lt;&gt;"",Cases!Z101,"")</f>
        <v>NO</v>
      </c>
      <c r="H101" s="6" t="str">
        <f>IF(Cases!AA101&lt;&gt;"",Cases!AA101,"")</f>
        <v>NO</v>
      </c>
      <c r="I101" s="6" t="str">
        <f>IF(Cases!AB101&lt;&gt;"",Cases!AB101,"")</f>
        <v>NO</v>
      </c>
      <c r="J101" s="6" t="str">
        <f>IF(Cases!AC101&lt;&gt;"",Cases!AC101,"")</f>
        <v>NO</v>
      </c>
      <c r="K101" s="6" t="str">
        <f>IF(Cases!AD101&lt;&gt;"",Cases!AD101,"")</f>
        <v>NO</v>
      </c>
      <c r="L101" s="6" t="str">
        <f>IF(Cases!AE101&lt;&gt;"",Cases!AE101,"")</f>
        <v>YES</v>
      </c>
      <c r="M101" s="6" t="str">
        <f>IF(Cases!AF101&lt;&gt;"",Cases!AF101,"")</f>
        <v>NO</v>
      </c>
      <c r="N101" s="6" t="str">
        <f>IF(Cases!AG101&lt;&gt;"",Cases!AG101,"")</f>
        <v>YES</v>
      </c>
      <c r="O101" s="6" t="str">
        <f>IF(Cases!AH101&lt;&gt;"",Cases!AH101,"")</f>
        <v>YES</v>
      </c>
      <c r="P101" s="6" t="str">
        <f>IF(Cases!AJ101&lt;&gt;"",Cases!AJ101,"")</f>
        <v>N/A</v>
      </c>
      <c r="Q101" s="6" t="str">
        <f>IF(Cases!AK101&lt;&gt;"",Cases!AK101,"")</f>
        <v>N/A</v>
      </c>
    </row>
    <row r="102" spans="1:17" ht="15" customHeight="1" x14ac:dyDescent="0.3">
      <c r="A102" s="80">
        <v>101</v>
      </c>
      <c r="B102" s="6" t="str">
        <f>IF(Cases!U102&lt;&gt;"",Cases!U102,"")</f>
        <v>NO</v>
      </c>
      <c r="C102" s="6" t="str">
        <f>IF(Cases!V102&lt;&gt;"",Cases!V102,"")</f>
        <v>NO</v>
      </c>
      <c r="D102" s="6" t="str">
        <f>IF(Cases!W102&lt;&gt;"",Cases!W102,"")</f>
        <v>NO</v>
      </c>
      <c r="E102" s="6" t="str">
        <f>IF(Cases!X102&lt;&gt;"",Cases!X102,"")</f>
        <v>NO</v>
      </c>
      <c r="F102" s="6" t="str">
        <f>IF(Cases!Y102&lt;&gt;"",Cases!Y102,"")</f>
        <v>YES</v>
      </c>
      <c r="G102" s="6" t="str">
        <f>IF(Cases!Z102&lt;&gt;"",Cases!Z102,"")</f>
        <v>NO</v>
      </c>
      <c r="H102" s="6" t="str">
        <f>IF(Cases!AA102&lt;&gt;"",Cases!AA102,"")</f>
        <v>NO</v>
      </c>
      <c r="I102" s="6" t="str">
        <f>IF(Cases!AB102&lt;&gt;"",Cases!AB102,"")</f>
        <v>NO</v>
      </c>
      <c r="J102" s="6" t="str">
        <f>IF(Cases!AC102&lt;&gt;"",Cases!AC102,"")</f>
        <v>NO</v>
      </c>
      <c r="K102" s="6" t="str">
        <f>IF(Cases!AD102&lt;&gt;"",Cases!AD102,"")</f>
        <v>NO</v>
      </c>
      <c r="L102" s="6" t="str">
        <f>IF(Cases!AE102&lt;&gt;"",Cases!AE102,"")</f>
        <v>YES</v>
      </c>
      <c r="M102" s="6" t="str">
        <f>IF(Cases!AF102&lt;&gt;"",Cases!AF102,"")</f>
        <v>NO</v>
      </c>
      <c r="N102" s="6" t="str">
        <f>IF(Cases!AG102&lt;&gt;"",Cases!AG102,"")</f>
        <v>YES</v>
      </c>
      <c r="O102" s="6" t="str">
        <f>IF(Cases!AH102&lt;&gt;"",Cases!AH102,"")</f>
        <v>YES</v>
      </c>
      <c r="P102" s="6" t="str">
        <f>IF(Cases!AJ102&lt;&gt;"",Cases!AJ102,"")</f>
        <v>N/A</v>
      </c>
      <c r="Q102" s="6" t="str">
        <f>IF(Cases!AK102&lt;&gt;"",Cases!AK102,"")</f>
        <v>N/A</v>
      </c>
    </row>
    <row r="103" spans="1:17" ht="15" customHeight="1" x14ac:dyDescent="0.3">
      <c r="A103" s="80">
        <v>102</v>
      </c>
      <c r="B103" s="6" t="str">
        <f>IF(Cases!U103&lt;&gt;"",Cases!U103,"")</f>
        <v>NO</v>
      </c>
      <c r="C103" s="6" t="str">
        <f>IF(Cases!V103&lt;&gt;"",Cases!V103,"")</f>
        <v>NO</v>
      </c>
      <c r="D103" s="6" t="str">
        <f>IF(Cases!W103&lt;&gt;"",Cases!W103,"")</f>
        <v>NO</v>
      </c>
      <c r="E103" s="6" t="str">
        <f>IF(Cases!X103&lt;&gt;"",Cases!X103,"")</f>
        <v>NO</v>
      </c>
      <c r="F103" s="6" t="str">
        <f>IF(Cases!Y103&lt;&gt;"",Cases!Y103,"")</f>
        <v>YES</v>
      </c>
      <c r="G103" s="6" t="str">
        <f>IF(Cases!Z103&lt;&gt;"",Cases!Z103,"")</f>
        <v>NO</v>
      </c>
      <c r="H103" s="6" t="str">
        <f>IF(Cases!AA103&lt;&gt;"",Cases!AA103,"")</f>
        <v>NO</v>
      </c>
      <c r="I103" s="6" t="str">
        <f>IF(Cases!AB103&lt;&gt;"",Cases!AB103,"")</f>
        <v>NO</v>
      </c>
      <c r="J103" s="6" t="str">
        <f>IF(Cases!AC103&lt;&gt;"",Cases!AC103,"")</f>
        <v>NO</v>
      </c>
      <c r="K103" s="6" t="str">
        <f>IF(Cases!AD103&lt;&gt;"",Cases!AD103,"")</f>
        <v>NO</v>
      </c>
      <c r="L103" s="6" t="str">
        <f>IF(Cases!AE103&lt;&gt;"",Cases!AE103,"")</f>
        <v>YES</v>
      </c>
      <c r="M103" s="6" t="str">
        <f>IF(Cases!AF103&lt;&gt;"",Cases!AF103,"")</f>
        <v>NO</v>
      </c>
      <c r="N103" s="6" t="str">
        <f>IF(Cases!AG103&lt;&gt;"",Cases!AG103,"")</f>
        <v>YES</v>
      </c>
      <c r="O103" s="6" t="str">
        <f>IF(Cases!AH103&lt;&gt;"",Cases!AH103,"")</f>
        <v>YES</v>
      </c>
      <c r="P103" s="6" t="str">
        <f>IF(Cases!AJ103&lt;&gt;"",Cases!AJ103,"")</f>
        <v>N/A</v>
      </c>
      <c r="Q103" s="6" t="str">
        <f>IF(Cases!AK103&lt;&gt;"",Cases!AK103,"")</f>
        <v>N/A</v>
      </c>
    </row>
    <row r="104" spans="1:17" ht="15" customHeight="1" x14ac:dyDescent="0.3">
      <c r="A104" s="80">
        <v>103</v>
      </c>
      <c r="B104" s="6" t="str">
        <f>IF(Cases!U104&lt;&gt;"",Cases!U104,"")</f>
        <v>NO</v>
      </c>
      <c r="C104" s="6" t="str">
        <f>IF(Cases!V104&lt;&gt;"",Cases!V104,"")</f>
        <v>NO</v>
      </c>
      <c r="D104" s="6" t="str">
        <f>IF(Cases!W104&lt;&gt;"",Cases!W104,"")</f>
        <v>NO</v>
      </c>
      <c r="E104" s="6" t="str">
        <f>IF(Cases!X104&lt;&gt;"",Cases!X104,"")</f>
        <v>NO</v>
      </c>
      <c r="F104" s="6" t="str">
        <f>IF(Cases!Y104&lt;&gt;"",Cases!Y104,"")</f>
        <v>YES</v>
      </c>
      <c r="G104" s="6" t="str">
        <f>IF(Cases!Z104&lt;&gt;"",Cases!Z104,"")</f>
        <v>NO</v>
      </c>
      <c r="H104" s="6" t="str">
        <f>IF(Cases!AA104&lt;&gt;"",Cases!AA104,"")</f>
        <v>NO</v>
      </c>
      <c r="I104" s="6" t="str">
        <f>IF(Cases!AB104&lt;&gt;"",Cases!AB104,"")</f>
        <v>NO</v>
      </c>
      <c r="J104" s="6" t="str">
        <f>IF(Cases!AC104&lt;&gt;"",Cases!AC104,"")</f>
        <v>NO</v>
      </c>
      <c r="K104" s="6" t="str">
        <f>IF(Cases!AD104&lt;&gt;"",Cases!AD104,"")</f>
        <v>NO</v>
      </c>
      <c r="L104" s="6" t="str">
        <f>IF(Cases!AE104&lt;&gt;"",Cases!AE104,"")</f>
        <v>YES</v>
      </c>
      <c r="M104" s="6" t="str">
        <f>IF(Cases!AF104&lt;&gt;"",Cases!AF104,"")</f>
        <v>NO</v>
      </c>
      <c r="N104" s="6" t="str">
        <f>IF(Cases!AG104&lt;&gt;"",Cases!AG104,"")</f>
        <v>YES</v>
      </c>
      <c r="O104" s="6" t="str">
        <f>IF(Cases!AH104&lt;&gt;"",Cases!AH104,"")</f>
        <v>NO</v>
      </c>
      <c r="P104" s="6" t="str">
        <f>IF(Cases!AJ104&lt;&gt;"",Cases!AJ104,"")</f>
        <v>YES</v>
      </c>
      <c r="Q104" s="6" t="str">
        <f>IF(Cases!AK104&lt;&gt;"",Cases!AK104,"")</f>
        <v>N/A</v>
      </c>
    </row>
    <row r="105" spans="1:17" ht="15" customHeight="1" x14ac:dyDescent="0.3">
      <c r="A105" s="80">
        <v>104</v>
      </c>
      <c r="B105" s="6" t="str">
        <f>IF(Cases!U105&lt;&gt;"",Cases!U105,"")</f>
        <v>NO</v>
      </c>
      <c r="C105" s="6" t="str">
        <f>IF(Cases!V105&lt;&gt;"",Cases!V105,"")</f>
        <v>NO</v>
      </c>
      <c r="D105" s="6" t="str">
        <f>IF(Cases!W105&lt;&gt;"",Cases!W105,"")</f>
        <v>NO</v>
      </c>
      <c r="E105" s="6" t="str">
        <f>IF(Cases!X105&lt;&gt;"",Cases!X105,"")</f>
        <v>NO</v>
      </c>
      <c r="F105" s="6" t="str">
        <f>IF(Cases!Y105&lt;&gt;"",Cases!Y105,"")</f>
        <v>YES</v>
      </c>
      <c r="G105" s="6" t="str">
        <f>IF(Cases!Z105&lt;&gt;"",Cases!Z105,"")</f>
        <v>NO</v>
      </c>
      <c r="H105" s="6" t="str">
        <f>IF(Cases!AA105&lt;&gt;"",Cases!AA105,"")</f>
        <v>NO</v>
      </c>
      <c r="I105" s="6" t="str">
        <f>IF(Cases!AB105&lt;&gt;"",Cases!AB105,"")</f>
        <v>NO</v>
      </c>
      <c r="J105" s="6" t="str">
        <f>IF(Cases!AC105&lt;&gt;"",Cases!AC105,"")</f>
        <v>NO</v>
      </c>
      <c r="K105" s="6" t="str">
        <f>IF(Cases!AD105&lt;&gt;"",Cases!AD105,"")</f>
        <v>NO</v>
      </c>
      <c r="L105" s="6" t="str">
        <f>IF(Cases!AE105&lt;&gt;"",Cases!AE105,"")</f>
        <v>YES</v>
      </c>
      <c r="M105" s="6" t="str">
        <f>IF(Cases!AF105&lt;&gt;"",Cases!AF105,"")</f>
        <v>NO</v>
      </c>
      <c r="N105" s="6" t="str">
        <f>IF(Cases!AG105&lt;&gt;"",Cases!AG105,"")</f>
        <v>YES</v>
      </c>
      <c r="O105" s="6" t="str">
        <f>IF(Cases!AH105&lt;&gt;"",Cases!AH105,"")</f>
        <v>NO</v>
      </c>
      <c r="P105" s="6" t="str">
        <f>IF(Cases!AJ105&lt;&gt;"",Cases!AJ105,"")</f>
        <v>YES</v>
      </c>
      <c r="Q105" s="6" t="str">
        <f>IF(Cases!AK105&lt;&gt;"",Cases!AK105,"")</f>
        <v>N/A</v>
      </c>
    </row>
    <row r="106" spans="1:17" ht="15" customHeight="1" x14ac:dyDescent="0.3">
      <c r="A106" s="80">
        <v>105</v>
      </c>
      <c r="B106" s="6" t="str">
        <f>IF(Cases!U106&lt;&gt;"",Cases!U106,"")</f>
        <v>NO</v>
      </c>
      <c r="C106" s="6" t="str">
        <f>IF(Cases!V106&lt;&gt;"",Cases!V106,"")</f>
        <v>NO</v>
      </c>
      <c r="D106" s="6" t="str">
        <f>IF(Cases!W106&lt;&gt;"",Cases!W106,"")</f>
        <v>NO</v>
      </c>
      <c r="E106" s="6" t="str">
        <f>IF(Cases!X106&lt;&gt;"",Cases!X106,"")</f>
        <v>NO</v>
      </c>
      <c r="F106" s="6" t="str">
        <f>IF(Cases!Y106&lt;&gt;"",Cases!Y106,"")</f>
        <v>YES</v>
      </c>
      <c r="G106" s="6" t="str">
        <f>IF(Cases!Z106&lt;&gt;"",Cases!Z106,"")</f>
        <v>NO</v>
      </c>
      <c r="H106" s="6" t="str">
        <f>IF(Cases!AA106&lt;&gt;"",Cases!AA106,"")</f>
        <v>NO</v>
      </c>
      <c r="I106" s="6" t="str">
        <f>IF(Cases!AB106&lt;&gt;"",Cases!AB106,"")</f>
        <v>NO</v>
      </c>
      <c r="J106" s="6" t="str">
        <f>IF(Cases!AC106&lt;&gt;"",Cases!AC106,"")</f>
        <v>NO</v>
      </c>
      <c r="K106" s="6" t="str">
        <f>IF(Cases!AD106&lt;&gt;"",Cases!AD106,"")</f>
        <v>NO</v>
      </c>
      <c r="L106" s="6" t="str">
        <f>IF(Cases!AE106&lt;&gt;"",Cases!AE106,"")</f>
        <v>YES</v>
      </c>
      <c r="M106" s="6" t="str">
        <f>IF(Cases!AF106&lt;&gt;"",Cases!AF106,"")</f>
        <v>NO</v>
      </c>
      <c r="N106" s="6" t="str">
        <f>IF(Cases!AG106&lt;&gt;"",Cases!AG106,"")</f>
        <v>YES</v>
      </c>
      <c r="O106" s="6" t="str">
        <f>IF(Cases!AH106&lt;&gt;"",Cases!AH106,"")</f>
        <v>NO</v>
      </c>
      <c r="P106" s="6" t="str">
        <f>IF(Cases!AJ106&lt;&gt;"",Cases!AJ106,"")</f>
        <v>NO</v>
      </c>
      <c r="Q106" s="6" t="str">
        <f>IF(Cases!AK106&lt;&gt;"",Cases!AK106,"")</f>
        <v>YES</v>
      </c>
    </row>
    <row r="107" spans="1:17" ht="15" customHeight="1" x14ac:dyDescent="0.3">
      <c r="A107" s="80">
        <v>106</v>
      </c>
      <c r="B107" s="6" t="str">
        <f>IF(Cases!U107&lt;&gt;"",Cases!U107,"")</f>
        <v>NO</v>
      </c>
      <c r="C107" s="6" t="str">
        <f>IF(Cases!V107&lt;&gt;"",Cases!V107,"")</f>
        <v>NO</v>
      </c>
      <c r="D107" s="6" t="str">
        <f>IF(Cases!W107&lt;&gt;"",Cases!W107,"")</f>
        <v>NO</v>
      </c>
      <c r="E107" s="6" t="str">
        <f>IF(Cases!X107&lt;&gt;"",Cases!X107,"")</f>
        <v>NO</v>
      </c>
      <c r="F107" s="6" t="str">
        <f>IF(Cases!Y107&lt;&gt;"",Cases!Y107,"")</f>
        <v>YES</v>
      </c>
      <c r="G107" s="6" t="str">
        <f>IF(Cases!Z107&lt;&gt;"",Cases!Z107,"")</f>
        <v>NO</v>
      </c>
      <c r="H107" s="6" t="str">
        <f>IF(Cases!AA107&lt;&gt;"",Cases!AA107,"")</f>
        <v>NO</v>
      </c>
      <c r="I107" s="6" t="str">
        <f>IF(Cases!AB107&lt;&gt;"",Cases!AB107,"")</f>
        <v>NO</v>
      </c>
      <c r="J107" s="6" t="str">
        <f>IF(Cases!AC107&lt;&gt;"",Cases!AC107,"")</f>
        <v>NO</v>
      </c>
      <c r="K107" s="6" t="str">
        <f>IF(Cases!AD107&lt;&gt;"",Cases!AD107,"")</f>
        <v>NO</v>
      </c>
      <c r="L107" s="6" t="str">
        <f>IF(Cases!AE107&lt;&gt;"",Cases!AE107,"")</f>
        <v>YES</v>
      </c>
      <c r="M107" s="6" t="str">
        <f>IF(Cases!AF107&lt;&gt;"",Cases!AF107,"")</f>
        <v>NO</v>
      </c>
      <c r="N107" s="6" t="str">
        <f>IF(Cases!AG107&lt;&gt;"",Cases!AG107,"")</f>
        <v>YES</v>
      </c>
      <c r="O107" s="6" t="str">
        <f>IF(Cases!AH107&lt;&gt;"",Cases!AH107,"")</f>
        <v>NO</v>
      </c>
      <c r="P107" s="6" t="str">
        <f>IF(Cases!AJ107&lt;&gt;"",Cases!AJ107,"")</f>
        <v>NO</v>
      </c>
      <c r="Q107" s="6" t="str">
        <f>IF(Cases!AK107&lt;&gt;"",Cases!AK107,"")</f>
        <v>YES</v>
      </c>
    </row>
    <row r="108" spans="1:17" ht="15" customHeight="1" x14ac:dyDescent="0.3">
      <c r="A108" s="80">
        <v>107</v>
      </c>
      <c r="B108" s="6" t="str">
        <f>IF(Cases!U108&lt;&gt;"",Cases!U108,"")</f>
        <v>NO</v>
      </c>
      <c r="C108" s="6" t="str">
        <f>IF(Cases!V108&lt;&gt;"",Cases!V108,"")</f>
        <v>NO</v>
      </c>
      <c r="D108" s="6" t="str">
        <f>IF(Cases!W108&lt;&gt;"",Cases!W108,"")</f>
        <v>NO</v>
      </c>
      <c r="E108" s="6" t="str">
        <f>IF(Cases!X108&lt;&gt;"",Cases!X108,"")</f>
        <v>NO</v>
      </c>
      <c r="F108" s="6" t="str">
        <f>IF(Cases!Y108&lt;&gt;"",Cases!Y108,"")</f>
        <v>YES</v>
      </c>
      <c r="G108" s="6" t="str">
        <f>IF(Cases!Z108&lt;&gt;"",Cases!Z108,"")</f>
        <v>NO</v>
      </c>
      <c r="H108" s="6" t="str">
        <f>IF(Cases!AA108&lt;&gt;"",Cases!AA108,"")</f>
        <v>NO</v>
      </c>
      <c r="I108" s="6" t="str">
        <f>IF(Cases!AB108&lt;&gt;"",Cases!AB108,"")</f>
        <v>NO</v>
      </c>
      <c r="J108" s="6" t="str">
        <f>IF(Cases!AC108&lt;&gt;"",Cases!AC108,"")</f>
        <v>NO</v>
      </c>
      <c r="K108" s="6" t="str">
        <f>IF(Cases!AD108&lt;&gt;"",Cases!AD108,"")</f>
        <v>YES</v>
      </c>
      <c r="L108" s="6" t="str">
        <f>IF(Cases!AE108&lt;&gt;"",Cases!AE108,"")</f>
        <v>YES</v>
      </c>
      <c r="M108" s="6" t="str">
        <f>IF(Cases!AF108&lt;&gt;"",Cases!AF108,"")</f>
        <v>NO</v>
      </c>
      <c r="N108" s="6" t="str">
        <f>IF(Cases!AG108&lt;&gt;"",Cases!AG108,"")</f>
        <v>YES</v>
      </c>
      <c r="O108" s="6" t="str">
        <f>IF(Cases!AH108&lt;&gt;"",Cases!AH108,"")</f>
        <v>YES</v>
      </c>
      <c r="P108" s="6" t="str">
        <f>IF(Cases!AJ108&lt;&gt;"",Cases!AJ108,"")</f>
        <v>N/A</v>
      </c>
      <c r="Q108" s="6" t="str">
        <f>IF(Cases!AK108&lt;&gt;"",Cases!AK108,"")</f>
        <v>N/A</v>
      </c>
    </row>
    <row r="109" spans="1:17" ht="15" customHeight="1" x14ac:dyDescent="0.3">
      <c r="A109" s="80">
        <v>108</v>
      </c>
      <c r="B109" s="6" t="str">
        <f>IF(Cases!U109&lt;&gt;"",Cases!U109,"")</f>
        <v>NO</v>
      </c>
      <c r="C109" s="6" t="str">
        <f>IF(Cases!V109&lt;&gt;"",Cases!V109,"")</f>
        <v>NO</v>
      </c>
      <c r="D109" s="6" t="str">
        <f>IF(Cases!W109&lt;&gt;"",Cases!W109,"")</f>
        <v>NO</v>
      </c>
      <c r="E109" s="6" t="str">
        <f>IF(Cases!X109&lt;&gt;"",Cases!X109,"")</f>
        <v>NO</v>
      </c>
      <c r="F109" s="6" t="str">
        <f>IF(Cases!Y109&lt;&gt;"",Cases!Y109,"")</f>
        <v>YES</v>
      </c>
      <c r="G109" s="6" t="str">
        <f>IF(Cases!Z109&lt;&gt;"",Cases!Z109,"")</f>
        <v>NO</v>
      </c>
      <c r="H109" s="6" t="str">
        <f>IF(Cases!AA109&lt;&gt;"",Cases!AA109,"")</f>
        <v>NO</v>
      </c>
      <c r="I109" s="6" t="str">
        <f>IF(Cases!AB109&lt;&gt;"",Cases!AB109,"")</f>
        <v>NO</v>
      </c>
      <c r="J109" s="6" t="str">
        <f>IF(Cases!AC109&lt;&gt;"",Cases!AC109,"")</f>
        <v>NO</v>
      </c>
      <c r="K109" s="6" t="str">
        <f>IF(Cases!AD109&lt;&gt;"",Cases!AD109,"")</f>
        <v>YES</v>
      </c>
      <c r="L109" s="6" t="str">
        <f>IF(Cases!AE109&lt;&gt;"",Cases!AE109,"")</f>
        <v>YES</v>
      </c>
      <c r="M109" s="6" t="str">
        <f>IF(Cases!AF109&lt;&gt;"",Cases!AF109,"")</f>
        <v>NO</v>
      </c>
      <c r="N109" s="6" t="str">
        <f>IF(Cases!AG109&lt;&gt;"",Cases!AG109,"")</f>
        <v>YES</v>
      </c>
      <c r="O109" s="6" t="str">
        <f>IF(Cases!AH109&lt;&gt;"",Cases!AH109,"")</f>
        <v>YES</v>
      </c>
      <c r="P109" s="6" t="str">
        <f>IF(Cases!AJ109&lt;&gt;"",Cases!AJ109,"")</f>
        <v>N/A</v>
      </c>
      <c r="Q109" s="6" t="str">
        <f>IF(Cases!AK109&lt;&gt;"",Cases!AK109,"")</f>
        <v>N/A</v>
      </c>
    </row>
    <row r="110" spans="1:17" ht="15" customHeight="1" x14ac:dyDescent="0.3">
      <c r="A110" s="80">
        <v>109</v>
      </c>
      <c r="B110" s="6" t="str">
        <f>IF(Cases!U110&lt;&gt;"",Cases!U110,"")</f>
        <v>NO</v>
      </c>
      <c r="C110" s="6" t="str">
        <f>IF(Cases!V110&lt;&gt;"",Cases!V110,"")</f>
        <v>NO</v>
      </c>
      <c r="D110" s="6" t="str">
        <f>IF(Cases!W110&lt;&gt;"",Cases!W110,"")</f>
        <v>NO</v>
      </c>
      <c r="E110" s="6" t="str">
        <f>IF(Cases!X110&lt;&gt;"",Cases!X110,"")</f>
        <v>NO</v>
      </c>
      <c r="F110" s="6" t="str">
        <f>IF(Cases!Y110&lt;&gt;"",Cases!Y110,"")</f>
        <v>YES</v>
      </c>
      <c r="G110" s="6" t="str">
        <f>IF(Cases!Z110&lt;&gt;"",Cases!Z110,"")</f>
        <v>NO</v>
      </c>
      <c r="H110" s="6" t="str">
        <f>IF(Cases!AA110&lt;&gt;"",Cases!AA110,"")</f>
        <v>NO</v>
      </c>
      <c r="I110" s="6" t="str">
        <f>IF(Cases!AB110&lt;&gt;"",Cases!AB110,"")</f>
        <v>NO</v>
      </c>
      <c r="J110" s="6" t="str">
        <f>IF(Cases!AC110&lt;&gt;"",Cases!AC110,"")</f>
        <v>NO</v>
      </c>
      <c r="K110" s="6" t="str">
        <f>IF(Cases!AD110&lt;&gt;"",Cases!AD110,"")</f>
        <v>YES</v>
      </c>
      <c r="L110" s="6" t="str">
        <f>IF(Cases!AE110&lt;&gt;"",Cases!AE110,"")</f>
        <v>YES</v>
      </c>
      <c r="M110" s="6" t="str">
        <f>IF(Cases!AF110&lt;&gt;"",Cases!AF110,"")</f>
        <v>NO</v>
      </c>
      <c r="N110" s="6" t="str">
        <f>IF(Cases!AG110&lt;&gt;"",Cases!AG110,"")</f>
        <v>YES</v>
      </c>
      <c r="O110" s="6" t="str">
        <f>IF(Cases!AH110&lt;&gt;"",Cases!AH110,"")</f>
        <v>YES</v>
      </c>
      <c r="P110" s="6" t="str">
        <f>IF(Cases!AJ110&lt;&gt;"",Cases!AJ110,"")</f>
        <v>N/A</v>
      </c>
      <c r="Q110" s="6" t="str">
        <f>IF(Cases!AK110&lt;&gt;"",Cases!AK110,"")</f>
        <v>N/A</v>
      </c>
    </row>
    <row r="111" spans="1:17" ht="15" customHeight="1" x14ac:dyDescent="0.3">
      <c r="A111" s="80">
        <v>110</v>
      </c>
      <c r="B111" s="6" t="str">
        <f>IF(Cases!U111&lt;&gt;"",Cases!U111,"")</f>
        <v>NO</v>
      </c>
      <c r="C111" s="6" t="str">
        <f>IF(Cases!V111&lt;&gt;"",Cases!V111,"")</f>
        <v>NO</v>
      </c>
      <c r="D111" s="6" t="str">
        <f>IF(Cases!W111&lt;&gt;"",Cases!W111,"")</f>
        <v>NO</v>
      </c>
      <c r="E111" s="6" t="str">
        <f>IF(Cases!X111&lt;&gt;"",Cases!X111,"")</f>
        <v>NO</v>
      </c>
      <c r="F111" s="6" t="str">
        <f>IF(Cases!Y111&lt;&gt;"",Cases!Y111,"")</f>
        <v>YES</v>
      </c>
      <c r="G111" s="6" t="str">
        <f>IF(Cases!Z111&lt;&gt;"",Cases!Z111,"")</f>
        <v>NO</v>
      </c>
      <c r="H111" s="6" t="str">
        <f>IF(Cases!AA111&lt;&gt;"",Cases!AA111,"")</f>
        <v>NO</v>
      </c>
      <c r="I111" s="6" t="str">
        <f>IF(Cases!AB111&lt;&gt;"",Cases!AB111,"")</f>
        <v>NO</v>
      </c>
      <c r="J111" s="6" t="str">
        <f>IF(Cases!AC111&lt;&gt;"",Cases!AC111,"")</f>
        <v>NO</v>
      </c>
      <c r="K111" s="6" t="str">
        <f>IF(Cases!AD111&lt;&gt;"",Cases!AD111,"")</f>
        <v>YES</v>
      </c>
      <c r="L111" s="6" t="str">
        <f>IF(Cases!AE111&lt;&gt;"",Cases!AE111,"")</f>
        <v>YES</v>
      </c>
      <c r="M111" s="6" t="str">
        <f>IF(Cases!AF111&lt;&gt;"",Cases!AF111,"")</f>
        <v>NO</v>
      </c>
      <c r="N111" s="6" t="str">
        <f>IF(Cases!AG111&lt;&gt;"",Cases!AG111,"")</f>
        <v>YES</v>
      </c>
      <c r="O111" s="6" t="str">
        <f>IF(Cases!AH111&lt;&gt;"",Cases!AH111,"")</f>
        <v>YES</v>
      </c>
      <c r="P111" s="6" t="str">
        <f>IF(Cases!AJ111&lt;&gt;"",Cases!AJ111,"")</f>
        <v>N/A</v>
      </c>
      <c r="Q111" s="6" t="str">
        <f>IF(Cases!AK111&lt;&gt;"",Cases!AK111,"")</f>
        <v>N/A</v>
      </c>
    </row>
    <row r="112" spans="1:17" ht="15" customHeight="1" x14ac:dyDescent="0.3">
      <c r="A112" s="80">
        <v>111</v>
      </c>
      <c r="B112" s="6" t="str">
        <f>IF(Cases!U112&lt;&gt;"",Cases!U112,"")</f>
        <v>NO</v>
      </c>
      <c r="C112" s="6" t="str">
        <f>IF(Cases!V112&lt;&gt;"",Cases!V112,"")</f>
        <v>NO</v>
      </c>
      <c r="D112" s="6" t="str">
        <f>IF(Cases!W112&lt;&gt;"",Cases!W112,"")</f>
        <v>NO</v>
      </c>
      <c r="E112" s="6" t="str">
        <f>IF(Cases!X112&lt;&gt;"",Cases!X112,"")</f>
        <v>NO</v>
      </c>
      <c r="F112" s="6" t="str">
        <f>IF(Cases!Y112&lt;&gt;"",Cases!Y112,"")</f>
        <v>YES</v>
      </c>
      <c r="G112" s="6" t="str">
        <f>IF(Cases!Z112&lt;&gt;"",Cases!Z112,"")</f>
        <v>NO</v>
      </c>
      <c r="H112" s="6" t="str">
        <f>IF(Cases!AA112&lt;&gt;"",Cases!AA112,"")</f>
        <v>NO</v>
      </c>
      <c r="I112" s="6" t="str">
        <f>IF(Cases!AB112&lt;&gt;"",Cases!AB112,"")</f>
        <v>NO</v>
      </c>
      <c r="J112" s="6" t="str">
        <f>IF(Cases!AC112&lt;&gt;"",Cases!AC112,"")</f>
        <v>NO</v>
      </c>
      <c r="K112" s="6" t="str">
        <f>IF(Cases!AD112&lt;&gt;"",Cases!AD112,"")</f>
        <v>YES</v>
      </c>
      <c r="L112" s="6" t="str">
        <f>IF(Cases!AE112&lt;&gt;"",Cases!AE112,"")</f>
        <v>YES</v>
      </c>
      <c r="M112" s="6" t="str">
        <f>IF(Cases!AF112&lt;&gt;"",Cases!AF112,"")</f>
        <v>NO</v>
      </c>
      <c r="N112" s="6" t="str">
        <f>IF(Cases!AG112&lt;&gt;"",Cases!AG112,"")</f>
        <v>YES</v>
      </c>
      <c r="O112" s="6" t="str">
        <f>IF(Cases!AH112&lt;&gt;"",Cases!AH112,"")</f>
        <v>NO</v>
      </c>
      <c r="P112" s="6" t="str">
        <f>IF(Cases!AJ112&lt;&gt;"",Cases!AJ112,"")</f>
        <v>YES</v>
      </c>
      <c r="Q112" s="6" t="str">
        <f>IF(Cases!AK112&lt;&gt;"",Cases!AK112,"")</f>
        <v>N/A</v>
      </c>
    </row>
    <row r="113" spans="1:17" ht="15" customHeight="1" x14ac:dyDescent="0.3">
      <c r="A113" s="80">
        <v>112</v>
      </c>
      <c r="B113" s="6" t="str">
        <f>IF(Cases!U113&lt;&gt;"",Cases!U113,"")</f>
        <v>NO</v>
      </c>
      <c r="C113" s="6" t="str">
        <f>IF(Cases!V113&lt;&gt;"",Cases!V113,"")</f>
        <v>NO</v>
      </c>
      <c r="D113" s="6" t="str">
        <f>IF(Cases!W113&lt;&gt;"",Cases!W113,"")</f>
        <v>NO</v>
      </c>
      <c r="E113" s="6" t="str">
        <f>IF(Cases!X113&lt;&gt;"",Cases!X113,"")</f>
        <v>NO</v>
      </c>
      <c r="F113" s="6" t="str">
        <f>IF(Cases!Y113&lt;&gt;"",Cases!Y113,"")</f>
        <v>YES</v>
      </c>
      <c r="G113" s="6" t="str">
        <f>IF(Cases!Z113&lt;&gt;"",Cases!Z113,"")</f>
        <v>NO</v>
      </c>
      <c r="H113" s="6" t="str">
        <f>IF(Cases!AA113&lt;&gt;"",Cases!AA113,"")</f>
        <v>NO</v>
      </c>
      <c r="I113" s="6" t="str">
        <f>IF(Cases!AB113&lt;&gt;"",Cases!AB113,"")</f>
        <v>NO</v>
      </c>
      <c r="J113" s="6" t="str">
        <f>IF(Cases!AC113&lt;&gt;"",Cases!AC113,"")</f>
        <v>NO</v>
      </c>
      <c r="K113" s="6" t="str">
        <f>IF(Cases!AD113&lt;&gt;"",Cases!AD113,"")</f>
        <v>YES</v>
      </c>
      <c r="L113" s="6" t="str">
        <f>IF(Cases!AE113&lt;&gt;"",Cases!AE113,"")</f>
        <v>YES</v>
      </c>
      <c r="M113" s="6" t="str">
        <f>IF(Cases!AF113&lt;&gt;"",Cases!AF113,"")</f>
        <v>NO</v>
      </c>
      <c r="N113" s="6" t="str">
        <f>IF(Cases!AG113&lt;&gt;"",Cases!AG113,"")</f>
        <v>YES</v>
      </c>
      <c r="O113" s="6" t="str">
        <f>IF(Cases!AH113&lt;&gt;"",Cases!AH113,"")</f>
        <v>NO</v>
      </c>
      <c r="P113" s="6" t="str">
        <f>IF(Cases!AJ113&lt;&gt;"",Cases!AJ113,"")</f>
        <v>YES</v>
      </c>
      <c r="Q113" s="6" t="str">
        <f>IF(Cases!AK113&lt;&gt;"",Cases!AK113,"")</f>
        <v>N/A</v>
      </c>
    </row>
    <row r="114" spans="1:17" ht="15" customHeight="1" x14ac:dyDescent="0.3">
      <c r="A114" s="80">
        <v>113</v>
      </c>
      <c r="B114" s="6" t="str">
        <f>IF(Cases!U114&lt;&gt;"",Cases!U114,"")</f>
        <v>NO</v>
      </c>
      <c r="C114" s="6" t="str">
        <f>IF(Cases!V114&lt;&gt;"",Cases!V114,"")</f>
        <v>NO</v>
      </c>
      <c r="D114" s="6" t="str">
        <f>IF(Cases!W114&lt;&gt;"",Cases!W114,"")</f>
        <v>NO</v>
      </c>
      <c r="E114" s="6" t="str">
        <f>IF(Cases!X114&lt;&gt;"",Cases!X114,"")</f>
        <v>NO</v>
      </c>
      <c r="F114" s="6" t="str">
        <f>IF(Cases!Y114&lt;&gt;"",Cases!Y114,"")</f>
        <v>YES</v>
      </c>
      <c r="G114" s="6" t="str">
        <f>IF(Cases!Z114&lt;&gt;"",Cases!Z114,"")</f>
        <v>NO</v>
      </c>
      <c r="H114" s="6" t="str">
        <f>IF(Cases!AA114&lt;&gt;"",Cases!AA114,"")</f>
        <v>NO</v>
      </c>
      <c r="I114" s="6" t="str">
        <f>IF(Cases!AB114&lt;&gt;"",Cases!AB114,"")</f>
        <v>NO</v>
      </c>
      <c r="J114" s="6" t="str">
        <f>IF(Cases!AC114&lt;&gt;"",Cases!AC114,"")</f>
        <v>NO</v>
      </c>
      <c r="K114" s="6" t="str">
        <f>IF(Cases!AD114&lt;&gt;"",Cases!AD114,"")</f>
        <v>YES</v>
      </c>
      <c r="L114" s="6" t="str">
        <f>IF(Cases!AE114&lt;&gt;"",Cases!AE114,"")</f>
        <v>YES</v>
      </c>
      <c r="M114" s="6" t="str">
        <f>IF(Cases!AF114&lt;&gt;"",Cases!AF114,"")</f>
        <v>NO</v>
      </c>
      <c r="N114" s="6" t="str">
        <f>IF(Cases!AG114&lt;&gt;"",Cases!AG114,"")</f>
        <v>YES</v>
      </c>
      <c r="O114" s="6" t="str">
        <f>IF(Cases!AH114&lt;&gt;"",Cases!AH114,"")</f>
        <v>NO</v>
      </c>
      <c r="P114" s="6" t="str">
        <f>IF(Cases!AJ114&lt;&gt;"",Cases!AJ114,"")</f>
        <v>NO</v>
      </c>
      <c r="Q114" s="6" t="str">
        <f>IF(Cases!AK114&lt;&gt;"",Cases!AK114,"")</f>
        <v>YES</v>
      </c>
    </row>
    <row r="115" spans="1:17" ht="15" customHeight="1" x14ac:dyDescent="0.3">
      <c r="A115" s="80">
        <v>114</v>
      </c>
      <c r="B115" s="6" t="str">
        <f>IF(Cases!U115&lt;&gt;"",Cases!U115,"")</f>
        <v>NO</v>
      </c>
      <c r="C115" s="6" t="str">
        <f>IF(Cases!V115&lt;&gt;"",Cases!V115,"")</f>
        <v>NO</v>
      </c>
      <c r="D115" s="6" t="str">
        <f>IF(Cases!W115&lt;&gt;"",Cases!W115,"")</f>
        <v>NO</v>
      </c>
      <c r="E115" s="6" t="str">
        <f>IF(Cases!X115&lt;&gt;"",Cases!X115,"")</f>
        <v>NO</v>
      </c>
      <c r="F115" s="6" t="str">
        <f>IF(Cases!Y115&lt;&gt;"",Cases!Y115,"")</f>
        <v>YES</v>
      </c>
      <c r="G115" s="6" t="str">
        <f>IF(Cases!Z115&lt;&gt;"",Cases!Z115,"")</f>
        <v>NO</v>
      </c>
      <c r="H115" s="6" t="str">
        <f>IF(Cases!AA115&lt;&gt;"",Cases!AA115,"")</f>
        <v>NO</v>
      </c>
      <c r="I115" s="6" t="str">
        <f>IF(Cases!AB115&lt;&gt;"",Cases!AB115,"")</f>
        <v>NO</v>
      </c>
      <c r="J115" s="6" t="str">
        <f>IF(Cases!AC115&lt;&gt;"",Cases!AC115,"")</f>
        <v>NO</v>
      </c>
      <c r="K115" s="6" t="str">
        <f>IF(Cases!AD115&lt;&gt;"",Cases!AD115,"")</f>
        <v>YES</v>
      </c>
      <c r="L115" s="6" t="str">
        <f>IF(Cases!AE115&lt;&gt;"",Cases!AE115,"")</f>
        <v>YES</v>
      </c>
      <c r="M115" s="6" t="str">
        <f>IF(Cases!AF115&lt;&gt;"",Cases!AF115,"")</f>
        <v>NO</v>
      </c>
      <c r="N115" s="6" t="str">
        <f>IF(Cases!AG115&lt;&gt;"",Cases!AG115,"")</f>
        <v>YES</v>
      </c>
      <c r="O115" s="6" t="str">
        <f>IF(Cases!AH115&lt;&gt;"",Cases!AH115,"")</f>
        <v>NO</v>
      </c>
      <c r="P115" s="6" t="str">
        <f>IF(Cases!AJ115&lt;&gt;"",Cases!AJ115,"")</f>
        <v>NO</v>
      </c>
      <c r="Q115" s="6" t="str">
        <f>IF(Cases!AK115&lt;&gt;"",Cases!AK115,"")</f>
        <v>YES</v>
      </c>
    </row>
    <row r="116" spans="1:17" ht="15" customHeight="1" x14ac:dyDescent="0.3">
      <c r="A116" s="80">
        <v>115</v>
      </c>
      <c r="B116" s="6" t="str">
        <f>IF(Cases!U116&lt;&gt;"",Cases!U116,"")</f>
        <v>NO</v>
      </c>
      <c r="C116" s="6" t="str">
        <f>IF(Cases!V116&lt;&gt;"",Cases!V116,"")</f>
        <v>YES</v>
      </c>
      <c r="D116" s="6" t="str">
        <f>IF(Cases!W116&lt;&gt;"",Cases!W116,"")</f>
        <v>N/A</v>
      </c>
      <c r="E116" s="6" t="str">
        <f>IF(Cases!X116&lt;&gt;"",Cases!X116,"")</f>
        <v>N/A</v>
      </c>
      <c r="F116" s="6" t="str">
        <f>IF(Cases!Y116&lt;&gt;"",Cases!Y116,"")</f>
        <v>N/A</v>
      </c>
      <c r="G116" s="6" t="str">
        <f>IF(Cases!Z116&lt;&gt;"",Cases!Z116,"")</f>
        <v>N/A</v>
      </c>
      <c r="H116" s="6" t="str">
        <f>IF(Cases!AA116&lt;&gt;"",Cases!AA116,"")</f>
        <v>N/A</v>
      </c>
      <c r="I116" s="6" t="str">
        <f>IF(Cases!AB116&lt;&gt;"",Cases!AB116,"")</f>
        <v>N/A</v>
      </c>
      <c r="J116" s="6" t="str">
        <f>IF(Cases!AC116&lt;&gt;"",Cases!AC116,"")</f>
        <v>N/A</v>
      </c>
      <c r="K116" s="6" t="str">
        <f>IF(Cases!AD116&lt;&gt;"",Cases!AD116,"")</f>
        <v>N/A</v>
      </c>
      <c r="L116" s="6" t="str">
        <f>IF(Cases!AE116&lt;&gt;"",Cases!AE116,"")</f>
        <v>NO</v>
      </c>
      <c r="M116" s="6" t="str">
        <f>IF(Cases!AF116&lt;&gt;"",Cases!AF116,"")</f>
        <v>YES</v>
      </c>
      <c r="N116" s="6" t="str">
        <f>IF(Cases!AG116&lt;&gt;"",Cases!AG116,"")</f>
        <v>YES</v>
      </c>
      <c r="O116" s="6" t="str">
        <f>IF(Cases!AH116&lt;&gt;"",Cases!AH116,"")</f>
        <v>YES</v>
      </c>
      <c r="P116" s="6" t="str">
        <f>IF(Cases!AJ116&lt;&gt;"",Cases!AJ116,"")</f>
        <v>N/A</v>
      </c>
      <c r="Q116" s="6" t="str">
        <f>IF(Cases!AK116&lt;&gt;"",Cases!AK116,"")</f>
        <v>N/A</v>
      </c>
    </row>
    <row r="117" spans="1:17" ht="15" customHeight="1" x14ac:dyDescent="0.3">
      <c r="A117" s="80">
        <v>116</v>
      </c>
      <c r="B117" s="6" t="str">
        <f>IF(Cases!U117&lt;&gt;"",Cases!U117,"")</f>
        <v>NO</v>
      </c>
      <c r="C117" s="6" t="str">
        <f>IF(Cases!V117&lt;&gt;"",Cases!V117,"")</f>
        <v>YES</v>
      </c>
      <c r="D117" s="6" t="str">
        <f>IF(Cases!W117&lt;&gt;"",Cases!W117,"")</f>
        <v>N/A</v>
      </c>
      <c r="E117" s="6" t="str">
        <f>IF(Cases!X117&lt;&gt;"",Cases!X117,"")</f>
        <v>N/A</v>
      </c>
      <c r="F117" s="6" t="str">
        <f>IF(Cases!Y117&lt;&gt;"",Cases!Y117,"")</f>
        <v>N/A</v>
      </c>
      <c r="G117" s="6" t="str">
        <f>IF(Cases!Z117&lt;&gt;"",Cases!Z117,"")</f>
        <v>N/A</v>
      </c>
      <c r="H117" s="6" t="str">
        <f>IF(Cases!AA117&lt;&gt;"",Cases!AA117,"")</f>
        <v>N/A</v>
      </c>
      <c r="I117" s="6" t="str">
        <f>IF(Cases!AB117&lt;&gt;"",Cases!AB117,"")</f>
        <v>N/A</v>
      </c>
      <c r="J117" s="6" t="str">
        <f>IF(Cases!AC117&lt;&gt;"",Cases!AC117,"")</f>
        <v>N/A</v>
      </c>
      <c r="K117" s="6" t="str">
        <f>IF(Cases!AD117&lt;&gt;"",Cases!AD117,"")</f>
        <v>N/A</v>
      </c>
      <c r="L117" s="6" t="str">
        <f>IF(Cases!AE117&lt;&gt;"",Cases!AE117,"")</f>
        <v>NO</v>
      </c>
      <c r="M117" s="6" t="str">
        <f>IF(Cases!AF117&lt;&gt;"",Cases!AF117,"")</f>
        <v>YES</v>
      </c>
      <c r="N117" s="6" t="str">
        <f>IF(Cases!AG117&lt;&gt;"",Cases!AG117,"")</f>
        <v>YES</v>
      </c>
      <c r="O117" s="6" t="str">
        <f>IF(Cases!AH117&lt;&gt;"",Cases!AH117,"")</f>
        <v>YES</v>
      </c>
      <c r="P117" s="6" t="str">
        <f>IF(Cases!AJ117&lt;&gt;"",Cases!AJ117,"")</f>
        <v>N/A</v>
      </c>
      <c r="Q117" s="6" t="str">
        <f>IF(Cases!AK117&lt;&gt;"",Cases!AK117,"")</f>
        <v>N/A</v>
      </c>
    </row>
    <row r="118" spans="1:17" ht="15" customHeight="1" x14ac:dyDescent="0.3">
      <c r="A118" s="80">
        <v>117</v>
      </c>
      <c r="B118" s="6" t="str">
        <f>IF(Cases!U118&lt;&gt;"",Cases!U118,"")</f>
        <v>NO</v>
      </c>
      <c r="C118" s="6" t="str">
        <f>IF(Cases!V118&lt;&gt;"",Cases!V118,"")</f>
        <v>YES</v>
      </c>
      <c r="D118" s="6" t="str">
        <f>IF(Cases!W118&lt;&gt;"",Cases!W118,"")</f>
        <v>N/A</v>
      </c>
      <c r="E118" s="6" t="str">
        <f>IF(Cases!X118&lt;&gt;"",Cases!X118,"")</f>
        <v>N/A</v>
      </c>
      <c r="F118" s="6" t="str">
        <f>IF(Cases!Y118&lt;&gt;"",Cases!Y118,"")</f>
        <v>N/A</v>
      </c>
      <c r="G118" s="6" t="str">
        <f>IF(Cases!Z118&lt;&gt;"",Cases!Z118,"")</f>
        <v>N/A</v>
      </c>
      <c r="H118" s="6" t="str">
        <f>IF(Cases!AA118&lt;&gt;"",Cases!AA118,"")</f>
        <v>N/A</v>
      </c>
      <c r="I118" s="6" t="str">
        <f>IF(Cases!AB118&lt;&gt;"",Cases!AB118,"")</f>
        <v>N/A</v>
      </c>
      <c r="J118" s="6" t="str">
        <f>IF(Cases!AC118&lt;&gt;"",Cases!AC118,"")</f>
        <v>N/A</v>
      </c>
      <c r="K118" s="6" t="str">
        <f>IF(Cases!AD118&lt;&gt;"",Cases!AD118,"")</f>
        <v>N/A</v>
      </c>
      <c r="L118" s="6" t="str">
        <f>IF(Cases!AE118&lt;&gt;"",Cases!AE118,"")</f>
        <v>NO</v>
      </c>
      <c r="M118" s="6" t="str">
        <f>IF(Cases!AF118&lt;&gt;"",Cases!AF118,"")</f>
        <v>YES</v>
      </c>
      <c r="N118" s="6" t="str">
        <f>IF(Cases!AG118&lt;&gt;"",Cases!AG118,"")</f>
        <v>YES</v>
      </c>
      <c r="O118" s="6" t="str">
        <f>IF(Cases!AH118&lt;&gt;"",Cases!AH118,"")</f>
        <v>YES</v>
      </c>
      <c r="P118" s="6" t="str">
        <f>IF(Cases!AJ118&lt;&gt;"",Cases!AJ118,"")</f>
        <v>N/A</v>
      </c>
      <c r="Q118" s="6" t="str">
        <f>IF(Cases!AK118&lt;&gt;"",Cases!AK118,"")</f>
        <v>N/A</v>
      </c>
    </row>
    <row r="119" spans="1:17" ht="15" customHeight="1" x14ac:dyDescent="0.3">
      <c r="A119" s="80">
        <v>118</v>
      </c>
      <c r="B119" s="6" t="str">
        <f>IF(Cases!U119&lt;&gt;"",Cases!U119,"")</f>
        <v>NO</v>
      </c>
      <c r="C119" s="6" t="str">
        <f>IF(Cases!V119&lt;&gt;"",Cases!V119,"")</f>
        <v>YES</v>
      </c>
      <c r="D119" s="6" t="str">
        <f>IF(Cases!W119&lt;&gt;"",Cases!W119,"")</f>
        <v>N/A</v>
      </c>
      <c r="E119" s="6" t="str">
        <f>IF(Cases!X119&lt;&gt;"",Cases!X119,"")</f>
        <v>N/A</v>
      </c>
      <c r="F119" s="6" t="str">
        <f>IF(Cases!Y119&lt;&gt;"",Cases!Y119,"")</f>
        <v>N/A</v>
      </c>
      <c r="G119" s="6" t="str">
        <f>IF(Cases!Z119&lt;&gt;"",Cases!Z119,"")</f>
        <v>N/A</v>
      </c>
      <c r="H119" s="6" t="str">
        <f>IF(Cases!AA119&lt;&gt;"",Cases!AA119,"")</f>
        <v>N/A</v>
      </c>
      <c r="I119" s="6" t="str">
        <f>IF(Cases!AB119&lt;&gt;"",Cases!AB119,"")</f>
        <v>N/A</v>
      </c>
      <c r="J119" s="6" t="str">
        <f>IF(Cases!AC119&lt;&gt;"",Cases!AC119,"")</f>
        <v>N/A</v>
      </c>
      <c r="K119" s="6" t="str">
        <f>IF(Cases!AD119&lt;&gt;"",Cases!AD119,"")</f>
        <v>N/A</v>
      </c>
      <c r="L119" s="6" t="str">
        <f>IF(Cases!AE119&lt;&gt;"",Cases!AE119,"")</f>
        <v>NO</v>
      </c>
      <c r="M119" s="6" t="str">
        <f>IF(Cases!AF119&lt;&gt;"",Cases!AF119,"")</f>
        <v>YES</v>
      </c>
      <c r="N119" s="6" t="str">
        <f>IF(Cases!AG119&lt;&gt;"",Cases!AG119,"")</f>
        <v>YES</v>
      </c>
      <c r="O119" s="6" t="str">
        <f>IF(Cases!AH119&lt;&gt;"",Cases!AH119,"")</f>
        <v>YES</v>
      </c>
      <c r="P119" s="6" t="str">
        <f>IF(Cases!AJ119&lt;&gt;"",Cases!AJ119,"")</f>
        <v>N/A</v>
      </c>
      <c r="Q119" s="6" t="str">
        <f>IF(Cases!AK119&lt;&gt;"",Cases!AK119,"")</f>
        <v>N/A</v>
      </c>
    </row>
    <row r="120" spans="1:17" ht="15" customHeight="1" x14ac:dyDescent="0.3">
      <c r="A120" s="80">
        <v>119</v>
      </c>
      <c r="B120" s="6" t="str">
        <f>IF(Cases!U120&lt;&gt;"",Cases!U120,"")</f>
        <v>NO</v>
      </c>
      <c r="C120" s="6" t="str">
        <f>IF(Cases!V120&lt;&gt;"",Cases!V120,"")</f>
        <v>YES</v>
      </c>
      <c r="D120" s="6" t="str">
        <f>IF(Cases!W120&lt;&gt;"",Cases!W120,"")</f>
        <v>N/A</v>
      </c>
      <c r="E120" s="6" t="str">
        <f>IF(Cases!X120&lt;&gt;"",Cases!X120,"")</f>
        <v>N/A</v>
      </c>
      <c r="F120" s="6" t="str">
        <f>IF(Cases!Y120&lt;&gt;"",Cases!Y120,"")</f>
        <v>N/A</v>
      </c>
      <c r="G120" s="6" t="str">
        <f>IF(Cases!Z120&lt;&gt;"",Cases!Z120,"")</f>
        <v>N/A</v>
      </c>
      <c r="H120" s="6" t="str">
        <f>IF(Cases!AA120&lt;&gt;"",Cases!AA120,"")</f>
        <v>N/A</v>
      </c>
      <c r="I120" s="6" t="str">
        <f>IF(Cases!AB120&lt;&gt;"",Cases!AB120,"")</f>
        <v>N/A</v>
      </c>
      <c r="J120" s="6" t="str">
        <f>IF(Cases!AC120&lt;&gt;"",Cases!AC120,"")</f>
        <v>N/A</v>
      </c>
      <c r="K120" s="6" t="str">
        <f>IF(Cases!AD120&lt;&gt;"",Cases!AD120,"")</f>
        <v>N/A</v>
      </c>
      <c r="L120" s="6" t="str">
        <f>IF(Cases!AE120&lt;&gt;"",Cases!AE120,"")</f>
        <v>NO</v>
      </c>
      <c r="M120" s="6" t="str">
        <f>IF(Cases!AF120&lt;&gt;"",Cases!AF120,"")</f>
        <v>NO</v>
      </c>
      <c r="N120" s="6" t="str">
        <f>IF(Cases!AG120&lt;&gt;"",Cases!AG120,"")</f>
        <v>YES</v>
      </c>
      <c r="O120" s="6" t="str">
        <f>IF(Cases!AH120&lt;&gt;"",Cases!AH120,"")</f>
        <v>NO</v>
      </c>
      <c r="P120" s="6" t="str">
        <f>IF(Cases!AJ120&lt;&gt;"",Cases!AJ120,"")</f>
        <v>YES</v>
      </c>
      <c r="Q120" s="6" t="str">
        <f>IF(Cases!AK120&lt;&gt;"",Cases!AK120,"")</f>
        <v>N/A</v>
      </c>
    </row>
    <row r="121" spans="1:17" ht="15" customHeight="1" x14ac:dyDescent="0.3">
      <c r="A121" s="80">
        <v>120</v>
      </c>
      <c r="B121" s="6" t="str">
        <f>IF(Cases!U121&lt;&gt;"",Cases!U121,"")</f>
        <v>NO</v>
      </c>
      <c r="C121" s="6" t="str">
        <f>IF(Cases!V121&lt;&gt;"",Cases!V121,"")</f>
        <v>YES</v>
      </c>
      <c r="D121" s="6" t="str">
        <f>IF(Cases!W121&lt;&gt;"",Cases!W121,"")</f>
        <v>N/A</v>
      </c>
      <c r="E121" s="6" t="str">
        <f>IF(Cases!X121&lt;&gt;"",Cases!X121,"")</f>
        <v>N/A</v>
      </c>
      <c r="F121" s="6" t="str">
        <f>IF(Cases!Y121&lt;&gt;"",Cases!Y121,"")</f>
        <v>N/A</v>
      </c>
      <c r="G121" s="6" t="str">
        <f>IF(Cases!Z121&lt;&gt;"",Cases!Z121,"")</f>
        <v>N/A</v>
      </c>
      <c r="H121" s="6" t="str">
        <f>IF(Cases!AA121&lt;&gt;"",Cases!AA121,"")</f>
        <v>N/A</v>
      </c>
      <c r="I121" s="6" t="str">
        <f>IF(Cases!AB121&lt;&gt;"",Cases!AB121,"")</f>
        <v>N/A</v>
      </c>
      <c r="J121" s="6" t="str">
        <f>IF(Cases!AC121&lt;&gt;"",Cases!AC121,"")</f>
        <v>N/A</v>
      </c>
      <c r="K121" s="6" t="str">
        <f>IF(Cases!AD121&lt;&gt;"",Cases!AD121,"")</f>
        <v>N/A</v>
      </c>
      <c r="L121" s="6" t="str">
        <f>IF(Cases!AE121&lt;&gt;"",Cases!AE121,"")</f>
        <v>NO</v>
      </c>
      <c r="M121" s="6" t="str">
        <f>IF(Cases!AF121&lt;&gt;"",Cases!AF121,"")</f>
        <v>NO</v>
      </c>
      <c r="N121" s="6" t="str">
        <f>IF(Cases!AG121&lt;&gt;"",Cases!AG121,"")</f>
        <v>YES</v>
      </c>
      <c r="O121" s="6" t="str">
        <f>IF(Cases!AH121&lt;&gt;"",Cases!AH121,"")</f>
        <v>NO</v>
      </c>
      <c r="P121" s="6" t="str">
        <f>IF(Cases!AJ121&lt;&gt;"",Cases!AJ121,"")</f>
        <v>YES</v>
      </c>
      <c r="Q121" s="6" t="str">
        <f>IF(Cases!AK121&lt;&gt;"",Cases!AK121,"")</f>
        <v>N/A</v>
      </c>
    </row>
    <row r="122" spans="1:17" ht="15" customHeight="1" x14ac:dyDescent="0.3">
      <c r="A122" s="80">
        <v>121</v>
      </c>
      <c r="B122" s="6" t="str">
        <f>IF(Cases!U122&lt;&gt;"",Cases!U122,"")</f>
        <v>NO</v>
      </c>
      <c r="C122" s="6" t="str">
        <f>IF(Cases!V122&lt;&gt;"",Cases!V122,"")</f>
        <v>YES</v>
      </c>
      <c r="D122" s="6" t="str">
        <f>IF(Cases!W122&lt;&gt;"",Cases!W122,"")</f>
        <v>N/A</v>
      </c>
      <c r="E122" s="6" t="str">
        <f>IF(Cases!X122&lt;&gt;"",Cases!X122,"")</f>
        <v>N/A</v>
      </c>
      <c r="F122" s="6" t="str">
        <f>IF(Cases!Y122&lt;&gt;"",Cases!Y122,"")</f>
        <v>N/A</v>
      </c>
      <c r="G122" s="6" t="str">
        <f>IF(Cases!Z122&lt;&gt;"",Cases!Z122,"")</f>
        <v>N/A</v>
      </c>
      <c r="H122" s="6" t="str">
        <f>IF(Cases!AA122&lt;&gt;"",Cases!AA122,"")</f>
        <v>N/A</v>
      </c>
      <c r="I122" s="6" t="str">
        <f>IF(Cases!AB122&lt;&gt;"",Cases!AB122,"")</f>
        <v>N/A</v>
      </c>
      <c r="J122" s="6" t="str">
        <f>IF(Cases!AC122&lt;&gt;"",Cases!AC122,"")</f>
        <v>N/A</v>
      </c>
      <c r="K122" s="6" t="str">
        <f>IF(Cases!AD122&lt;&gt;"",Cases!AD122,"")</f>
        <v>N/A</v>
      </c>
      <c r="L122" s="6" t="str">
        <f>IF(Cases!AE122&lt;&gt;"",Cases!AE122,"")</f>
        <v>NO</v>
      </c>
      <c r="M122" s="6" t="str">
        <f>IF(Cases!AF122&lt;&gt;"",Cases!AF122,"")</f>
        <v>YES</v>
      </c>
      <c r="N122" s="6" t="str">
        <f>IF(Cases!AG122&lt;&gt;"",Cases!AG122,"")</f>
        <v>YES</v>
      </c>
      <c r="O122" s="6" t="str">
        <f>IF(Cases!AH122&lt;&gt;"",Cases!AH122,"")</f>
        <v>NO</v>
      </c>
      <c r="P122" s="6" t="str">
        <f>IF(Cases!AJ122&lt;&gt;"",Cases!AJ122,"")</f>
        <v>NO</v>
      </c>
      <c r="Q122" s="6" t="str">
        <f>IF(Cases!AK122&lt;&gt;"",Cases!AK122,"")</f>
        <v>YES</v>
      </c>
    </row>
    <row r="123" spans="1:17" ht="15" customHeight="1" x14ac:dyDescent="0.3">
      <c r="A123" s="80">
        <v>122</v>
      </c>
      <c r="B123" s="6" t="str">
        <f>IF(Cases!U123&lt;&gt;"",Cases!U123,"")</f>
        <v>NO</v>
      </c>
      <c r="C123" s="6" t="str">
        <f>IF(Cases!V123&lt;&gt;"",Cases!V123,"")</f>
        <v>YES</v>
      </c>
      <c r="D123" s="6" t="str">
        <f>IF(Cases!W123&lt;&gt;"",Cases!W123,"")</f>
        <v>N/A</v>
      </c>
      <c r="E123" s="6" t="str">
        <f>IF(Cases!X123&lt;&gt;"",Cases!X123,"")</f>
        <v>N/A</v>
      </c>
      <c r="F123" s="6" t="str">
        <f>IF(Cases!Y123&lt;&gt;"",Cases!Y123,"")</f>
        <v>N/A</v>
      </c>
      <c r="G123" s="6" t="str">
        <f>IF(Cases!Z123&lt;&gt;"",Cases!Z123,"")</f>
        <v>N/A</v>
      </c>
      <c r="H123" s="6" t="str">
        <f>IF(Cases!AA123&lt;&gt;"",Cases!AA123,"")</f>
        <v>N/A</v>
      </c>
      <c r="I123" s="6" t="str">
        <f>IF(Cases!AB123&lt;&gt;"",Cases!AB123,"")</f>
        <v>N/A</v>
      </c>
      <c r="J123" s="6" t="str">
        <f>IF(Cases!AC123&lt;&gt;"",Cases!AC123,"")</f>
        <v>N/A</v>
      </c>
      <c r="K123" s="6" t="str">
        <f>IF(Cases!AD123&lt;&gt;"",Cases!AD123,"")</f>
        <v>N/A</v>
      </c>
      <c r="L123" s="6" t="str">
        <f>IF(Cases!AE123&lt;&gt;"",Cases!AE123,"")</f>
        <v>NO</v>
      </c>
      <c r="M123" s="6" t="str">
        <f>IF(Cases!AF123&lt;&gt;"",Cases!AF123,"")</f>
        <v>YES</v>
      </c>
      <c r="N123" s="6" t="str">
        <f>IF(Cases!AG123&lt;&gt;"",Cases!AG123,"")</f>
        <v>YES</v>
      </c>
      <c r="O123" s="6" t="str">
        <f>IF(Cases!AH123&lt;&gt;"",Cases!AH123,"")</f>
        <v>NO</v>
      </c>
      <c r="P123" s="6" t="str">
        <f>IF(Cases!AJ123&lt;&gt;"",Cases!AJ123,"")</f>
        <v>NO</v>
      </c>
      <c r="Q123" s="6" t="str">
        <f>IF(Cases!AK123&lt;&gt;"",Cases!AK123,"")</f>
        <v>YES</v>
      </c>
    </row>
    <row r="124" spans="1:17" ht="15" customHeight="1" x14ac:dyDescent="0.3">
      <c r="A124" s="80">
        <v>123</v>
      </c>
      <c r="B124" s="6" t="str">
        <f>IF(Cases!U124&lt;&gt;"",Cases!U124,"")</f>
        <v>NO</v>
      </c>
      <c r="C124" s="6" t="str">
        <f>IF(Cases!V124&lt;&gt;"",Cases!V124,"")</f>
        <v>YES</v>
      </c>
      <c r="D124" s="6" t="str">
        <f>IF(Cases!W124&lt;&gt;"",Cases!W124,"")</f>
        <v>N/A</v>
      </c>
      <c r="E124" s="6" t="str">
        <f>IF(Cases!X124&lt;&gt;"",Cases!X124,"")</f>
        <v>N/A</v>
      </c>
      <c r="F124" s="6" t="str">
        <f>IF(Cases!Y124&lt;&gt;"",Cases!Y124,"")</f>
        <v>N/A</v>
      </c>
      <c r="G124" s="6" t="str">
        <f>IF(Cases!Z124&lt;&gt;"",Cases!Z124,"")</f>
        <v>N/A</v>
      </c>
      <c r="H124" s="6" t="str">
        <f>IF(Cases!AA124&lt;&gt;"",Cases!AA124,"")</f>
        <v>N/A</v>
      </c>
      <c r="I124" s="6" t="str">
        <f>IF(Cases!AB124&lt;&gt;"",Cases!AB124,"")</f>
        <v>N/A</v>
      </c>
      <c r="J124" s="6" t="str">
        <f>IF(Cases!AC124&lt;&gt;"",Cases!AC124,"")</f>
        <v>N/A</v>
      </c>
      <c r="K124" s="6" t="str">
        <f>IF(Cases!AD124&lt;&gt;"",Cases!AD124,"")</f>
        <v>N/A</v>
      </c>
      <c r="L124" s="6" t="str">
        <f>IF(Cases!AE124&lt;&gt;"",Cases!AE124,"")</f>
        <v>YES</v>
      </c>
      <c r="M124" s="6" t="str">
        <f>IF(Cases!AF124&lt;&gt;"",Cases!AF124,"")</f>
        <v>YES</v>
      </c>
      <c r="N124" s="6" t="str">
        <f>IF(Cases!AG124&lt;&gt;"",Cases!AG124,"")</f>
        <v>YES</v>
      </c>
      <c r="O124" s="6" t="str">
        <f>IF(Cases!AH124&lt;&gt;"",Cases!AH124,"")</f>
        <v>YES</v>
      </c>
      <c r="P124" s="6" t="str">
        <f>IF(Cases!AJ124&lt;&gt;"",Cases!AJ124,"")</f>
        <v>N/A</v>
      </c>
      <c r="Q124" s="6" t="str">
        <f>IF(Cases!AK124&lt;&gt;"",Cases!AK124,"")</f>
        <v>N/A</v>
      </c>
    </row>
    <row r="125" spans="1:17" ht="15" customHeight="1" x14ac:dyDescent="0.3">
      <c r="A125" s="80">
        <v>124</v>
      </c>
      <c r="B125" s="6" t="str">
        <f>IF(Cases!U125&lt;&gt;"",Cases!U125,"")</f>
        <v>NO</v>
      </c>
      <c r="C125" s="6" t="str">
        <f>IF(Cases!V125&lt;&gt;"",Cases!V125,"")</f>
        <v>YES</v>
      </c>
      <c r="D125" s="6" t="str">
        <f>IF(Cases!W125&lt;&gt;"",Cases!W125,"")</f>
        <v>N/A</v>
      </c>
      <c r="E125" s="6" t="str">
        <f>IF(Cases!X125&lt;&gt;"",Cases!X125,"")</f>
        <v>N/A</v>
      </c>
      <c r="F125" s="6" t="str">
        <f>IF(Cases!Y125&lt;&gt;"",Cases!Y125,"")</f>
        <v>N/A</v>
      </c>
      <c r="G125" s="6" t="str">
        <f>IF(Cases!Z125&lt;&gt;"",Cases!Z125,"")</f>
        <v>N/A</v>
      </c>
      <c r="H125" s="6" t="str">
        <f>IF(Cases!AA125&lt;&gt;"",Cases!AA125,"")</f>
        <v>N/A</v>
      </c>
      <c r="I125" s="6" t="str">
        <f>IF(Cases!AB125&lt;&gt;"",Cases!AB125,"")</f>
        <v>N/A</v>
      </c>
      <c r="J125" s="6" t="str">
        <f>IF(Cases!AC125&lt;&gt;"",Cases!AC125,"")</f>
        <v>N/A</v>
      </c>
      <c r="K125" s="6" t="str">
        <f>IF(Cases!AD125&lt;&gt;"",Cases!AD125,"")</f>
        <v>N/A</v>
      </c>
      <c r="L125" s="6" t="str">
        <f>IF(Cases!AE125&lt;&gt;"",Cases!AE125,"")</f>
        <v>YES</v>
      </c>
      <c r="M125" s="6" t="str">
        <f>IF(Cases!AF125&lt;&gt;"",Cases!AF125,"")</f>
        <v>YES</v>
      </c>
      <c r="N125" s="6" t="str">
        <f>IF(Cases!AG125&lt;&gt;"",Cases!AG125,"")</f>
        <v>YES</v>
      </c>
      <c r="O125" s="6" t="str">
        <f>IF(Cases!AH125&lt;&gt;"",Cases!AH125,"")</f>
        <v>YES</v>
      </c>
      <c r="P125" s="6" t="str">
        <f>IF(Cases!AJ125&lt;&gt;"",Cases!AJ125,"")</f>
        <v>N/A</v>
      </c>
      <c r="Q125" s="6" t="str">
        <f>IF(Cases!AK125&lt;&gt;"",Cases!AK125,"")</f>
        <v>N/A</v>
      </c>
    </row>
    <row r="126" spans="1:17" ht="15" customHeight="1" x14ac:dyDescent="0.3">
      <c r="A126" s="80">
        <v>125</v>
      </c>
      <c r="B126" s="6" t="str">
        <f>IF(Cases!U126&lt;&gt;"",Cases!U126,"")</f>
        <v>NO</v>
      </c>
      <c r="C126" s="6" t="str">
        <f>IF(Cases!V126&lt;&gt;"",Cases!V126,"")</f>
        <v>YES</v>
      </c>
      <c r="D126" s="6" t="str">
        <f>IF(Cases!W126&lt;&gt;"",Cases!W126,"")</f>
        <v>N/A</v>
      </c>
      <c r="E126" s="6" t="str">
        <f>IF(Cases!X126&lt;&gt;"",Cases!X126,"")</f>
        <v>N/A</v>
      </c>
      <c r="F126" s="6" t="str">
        <f>IF(Cases!Y126&lt;&gt;"",Cases!Y126,"")</f>
        <v>N/A</v>
      </c>
      <c r="G126" s="6" t="str">
        <f>IF(Cases!Z126&lt;&gt;"",Cases!Z126,"")</f>
        <v>N/A</v>
      </c>
      <c r="H126" s="6" t="str">
        <f>IF(Cases!AA126&lt;&gt;"",Cases!AA126,"")</f>
        <v>N/A</v>
      </c>
      <c r="I126" s="6" t="str">
        <f>IF(Cases!AB126&lt;&gt;"",Cases!AB126,"")</f>
        <v>N/A</v>
      </c>
      <c r="J126" s="6" t="str">
        <f>IF(Cases!AC126&lt;&gt;"",Cases!AC126,"")</f>
        <v>N/A</v>
      </c>
      <c r="K126" s="6" t="str">
        <f>IF(Cases!AD126&lt;&gt;"",Cases!AD126,"")</f>
        <v>N/A</v>
      </c>
      <c r="L126" s="6" t="str">
        <f>IF(Cases!AE126&lt;&gt;"",Cases!AE126,"")</f>
        <v>YES</v>
      </c>
      <c r="M126" s="6" t="str">
        <f>IF(Cases!AF126&lt;&gt;"",Cases!AF126,"")</f>
        <v>YES</v>
      </c>
      <c r="N126" s="6" t="str">
        <f>IF(Cases!AG126&lt;&gt;"",Cases!AG126,"")</f>
        <v>YES</v>
      </c>
      <c r="O126" s="6" t="str">
        <f>IF(Cases!AH126&lt;&gt;"",Cases!AH126,"")</f>
        <v>YES</v>
      </c>
      <c r="P126" s="6" t="str">
        <f>IF(Cases!AJ126&lt;&gt;"",Cases!AJ126,"")</f>
        <v>N/A</v>
      </c>
      <c r="Q126" s="6" t="str">
        <f>IF(Cases!AK126&lt;&gt;"",Cases!AK126,"")</f>
        <v>N/A</v>
      </c>
    </row>
    <row r="127" spans="1:17" ht="15" customHeight="1" x14ac:dyDescent="0.3">
      <c r="A127" s="80">
        <v>126</v>
      </c>
      <c r="B127" s="6" t="str">
        <f>IF(Cases!U127&lt;&gt;"",Cases!U127,"")</f>
        <v>NO</v>
      </c>
      <c r="C127" s="6" t="str">
        <f>IF(Cases!V127&lt;&gt;"",Cases!V127,"")</f>
        <v>YES</v>
      </c>
      <c r="D127" s="6" t="str">
        <f>IF(Cases!W127&lt;&gt;"",Cases!W127,"")</f>
        <v>N/A</v>
      </c>
      <c r="E127" s="6" t="str">
        <f>IF(Cases!X127&lt;&gt;"",Cases!X127,"")</f>
        <v>N/A</v>
      </c>
      <c r="F127" s="6" t="str">
        <f>IF(Cases!Y127&lt;&gt;"",Cases!Y127,"")</f>
        <v>N/A</v>
      </c>
      <c r="G127" s="6" t="str">
        <f>IF(Cases!Z127&lt;&gt;"",Cases!Z127,"")</f>
        <v>N/A</v>
      </c>
      <c r="H127" s="6" t="str">
        <f>IF(Cases!AA127&lt;&gt;"",Cases!AA127,"")</f>
        <v>N/A</v>
      </c>
      <c r="I127" s="6" t="str">
        <f>IF(Cases!AB127&lt;&gt;"",Cases!AB127,"")</f>
        <v>N/A</v>
      </c>
      <c r="J127" s="6" t="str">
        <f>IF(Cases!AC127&lt;&gt;"",Cases!AC127,"")</f>
        <v>N/A</v>
      </c>
      <c r="K127" s="6" t="str">
        <f>IF(Cases!AD127&lt;&gt;"",Cases!AD127,"")</f>
        <v>N/A</v>
      </c>
      <c r="L127" s="6" t="str">
        <f>IF(Cases!AE127&lt;&gt;"",Cases!AE127,"")</f>
        <v>YES</v>
      </c>
      <c r="M127" s="6" t="str">
        <f>IF(Cases!AF127&lt;&gt;"",Cases!AF127,"")</f>
        <v>YES</v>
      </c>
      <c r="N127" s="6" t="str">
        <f>IF(Cases!AG127&lt;&gt;"",Cases!AG127,"")</f>
        <v>YES</v>
      </c>
      <c r="O127" s="6" t="str">
        <f>IF(Cases!AH127&lt;&gt;"",Cases!AH127,"")</f>
        <v>YES</v>
      </c>
      <c r="P127" s="6" t="str">
        <f>IF(Cases!AJ127&lt;&gt;"",Cases!AJ127,"")</f>
        <v>N/A</v>
      </c>
      <c r="Q127" s="6" t="str">
        <f>IF(Cases!AK127&lt;&gt;"",Cases!AK127,"")</f>
        <v>N/A</v>
      </c>
    </row>
    <row r="128" spans="1:17" ht="15" customHeight="1" x14ac:dyDescent="0.3">
      <c r="A128" s="80">
        <v>127</v>
      </c>
      <c r="B128" s="6" t="str">
        <f>IF(Cases!U128&lt;&gt;"",Cases!U128,"")</f>
        <v>NO</v>
      </c>
      <c r="C128" s="6" t="str">
        <f>IF(Cases!V128&lt;&gt;"",Cases!V128,"")</f>
        <v>YES</v>
      </c>
      <c r="D128" s="6" t="str">
        <f>IF(Cases!W128&lt;&gt;"",Cases!W128,"")</f>
        <v>N/A</v>
      </c>
      <c r="E128" s="6" t="str">
        <f>IF(Cases!X128&lt;&gt;"",Cases!X128,"")</f>
        <v>N/A</v>
      </c>
      <c r="F128" s="6" t="str">
        <f>IF(Cases!Y128&lt;&gt;"",Cases!Y128,"")</f>
        <v>N/A</v>
      </c>
      <c r="G128" s="6" t="str">
        <f>IF(Cases!Z128&lt;&gt;"",Cases!Z128,"")</f>
        <v>N/A</v>
      </c>
      <c r="H128" s="6" t="str">
        <f>IF(Cases!AA128&lt;&gt;"",Cases!AA128,"")</f>
        <v>N/A</v>
      </c>
      <c r="I128" s="6" t="str">
        <f>IF(Cases!AB128&lt;&gt;"",Cases!AB128,"")</f>
        <v>N/A</v>
      </c>
      <c r="J128" s="6" t="str">
        <f>IF(Cases!AC128&lt;&gt;"",Cases!AC128,"")</f>
        <v>N/A</v>
      </c>
      <c r="K128" s="6" t="str">
        <f>IF(Cases!AD128&lt;&gt;"",Cases!AD128,"")</f>
        <v>N/A</v>
      </c>
      <c r="L128" s="6" t="str">
        <f>IF(Cases!AE128&lt;&gt;"",Cases!AE128,"")</f>
        <v>YES</v>
      </c>
      <c r="M128" s="6" t="str">
        <f>IF(Cases!AF128&lt;&gt;"",Cases!AF128,"")</f>
        <v>NO</v>
      </c>
      <c r="N128" s="6" t="str">
        <f>IF(Cases!AG128&lt;&gt;"",Cases!AG128,"")</f>
        <v>YES</v>
      </c>
      <c r="O128" s="6" t="str">
        <f>IF(Cases!AH128&lt;&gt;"",Cases!AH128,"")</f>
        <v>NO</v>
      </c>
      <c r="P128" s="6" t="str">
        <f>IF(Cases!AJ128&lt;&gt;"",Cases!AJ128,"")</f>
        <v>YES</v>
      </c>
      <c r="Q128" s="6" t="str">
        <f>IF(Cases!AK128&lt;&gt;"",Cases!AK128,"")</f>
        <v>N/A</v>
      </c>
    </row>
    <row r="129" spans="1:17" ht="15" customHeight="1" x14ac:dyDescent="0.3">
      <c r="A129" s="80">
        <v>128</v>
      </c>
      <c r="B129" s="6" t="str">
        <f>IF(Cases!U129&lt;&gt;"",Cases!U129,"")</f>
        <v>NO</v>
      </c>
      <c r="C129" s="6" t="str">
        <f>IF(Cases!V129&lt;&gt;"",Cases!V129,"")</f>
        <v>YES</v>
      </c>
      <c r="D129" s="6" t="str">
        <f>IF(Cases!W129&lt;&gt;"",Cases!W129,"")</f>
        <v>N/A</v>
      </c>
      <c r="E129" s="6" t="str">
        <f>IF(Cases!X129&lt;&gt;"",Cases!X129,"")</f>
        <v>N/A</v>
      </c>
      <c r="F129" s="6" t="str">
        <f>IF(Cases!Y129&lt;&gt;"",Cases!Y129,"")</f>
        <v>N/A</v>
      </c>
      <c r="G129" s="6" t="str">
        <f>IF(Cases!Z129&lt;&gt;"",Cases!Z129,"")</f>
        <v>N/A</v>
      </c>
      <c r="H129" s="6" t="str">
        <f>IF(Cases!AA129&lt;&gt;"",Cases!AA129,"")</f>
        <v>N/A</v>
      </c>
      <c r="I129" s="6" t="str">
        <f>IF(Cases!AB129&lt;&gt;"",Cases!AB129,"")</f>
        <v>N/A</v>
      </c>
      <c r="J129" s="6" t="str">
        <f>IF(Cases!AC129&lt;&gt;"",Cases!AC129,"")</f>
        <v>N/A</v>
      </c>
      <c r="K129" s="6" t="str">
        <f>IF(Cases!AD129&lt;&gt;"",Cases!AD129,"")</f>
        <v>N/A</v>
      </c>
      <c r="L129" s="6" t="str">
        <f>IF(Cases!AE129&lt;&gt;"",Cases!AE129,"")</f>
        <v>YES</v>
      </c>
      <c r="M129" s="6" t="str">
        <f>IF(Cases!AF129&lt;&gt;"",Cases!AF129,"")</f>
        <v>NO</v>
      </c>
      <c r="N129" s="6" t="str">
        <f>IF(Cases!AG129&lt;&gt;"",Cases!AG129,"")</f>
        <v>YES</v>
      </c>
      <c r="O129" s="6" t="str">
        <f>IF(Cases!AH129&lt;&gt;"",Cases!AH129,"")</f>
        <v>NO</v>
      </c>
      <c r="P129" s="6" t="str">
        <f>IF(Cases!AJ129&lt;&gt;"",Cases!AJ129,"")</f>
        <v>YES</v>
      </c>
      <c r="Q129" s="6" t="str">
        <f>IF(Cases!AK129&lt;&gt;"",Cases!AK129,"")</f>
        <v>N/A</v>
      </c>
    </row>
    <row r="130" spans="1:17" ht="15" customHeight="1" x14ac:dyDescent="0.3">
      <c r="A130" s="80">
        <v>129</v>
      </c>
      <c r="B130" s="6" t="str">
        <f>IF(Cases!U130&lt;&gt;"",Cases!U130,"")</f>
        <v>NO</v>
      </c>
      <c r="C130" s="6" t="str">
        <f>IF(Cases!V130&lt;&gt;"",Cases!V130,"")</f>
        <v>YES</v>
      </c>
      <c r="D130" s="6" t="str">
        <f>IF(Cases!W130&lt;&gt;"",Cases!W130,"")</f>
        <v>N/A</v>
      </c>
      <c r="E130" s="6" t="str">
        <f>IF(Cases!X130&lt;&gt;"",Cases!X130,"")</f>
        <v>N/A</v>
      </c>
      <c r="F130" s="6" t="str">
        <f>IF(Cases!Y130&lt;&gt;"",Cases!Y130,"")</f>
        <v>N/A</v>
      </c>
      <c r="G130" s="6" t="str">
        <f>IF(Cases!Z130&lt;&gt;"",Cases!Z130,"")</f>
        <v>N/A</v>
      </c>
      <c r="H130" s="6" t="str">
        <f>IF(Cases!AA130&lt;&gt;"",Cases!AA130,"")</f>
        <v>N/A</v>
      </c>
      <c r="I130" s="6" t="str">
        <f>IF(Cases!AB130&lt;&gt;"",Cases!AB130,"")</f>
        <v>N/A</v>
      </c>
      <c r="J130" s="6" t="str">
        <f>IF(Cases!AC130&lt;&gt;"",Cases!AC130,"")</f>
        <v>N/A</v>
      </c>
      <c r="K130" s="6" t="str">
        <f>IF(Cases!AD130&lt;&gt;"",Cases!AD130,"")</f>
        <v>N/A</v>
      </c>
      <c r="L130" s="6" t="str">
        <f>IF(Cases!AE130&lt;&gt;"",Cases!AE130,"")</f>
        <v>YES</v>
      </c>
      <c r="M130" s="6" t="str">
        <f>IF(Cases!AF130&lt;&gt;"",Cases!AF130,"")</f>
        <v>YES</v>
      </c>
      <c r="N130" s="6" t="str">
        <f>IF(Cases!AG130&lt;&gt;"",Cases!AG130,"")</f>
        <v>YES</v>
      </c>
      <c r="O130" s="6" t="str">
        <f>IF(Cases!AH130&lt;&gt;"",Cases!AH130,"")</f>
        <v>NO</v>
      </c>
      <c r="P130" s="6" t="str">
        <f>IF(Cases!AJ130&lt;&gt;"",Cases!AJ130,"")</f>
        <v>NO</v>
      </c>
      <c r="Q130" s="6" t="str">
        <f>IF(Cases!AK130&lt;&gt;"",Cases!AK130,"")</f>
        <v>YES</v>
      </c>
    </row>
    <row r="131" spans="1:17" ht="15" customHeight="1" x14ac:dyDescent="0.3">
      <c r="A131" s="80">
        <v>130</v>
      </c>
      <c r="B131" s="6" t="str">
        <f>IF(Cases!U131&lt;&gt;"",Cases!U131,"")</f>
        <v>NO</v>
      </c>
      <c r="C131" s="6" t="str">
        <f>IF(Cases!V131&lt;&gt;"",Cases!V131,"")</f>
        <v>YES</v>
      </c>
      <c r="D131" s="6" t="str">
        <f>IF(Cases!W131&lt;&gt;"",Cases!W131,"")</f>
        <v>N/A</v>
      </c>
      <c r="E131" s="6" t="str">
        <f>IF(Cases!X131&lt;&gt;"",Cases!X131,"")</f>
        <v>N/A</v>
      </c>
      <c r="F131" s="6" t="str">
        <f>IF(Cases!Y131&lt;&gt;"",Cases!Y131,"")</f>
        <v>N/A</v>
      </c>
      <c r="G131" s="6" t="str">
        <f>IF(Cases!Z131&lt;&gt;"",Cases!Z131,"")</f>
        <v>N/A</v>
      </c>
      <c r="H131" s="6" t="str">
        <f>IF(Cases!AA131&lt;&gt;"",Cases!AA131,"")</f>
        <v>N/A</v>
      </c>
      <c r="I131" s="6" t="str">
        <f>IF(Cases!AB131&lt;&gt;"",Cases!AB131,"")</f>
        <v>N/A</v>
      </c>
      <c r="J131" s="6" t="str">
        <f>IF(Cases!AC131&lt;&gt;"",Cases!AC131,"")</f>
        <v>N/A</v>
      </c>
      <c r="K131" s="6" t="str">
        <f>IF(Cases!AD131&lt;&gt;"",Cases!AD131,"")</f>
        <v>N/A</v>
      </c>
      <c r="L131" s="6" t="str">
        <f>IF(Cases!AE131&lt;&gt;"",Cases!AE131,"")</f>
        <v>YES</v>
      </c>
      <c r="M131" s="6" t="str">
        <f>IF(Cases!AF131&lt;&gt;"",Cases!AF131,"")</f>
        <v>YES</v>
      </c>
      <c r="N131" s="6" t="str">
        <f>IF(Cases!AG131&lt;&gt;"",Cases!AG131,"")</f>
        <v>YES</v>
      </c>
      <c r="O131" s="6" t="str">
        <f>IF(Cases!AH131&lt;&gt;"",Cases!AH131,"")</f>
        <v>NO</v>
      </c>
      <c r="P131" s="6" t="str">
        <f>IF(Cases!AJ131&lt;&gt;"",Cases!AJ131,"")</f>
        <v>NO</v>
      </c>
      <c r="Q131" s="6" t="str">
        <f>IF(Cases!AK131&lt;&gt;"",Cases!AK131,"")</f>
        <v>YES</v>
      </c>
    </row>
    <row r="132" spans="1:17" ht="15" customHeight="1" x14ac:dyDescent="0.3">
      <c r="B132" s="6" t="str">
        <f>IF(Cases!U132&lt;&gt;"",Cases!U132,"")</f>
        <v/>
      </c>
      <c r="C132" s="6" t="str">
        <f>IF(Cases!V132&lt;&gt;"",Cases!V132,"")</f>
        <v/>
      </c>
      <c r="D132" s="6" t="str">
        <f>IF(Cases!W132&lt;&gt;"",Cases!W132,"")</f>
        <v/>
      </c>
      <c r="E132" s="6" t="str">
        <f>IF(Cases!X132&lt;&gt;"",Cases!X132,"")</f>
        <v/>
      </c>
      <c r="F132" s="6" t="str">
        <f>IF(Cases!Y132&lt;&gt;"",Cases!Y132,"")</f>
        <v/>
      </c>
      <c r="G132" s="6" t="str">
        <f>IF(Cases!Z132&lt;&gt;"",Cases!Z132,"")</f>
        <v/>
      </c>
      <c r="H132" s="6" t="str">
        <f>IF(Cases!AA132&lt;&gt;"",Cases!AA132,"")</f>
        <v/>
      </c>
      <c r="I132" s="6" t="str">
        <f>IF(Cases!AB132&lt;&gt;"",Cases!AB132,"")</f>
        <v/>
      </c>
      <c r="J132" s="6" t="str">
        <f>IF(Cases!AC132&lt;&gt;"",Cases!AC132,"")</f>
        <v/>
      </c>
      <c r="K132" s="6" t="str">
        <f>IF(Cases!AD132&lt;&gt;"",Cases!AD132,"")</f>
        <v/>
      </c>
      <c r="L132" s="6" t="str">
        <f>IF(Cases!AE132&lt;&gt;"",Cases!AE132,"")</f>
        <v/>
      </c>
      <c r="M132" s="6" t="str">
        <f>IF(Cases!AF132&lt;&gt;"",Cases!AF132,"")</f>
        <v/>
      </c>
      <c r="N132" s="6" t="str">
        <f>IF(Cases!AG132&lt;&gt;"",Cases!AG132,"")</f>
        <v/>
      </c>
      <c r="O132" s="6" t="str">
        <f>IF(Cases!AH132&lt;&gt;"",Cases!AH132,"")</f>
        <v/>
      </c>
      <c r="P132" s="6" t="str">
        <f>IF(Cases!AJ132&lt;&gt;"",Cases!AJ132,"")</f>
        <v/>
      </c>
      <c r="Q132" s="6" t="str">
        <f>IF(Cases!AK132&lt;&gt;"",Cases!AK132,"")</f>
        <v/>
      </c>
    </row>
    <row r="133" spans="1:17" ht="15" customHeight="1" x14ac:dyDescent="0.3"/>
    <row r="134" spans="1:17" ht="15" customHeight="1" x14ac:dyDescent="0.3"/>
    <row r="135" spans="1:17" ht="15" customHeight="1" x14ac:dyDescent="0.3"/>
    <row r="136" spans="1:17" ht="15" customHeight="1" x14ac:dyDescent="0.3"/>
    <row r="137" spans="1:17" ht="15" customHeight="1" x14ac:dyDescent="0.3"/>
    <row r="138" spans="1:17" ht="15" customHeight="1" x14ac:dyDescent="0.3"/>
    <row r="139" spans="1:17" ht="15" customHeight="1" x14ac:dyDescent="0.3"/>
    <row r="140" spans="1:17" ht="15" customHeight="1" x14ac:dyDescent="0.3"/>
    <row r="141" spans="1:17" ht="15" customHeight="1" x14ac:dyDescent="0.3"/>
    <row r="142" spans="1:17" ht="15" customHeight="1" x14ac:dyDescent="0.3"/>
    <row r="143" spans="1:17" ht="15" customHeight="1" x14ac:dyDescent="0.3"/>
    <row r="144" spans="1:17" ht="15" customHeight="1" x14ac:dyDescent="0.3"/>
    <row r="145" ht="15" customHeight="1" x14ac:dyDescent="0.3"/>
    <row r="146" ht="15" customHeight="1" x14ac:dyDescent="0.3"/>
    <row r="147" ht="15" customHeight="1" x14ac:dyDescent="0.3"/>
  </sheetData>
  <conditionalFormatting sqref="B1:Q132">
    <cfRule type="cellIs" dxfId="11" priority="1" operator="equal">
      <formula>"N/A"</formula>
    </cfRule>
    <cfRule type="cellIs" dxfId="10" priority="2" operator="equal">
      <formula>"YES"</formula>
    </cfRule>
    <cfRule type="cellIs" dxfId="9" priority="3" operator="equal">
      <formula>"N/A"</formula>
    </cfRule>
    <cfRule type="cellIs" dxfId="8" priority="5" operator="equal">
      <formula>"NO"</formula>
    </cfRule>
  </conditionalFormatting>
  <conditionalFormatting sqref="F1:F132">
    <cfRule type="cellIs" dxfId="7" priority="4" operator="equal">
      <formula>"NO"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D018-9289-4B78-9CA8-D8D63D38F8B4}">
  <dimension ref="A1:Q132"/>
  <sheetViews>
    <sheetView tabSelected="1" workbookViewId="0">
      <pane ySplit="1" topLeftCell="A29" activePane="bottomLeft" state="frozen"/>
      <selection pane="bottomLeft" activeCell="Q1" sqref="Q1:Q1048576"/>
    </sheetView>
  </sheetViews>
  <sheetFormatPr defaultRowHeight="14.4" x14ac:dyDescent="0.3"/>
  <cols>
    <col min="1" max="1" width="8.88671875" style="80"/>
    <col min="2" max="4" width="8.88671875" style="79"/>
  </cols>
  <sheetData>
    <row r="1" spans="1:17" ht="38.4" x14ac:dyDescent="0.3">
      <c r="A1" s="3" t="s">
        <v>3</v>
      </c>
      <c r="B1" s="81" t="s">
        <v>56</v>
      </c>
      <c r="C1" s="82" t="s">
        <v>55</v>
      </c>
      <c r="D1" s="82" t="s">
        <v>54</v>
      </c>
      <c r="E1" s="82" t="s">
        <v>53</v>
      </c>
      <c r="F1" s="82" t="s">
        <v>52</v>
      </c>
      <c r="G1" s="82" t="s">
        <v>51</v>
      </c>
      <c r="H1" s="82" t="s">
        <v>50</v>
      </c>
      <c r="I1" s="82" t="s">
        <v>49</v>
      </c>
      <c r="J1" s="82" t="s">
        <v>48</v>
      </c>
      <c r="K1" s="82" t="s">
        <v>47</v>
      </c>
      <c r="L1" s="82" t="s">
        <v>46</v>
      </c>
      <c r="M1" s="83" t="s">
        <v>60</v>
      </c>
      <c r="N1" s="56" t="s">
        <v>105</v>
      </c>
      <c r="O1" s="56" t="s">
        <v>57</v>
      </c>
      <c r="P1" s="57" t="s">
        <v>58</v>
      </c>
      <c r="Q1" s="57" t="s">
        <v>59</v>
      </c>
    </row>
    <row r="2" spans="1:17" x14ac:dyDescent="0.3">
      <c r="A2" s="80">
        <v>1</v>
      </c>
      <c r="B2" s="6" t="s">
        <v>109</v>
      </c>
      <c r="C2" s="6" t="s">
        <v>28</v>
      </c>
      <c r="D2" s="6" t="s">
        <v>28</v>
      </c>
      <c r="E2" s="6" t="s">
        <v>28</v>
      </c>
      <c r="F2" s="6" t="s">
        <v>28</v>
      </c>
      <c r="G2" s="6" t="s">
        <v>109</v>
      </c>
      <c r="H2" s="6" t="s">
        <v>28</v>
      </c>
      <c r="I2" s="6" t="s">
        <v>28</v>
      </c>
      <c r="J2" s="6" t="s">
        <v>28</v>
      </c>
      <c r="K2" s="6" t="s">
        <v>28</v>
      </c>
      <c r="L2" s="6" t="s">
        <v>28</v>
      </c>
      <c r="M2" s="6" t="s">
        <v>28</v>
      </c>
      <c r="N2" s="6" t="s">
        <v>108</v>
      </c>
      <c r="O2" s="6" t="s">
        <v>28</v>
      </c>
      <c r="P2" s="6" t="s">
        <v>28</v>
      </c>
      <c r="Q2" s="6" t="s">
        <v>28</v>
      </c>
    </row>
    <row r="3" spans="1:17" x14ac:dyDescent="0.3">
      <c r="A3" s="80">
        <v>2</v>
      </c>
      <c r="B3" s="6" t="s">
        <v>109</v>
      </c>
      <c r="C3" s="6" t="s">
        <v>28</v>
      </c>
      <c r="D3" s="6" t="s">
        <v>28</v>
      </c>
      <c r="E3" s="6" t="s">
        <v>28</v>
      </c>
      <c r="F3" s="6" t="s">
        <v>28</v>
      </c>
      <c r="G3" s="6" t="s">
        <v>109</v>
      </c>
      <c r="H3" s="6" t="s">
        <v>28</v>
      </c>
      <c r="I3" s="6" t="s">
        <v>28</v>
      </c>
      <c r="J3" s="6" t="s">
        <v>28</v>
      </c>
      <c r="K3" s="6" t="s">
        <v>28</v>
      </c>
      <c r="L3" s="6" t="s">
        <v>28</v>
      </c>
      <c r="M3" s="6" t="s">
        <v>28</v>
      </c>
      <c r="N3" s="6" t="s">
        <v>108</v>
      </c>
      <c r="O3" s="6" t="s">
        <v>28</v>
      </c>
      <c r="P3" s="6" t="s">
        <v>28</v>
      </c>
      <c r="Q3" s="6" t="s">
        <v>28</v>
      </c>
    </row>
    <row r="4" spans="1:17" x14ac:dyDescent="0.3">
      <c r="A4" s="80">
        <v>3</v>
      </c>
      <c r="B4" s="6" t="s">
        <v>109</v>
      </c>
      <c r="C4" s="6" t="s">
        <v>28</v>
      </c>
      <c r="D4" s="6" t="s">
        <v>28</v>
      </c>
      <c r="E4" s="6" t="s">
        <v>28</v>
      </c>
      <c r="F4" s="6" t="s">
        <v>28</v>
      </c>
      <c r="G4" s="6" t="s">
        <v>108</v>
      </c>
      <c r="H4" s="6" t="s">
        <v>109</v>
      </c>
      <c r="I4" s="6" t="s">
        <v>28</v>
      </c>
      <c r="J4" s="6" t="s">
        <v>28</v>
      </c>
      <c r="K4" s="6" t="s">
        <v>28</v>
      </c>
      <c r="L4" s="6" t="s">
        <v>28</v>
      </c>
      <c r="M4" s="6" t="s">
        <v>28</v>
      </c>
      <c r="N4" s="6" t="s">
        <v>108</v>
      </c>
      <c r="O4" s="6" t="s">
        <v>28</v>
      </c>
      <c r="P4" s="6" t="s">
        <v>28</v>
      </c>
      <c r="Q4" s="6" t="s">
        <v>28</v>
      </c>
    </row>
    <row r="5" spans="1:17" x14ac:dyDescent="0.3">
      <c r="A5" s="80">
        <v>4</v>
      </c>
      <c r="B5" s="6" t="s">
        <v>109</v>
      </c>
      <c r="C5" s="6" t="s">
        <v>28</v>
      </c>
      <c r="D5" s="6" t="s">
        <v>28</v>
      </c>
      <c r="E5" s="6" t="s">
        <v>28</v>
      </c>
      <c r="F5" s="6" t="s">
        <v>28</v>
      </c>
      <c r="G5" s="6" t="s">
        <v>108</v>
      </c>
      <c r="H5" s="6" t="s">
        <v>109</v>
      </c>
      <c r="I5" s="6" t="s">
        <v>28</v>
      </c>
      <c r="J5" s="6" t="s">
        <v>28</v>
      </c>
      <c r="K5" s="6" t="s">
        <v>28</v>
      </c>
      <c r="L5" s="6" t="s">
        <v>28</v>
      </c>
      <c r="M5" s="6" t="s">
        <v>28</v>
      </c>
      <c r="N5" s="6" t="s">
        <v>108</v>
      </c>
      <c r="O5" s="6" t="s">
        <v>28</v>
      </c>
      <c r="P5" s="6" t="s">
        <v>28</v>
      </c>
      <c r="Q5" s="6" t="s">
        <v>28</v>
      </c>
    </row>
    <row r="6" spans="1:17" x14ac:dyDescent="0.3">
      <c r="A6" s="80">
        <v>5</v>
      </c>
      <c r="B6" s="6" t="s">
        <v>109</v>
      </c>
      <c r="C6" s="6" t="s">
        <v>28</v>
      </c>
      <c r="D6" s="6" t="s">
        <v>28</v>
      </c>
      <c r="E6" s="6" t="s">
        <v>28</v>
      </c>
      <c r="F6" s="6" t="s">
        <v>28</v>
      </c>
      <c r="G6" s="6" t="s">
        <v>108</v>
      </c>
      <c r="H6" s="6" t="s">
        <v>108</v>
      </c>
      <c r="I6" s="6" t="s">
        <v>109</v>
      </c>
      <c r="J6" s="6" t="s">
        <v>28</v>
      </c>
      <c r="K6" s="6" t="s">
        <v>28</v>
      </c>
      <c r="L6" s="6" t="s">
        <v>28</v>
      </c>
      <c r="M6" s="6" t="s">
        <v>28</v>
      </c>
      <c r="N6" s="6" t="s">
        <v>108</v>
      </c>
      <c r="O6" s="6" t="s">
        <v>28</v>
      </c>
      <c r="P6" s="6" t="s">
        <v>28</v>
      </c>
      <c r="Q6" s="6" t="s">
        <v>28</v>
      </c>
    </row>
    <row r="7" spans="1:17" x14ac:dyDescent="0.3">
      <c r="A7" s="80">
        <v>6</v>
      </c>
      <c r="B7" s="6" t="s">
        <v>109</v>
      </c>
      <c r="C7" s="6" t="s">
        <v>28</v>
      </c>
      <c r="D7" s="6" t="s">
        <v>28</v>
      </c>
      <c r="E7" s="6" t="s">
        <v>28</v>
      </c>
      <c r="F7" s="6" t="s">
        <v>28</v>
      </c>
      <c r="G7" s="6" t="s">
        <v>108</v>
      </c>
      <c r="H7" s="6" t="s">
        <v>108</v>
      </c>
      <c r="I7" s="6" t="s">
        <v>109</v>
      </c>
      <c r="J7" s="6" t="s">
        <v>28</v>
      </c>
      <c r="K7" s="6" t="s">
        <v>28</v>
      </c>
      <c r="L7" s="6" t="s">
        <v>28</v>
      </c>
      <c r="M7" s="6" t="s">
        <v>28</v>
      </c>
      <c r="N7" s="6" t="s">
        <v>108</v>
      </c>
      <c r="O7" s="6" t="s">
        <v>28</v>
      </c>
      <c r="P7" s="6" t="s">
        <v>28</v>
      </c>
      <c r="Q7" s="6" t="s">
        <v>28</v>
      </c>
    </row>
    <row r="8" spans="1:17" x14ac:dyDescent="0.3">
      <c r="A8" s="80">
        <v>7</v>
      </c>
      <c r="B8" s="6" t="s">
        <v>109</v>
      </c>
      <c r="C8" s="6" t="s">
        <v>28</v>
      </c>
      <c r="D8" s="6" t="s">
        <v>28</v>
      </c>
      <c r="E8" s="6" t="s">
        <v>28</v>
      </c>
      <c r="F8" s="6" t="s">
        <v>28</v>
      </c>
      <c r="G8" s="6" t="s">
        <v>108</v>
      </c>
      <c r="H8" s="6" t="s">
        <v>108</v>
      </c>
      <c r="I8" s="6" t="s">
        <v>108</v>
      </c>
      <c r="J8" s="6" t="s">
        <v>109</v>
      </c>
      <c r="K8" s="6" t="s">
        <v>28</v>
      </c>
      <c r="L8" s="6" t="s">
        <v>28</v>
      </c>
      <c r="M8" s="6" t="s">
        <v>28</v>
      </c>
      <c r="N8" s="6" t="s">
        <v>108</v>
      </c>
      <c r="O8" s="6" t="s">
        <v>28</v>
      </c>
      <c r="P8" s="6" t="s">
        <v>28</v>
      </c>
      <c r="Q8" s="6" t="s">
        <v>28</v>
      </c>
    </row>
    <row r="9" spans="1:17" x14ac:dyDescent="0.3">
      <c r="A9" s="80">
        <v>8</v>
      </c>
      <c r="B9" s="6" t="s">
        <v>109</v>
      </c>
      <c r="C9" s="6" t="s">
        <v>28</v>
      </c>
      <c r="D9" s="6" t="s">
        <v>28</v>
      </c>
      <c r="E9" s="6" t="s">
        <v>28</v>
      </c>
      <c r="F9" s="6" t="s">
        <v>28</v>
      </c>
      <c r="G9" s="6" t="s">
        <v>108</v>
      </c>
      <c r="H9" s="6" t="s">
        <v>108</v>
      </c>
      <c r="I9" s="6" t="s">
        <v>108</v>
      </c>
      <c r="J9" s="6" t="s">
        <v>109</v>
      </c>
      <c r="K9" s="6" t="s">
        <v>28</v>
      </c>
      <c r="L9" s="6" t="s">
        <v>28</v>
      </c>
      <c r="M9" s="6" t="s">
        <v>28</v>
      </c>
      <c r="N9" s="6" t="s">
        <v>108</v>
      </c>
      <c r="O9" s="6" t="s">
        <v>28</v>
      </c>
      <c r="P9" s="6" t="s">
        <v>28</v>
      </c>
      <c r="Q9" s="6" t="s">
        <v>28</v>
      </c>
    </row>
    <row r="10" spans="1:17" x14ac:dyDescent="0.3">
      <c r="A10" s="80">
        <v>9</v>
      </c>
      <c r="B10" s="6" t="s">
        <v>109</v>
      </c>
      <c r="C10" s="6" t="s">
        <v>28</v>
      </c>
      <c r="D10" s="6" t="s">
        <v>28</v>
      </c>
      <c r="E10" s="6" t="s">
        <v>28</v>
      </c>
      <c r="F10" s="6" t="s">
        <v>28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109</v>
      </c>
      <c r="O10" s="6" t="s">
        <v>109</v>
      </c>
      <c r="P10" s="6" t="s">
        <v>28</v>
      </c>
      <c r="Q10" s="6" t="s">
        <v>28</v>
      </c>
    </row>
    <row r="11" spans="1:17" x14ac:dyDescent="0.3">
      <c r="A11" s="80">
        <v>10</v>
      </c>
      <c r="B11" s="6" t="s">
        <v>109</v>
      </c>
      <c r="C11" s="6" t="s">
        <v>28</v>
      </c>
      <c r="D11" s="6" t="s">
        <v>28</v>
      </c>
      <c r="E11" s="6" t="s">
        <v>28</v>
      </c>
      <c r="F11" s="6" t="s">
        <v>28</v>
      </c>
      <c r="G11" s="6" t="s">
        <v>108</v>
      </c>
      <c r="H11" s="6" t="s">
        <v>108</v>
      </c>
      <c r="I11" s="6" t="s">
        <v>108</v>
      </c>
      <c r="J11" s="6" t="s">
        <v>108</v>
      </c>
      <c r="K11" s="6" t="s">
        <v>108</v>
      </c>
      <c r="L11" s="6" t="s">
        <v>108</v>
      </c>
      <c r="M11" s="6" t="s">
        <v>108</v>
      </c>
      <c r="N11" s="6" t="s">
        <v>109</v>
      </c>
      <c r="O11" s="6" t="s">
        <v>109</v>
      </c>
      <c r="P11" s="6" t="s">
        <v>28</v>
      </c>
      <c r="Q11" s="6" t="s">
        <v>28</v>
      </c>
    </row>
    <row r="12" spans="1:17" x14ac:dyDescent="0.3">
      <c r="A12" s="80">
        <v>11</v>
      </c>
      <c r="B12" s="6" t="s">
        <v>109</v>
      </c>
      <c r="C12" s="6" t="s">
        <v>28</v>
      </c>
      <c r="D12" s="6" t="s">
        <v>28</v>
      </c>
      <c r="E12" s="6" t="s">
        <v>28</v>
      </c>
      <c r="F12" s="6" t="s">
        <v>28</v>
      </c>
      <c r="G12" s="6" t="s">
        <v>108</v>
      </c>
      <c r="H12" s="6" t="s">
        <v>108</v>
      </c>
      <c r="I12" s="6" t="s">
        <v>108</v>
      </c>
      <c r="J12" s="6" t="s">
        <v>108</v>
      </c>
      <c r="K12" s="6" t="s">
        <v>108</v>
      </c>
      <c r="L12" s="6" t="s">
        <v>108</v>
      </c>
      <c r="M12" s="6" t="s">
        <v>108</v>
      </c>
      <c r="N12" s="6" t="s">
        <v>109</v>
      </c>
      <c r="O12" s="6" t="s">
        <v>109</v>
      </c>
      <c r="P12" s="6" t="s">
        <v>28</v>
      </c>
      <c r="Q12" s="6" t="s">
        <v>28</v>
      </c>
    </row>
    <row r="13" spans="1:17" x14ac:dyDescent="0.3">
      <c r="A13" s="80">
        <v>12</v>
      </c>
      <c r="B13" s="6" t="s">
        <v>109</v>
      </c>
      <c r="C13" s="6" t="s">
        <v>28</v>
      </c>
      <c r="D13" s="6" t="s">
        <v>28</v>
      </c>
      <c r="E13" s="6" t="s">
        <v>28</v>
      </c>
      <c r="F13" s="6" t="s">
        <v>28</v>
      </c>
      <c r="G13" s="6" t="s">
        <v>108</v>
      </c>
      <c r="H13" s="6" t="s">
        <v>108</v>
      </c>
      <c r="I13" s="6" t="s">
        <v>108</v>
      </c>
      <c r="J13" s="6" t="s">
        <v>108</v>
      </c>
      <c r="K13" s="6" t="s">
        <v>108</v>
      </c>
      <c r="L13" s="6" t="s">
        <v>108</v>
      </c>
      <c r="M13" s="6" t="s">
        <v>108</v>
      </c>
      <c r="N13" s="6" t="s">
        <v>109</v>
      </c>
      <c r="O13" s="6" t="s">
        <v>109</v>
      </c>
      <c r="P13" s="6" t="s">
        <v>28</v>
      </c>
      <c r="Q13" s="6" t="s">
        <v>28</v>
      </c>
    </row>
    <row r="14" spans="1:17" x14ac:dyDescent="0.3">
      <c r="A14" s="80">
        <v>13</v>
      </c>
      <c r="B14" s="6" t="s">
        <v>109</v>
      </c>
      <c r="C14" s="6" t="s">
        <v>28</v>
      </c>
      <c r="D14" s="6" t="s">
        <v>28</v>
      </c>
      <c r="E14" s="6" t="s">
        <v>28</v>
      </c>
      <c r="F14" s="6" t="s">
        <v>28</v>
      </c>
      <c r="G14" s="6" t="s">
        <v>108</v>
      </c>
      <c r="H14" s="6" t="s">
        <v>108</v>
      </c>
      <c r="I14" s="6" t="s">
        <v>108</v>
      </c>
      <c r="J14" s="6" t="s">
        <v>108</v>
      </c>
      <c r="K14" s="6" t="s">
        <v>108</v>
      </c>
      <c r="L14" s="6" t="s">
        <v>108</v>
      </c>
      <c r="M14" s="6" t="s">
        <v>108</v>
      </c>
      <c r="N14" s="6" t="s">
        <v>109</v>
      </c>
      <c r="O14" s="6" t="s">
        <v>108</v>
      </c>
      <c r="P14" s="6" t="s">
        <v>109</v>
      </c>
      <c r="Q14" s="6" t="s">
        <v>28</v>
      </c>
    </row>
    <row r="15" spans="1:17" x14ac:dyDescent="0.3">
      <c r="A15" s="80">
        <v>14</v>
      </c>
      <c r="B15" s="6" t="s">
        <v>109</v>
      </c>
      <c r="C15" s="6" t="s">
        <v>28</v>
      </c>
      <c r="D15" s="6" t="s">
        <v>28</v>
      </c>
      <c r="E15" s="6" t="s">
        <v>28</v>
      </c>
      <c r="F15" s="6" t="s">
        <v>28</v>
      </c>
      <c r="G15" s="6" t="s">
        <v>108</v>
      </c>
      <c r="H15" s="6" t="s">
        <v>108</v>
      </c>
      <c r="I15" s="6" t="s">
        <v>108</v>
      </c>
      <c r="J15" s="6" t="s">
        <v>108</v>
      </c>
      <c r="K15" s="6" t="s">
        <v>108</v>
      </c>
      <c r="L15" s="6" t="s">
        <v>108</v>
      </c>
      <c r="M15" s="6" t="s">
        <v>108</v>
      </c>
      <c r="N15" s="6" t="s">
        <v>109</v>
      </c>
      <c r="O15" s="6" t="s">
        <v>108</v>
      </c>
      <c r="P15" s="6" t="s">
        <v>109</v>
      </c>
      <c r="Q15" s="6" t="s">
        <v>28</v>
      </c>
    </row>
    <row r="16" spans="1:17" x14ac:dyDescent="0.3">
      <c r="A16" s="80">
        <v>15</v>
      </c>
      <c r="B16" s="6" t="s">
        <v>109</v>
      </c>
      <c r="C16" s="6" t="s">
        <v>28</v>
      </c>
      <c r="D16" s="6" t="s">
        <v>28</v>
      </c>
      <c r="E16" s="6" t="s">
        <v>28</v>
      </c>
      <c r="F16" s="6" t="s">
        <v>28</v>
      </c>
      <c r="G16" s="6" t="s">
        <v>108</v>
      </c>
      <c r="H16" s="6" t="s">
        <v>108</v>
      </c>
      <c r="I16" s="6" t="s">
        <v>108</v>
      </c>
      <c r="J16" s="6" t="s">
        <v>108</v>
      </c>
      <c r="K16" s="6" t="s">
        <v>108</v>
      </c>
      <c r="L16" s="6" t="s">
        <v>108</v>
      </c>
      <c r="M16" s="6" t="s">
        <v>108</v>
      </c>
      <c r="N16" s="6" t="s">
        <v>109</v>
      </c>
      <c r="O16" s="6" t="s">
        <v>108</v>
      </c>
      <c r="P16" s="6" t="s">
        <v>108</v>
      </c>
      <c r="Q16" s="6" t="s">
        <v>109</v>
      </c>
    </row>
    <row r="17" spans="1:17" x14ac:dyDescent="0.3">
      <c r="A17" s="80">
        <v>16</v>
      </c>
      <c r="B17" s="6" t="s">
        <v>109</v>
      </c>
      <c r="C17" s="6" t="s">
        <v>28</v>
      </c>
      <c r="D17" s="6" t="s">
        <v>28</v>
      </c>
      <c r="E17" s="6" t="s">
        <v>28</v>
      </c>
      <c r="F17" s="6" t="s">
        <v>28</v>
      </c>
      <c r="G17" s="6" t="s">
        <v>108</v>
      </c>
      <c r="H17" s="6" t="s">
        <v>108</v>
      </c>
      <c r="I17" s="6" t="s">
        <v>108</v>
      </c>
      <c r="J17" s="6" t="s">
        <v>108</v>
      </c>
      <c r="K17" s="6" t="s">
        <v>108</v>
      </c>
      <c r="L17" s="6" t="s">
        <v>108</v>
      </c>
      <c r="M17" s="6" t="s">
        <v>108</v>
      </c>
      <c r="N17" s="6" t="s">
        <v>109</v>
      </c>
      <c r="O17" s="6" t="s">
        <v>108</v>
      </c>
      <c r="P17" s="6" t="s">
        <v>108</v>
      </c>
      <c r="Q17" s="6" t="s">
        <v>109</v>
      </c>
    </row>
    <row r="18" spans="1:17" x14ac:dyDescent="0.3">
      <c r="A18" s="80">
        <v>17</v>
      </c>
      <c r="B18" s="6" t="s">
        <v>109</v>
      </c>
      <c r="C18" s="6" t="s">
        <v>28</v>
      </c>
      <c r="D18" s="6" t="s">
        <v>28</v>
      </c>
      <c r="E18" s="6" t="s">
        <v>28</v>
      </c>
      <c r="F18" s="6" t="s">
        <v>28</v>
      </c>
      <c r="G18" s="6" t="s">
        <v>108</v>
      </c>
      <c r="H18" s="6" t="s">
        <v>108</v>
      </c>
      <c r="I18" s="6" t="s">
        <v>108</v>
      </c>
      <c r="J18" s="6" t="s">
        <v>108</v>
      </c>
      <c r="K18" s="6" t="s">
        <v>109</v>
      </c>
      <c r="L18" s="6" t="s">
        <v>108</v>
      </c>
      <c r="M18" s="6" t="s">
        <v>108</v>
      </c>
      <c r="N18" s="6" t="s">
        <v>109</v>
      </c>
      <c r="O18" s="6" t="s">
        <v>109</v>
      </c>
      <c r="P18" s="6" t="s">
        <v>28</v>
      </c>
      <c r="Q18" s="6" t="s">
        <v>28</v>
      </c>
    </row>
    <row r="19" spans="1:17" x14ac:dyDescent="0.3">
      <c r="A19" s="80">
        <v>18</v>
      </c>
      <c r="B19" s="6" t="s">
        <v>109</v>
      </c>
      <c r="C19" s="6" t="s">
        <v>28</v>
      </c>
      <c r="D19" s="6" t="s">
        <v>28</v>
      </c>
      <c r="E19" s="6" t="s">
        <v>28</v>
      </c>
      <c r="F19" s="6" t="s">
        <v>28</v>
      </c>
      <c r="G19" s="6" t="s">
        <v>108</v>
      </c>
      <c r="H19" s="6" t="s">
        <v>108</v>
      </c>
      <c r="I19" s="6" t="s">
        <v>108</v>
      </c>
      <c r="J19" s="6" t="s">
        <v>108</v>
      </c>
      <c r="K19" s="6" t="s">
        <v>109</v>
      </c>
      <c r="L19" s="6" t="s">
        <v>108</v>
      </c>
      <c r="M19" s="6" t="s">
        <v>108</v>
      </c>
      <c r="N19" s="6" t="s">
        <v>109</v>
      </c>
      <c r="O19" s="6" t="s">
        <v>109</v>
      </c>
      <c r="P19" s="6" t="s">
        <v>28</v>
      </c>
      <c r="Q19" s="6" t="s">
        <v>28</v>
      </c>
    </row>
    <row r="20" spans="1:17" x14ac:dyDescent="0.3">
      <c r="A20" s="80">
        <v>19</v>
      </c>
      <c r="B20" s="6" t="s">
        <v>109</v>
      </c>
      <c r="C20" s="6" t="s">
        <v>28</v>
      </c>
      <c r="D20" s="6" t="s">
        <v>28</v>
      </c>
      <c r="E20" s="6" t="s">
        <v>28</v>
      </c>
      <c r="F20" s="6" t="s">
        <v>28</v>
      </c>
      <c r="G20" s="6" t="s">
        <v>108</v>
      </c>
      <c r="H20" s="6" t="s">
        <v>108</v>
      </c>
      <c r="I20" s="6" t="s">
        <v>108</v>
      </c>
      <c r="J20" s="6" t="s">
        <v>108</v>
      </c>
      <c r="K20" s="6" t="s">
        <v>109</v>
      </c>
      <c r="L20" s="6" t="s">
        <v>108</v>
      </c>
      <c r="M20" s="6" t="s">
        <v>108</v>
      </c>
      <c r="N20" s="6" t="s">
        <v>109</v>
      </c>
      <c r="O20" s="6" t="s">
        <v>109</v>
      </c>
      <c r="P20" s="6" t="s">
        <v>28</v>
      </c>
      <c r="Q20" s="6" t="s">
        <v>28</v>
      </c>
    </row>
    <row r="21" spans="1:17" x14ac:dyDescent="0.3">
      <c r="A21" s="80">
        <v>20</v>
      </c>
      <c r="B21" s="6" t="s">
        <v>109</v>
      </c>
      <c r="C21" s="6" t="s">
        <v>28</v>
      </c>
      <c r="D21" s="6" t="s">
        <v>28</v>
      </c>
      <c r="E21" s="6" t="s">
        <v>28</v>
      </c>
      <c r="F21" s="6" t="s">
        <v>28</v>
      </c>
      <c r="G21" s="6" t="s">
        <v>108</v>
      </c>
      <c r="H21" s="6" t="s">
        <v>108</v>
      </c>
      <c r="I21" s="6" t="s">
        <v>108</v>
      </c>
      <c r="J21" s="6" t="s">
        <v>108</v>
      </c>
      <c r="K21" s="6" t="s">
        <v>109</v>
      </c>
      <c r="L21" s="6" t="s">
        <v>108</v>
      </c>
      <c r="M21" s="6" t="s">
        <v>108</v>
      </c>
      <c r="N21" s="6" t="s">
        <v>109</v>
      </c>
      <c r="O21" s="6" t="s">
        <v>109</v>
      </c>
      <c r="P21" s="6" t="s">
        <v>28</v>
      </c>
      <c r="Q21" s="6" t="s">
        <v>28</v>
      </c>
    </row>
    <row r="22" spans="1:17" x14ac:dyDescent="0.3">
      <c r="A22" s="80">
        <v>21</v>
      </c>
      <c r="B22" s="6" t="s">
        <v>109</v>
      </c>
      <c r="C22" s="6" t="s">
        <v>28</v>
      </c>
      <c r="D22" s="6" t="s">
        <v>28</v>
      </c>
      <c r="E22" s="6" t="s">
        <v>28</v>
      </c>
      <c r="F22" s="6" t="s">
        <v>28</v>
      </c>
      <c r="G22" s="6" t="s">
        <v>108</v>
      </c>
      <c r="H22" s="6" t="s">
        <v>108</v>
      </c>
      <c r="I22" s="6" t="s">
        <v>108</v>
      </c>
      <c r="J22" s="6" t="s">
        <v>108</v>
      </c>
      <c r="K22" s="6" t="s">
        <v>109</v>
      </c>
      <c r="L22" s="6" t="s">
        <v>108</v>
      </c>
      <c r="M22" s="6" t="s">
        <v>108</v>
      </c>
      <c r="N22" s="6" t="s">
        <v>109</v>
      </c>
      <c r="O22" s="6" t="s">
        <v>108</v>
      </c>
      <c r="P22" s="6" t="s">
        <v>109</v>
      </c>
      <c r="Q22" s="6" t="s">
        <v>28</v>
      </c>
    </row>
    <row r="23" spans="1:17" x14ac:dyDescent="0.3">
      <c r="A23" s="80">
        <v>22</v>
      </c>
      <c r="B23" s="6" t="s">
        <v>109</v>
      </c>
      <c r="C23" s="6" t="s">
        <v>28</v>
      </c>
      <c r="D23" s="6" t="s">
        <v>28</v>
      </c>
      <c r="E23" s="6" t="s">
        <v>28</v>
      </c>
      <c r="F23" s="6" t="s">
        <v>28</v>
      </c>
      <c r="G23" s="6" t="s">
        <v>108</v>
      </c>
      <c r="H23" s="6" t="s">
        <v>108</v>
      </c>
      <c r="I23" s="6" t="s">
        <v>108</v>
      </c>
      <c r="J23" s="6" t="s">
        <v>108</v>
      </c>
      <c r="K23" s="6" t="s">
        <v>109</v>
      </c>
      <c r="L23" s="6" t="s">
        <v>108</v>
      </c>
      <c r="M23" s="6" t="s">
        <v>108</v>
      </c>
      <c r="N23" s="6" t="s">
        <v>109</v>
      </c>
      <c r="O23" s="6" t="s">
        <v>108</v>
      </c>
      <c r="P23" s="6" t="s">
        <v>109</v>
      </c>
      <c r="Q23" s="6" t="s">
        <v>28</v>
      </c>
    </row>
    <row r="24" spans="1:17" x14ac:dyDescent="0.3">
      <c r="A24" s="80">
        <v>23</v>
      </c>
      <c r="B24" s="6" t="s">
        <v>109</v>
      </c>
      <c r="C24" s="6" t="s">
        <v>28</v>
      </c>
      <c r="D24" s="6" t="s">
        <v>28</v>
      </c>
      <c r="E24" s="6" t="s">
        <v>28</v>
      </c>
      <c r="F24" s="6" t="s">
        <v>28</v>
      </c>
      <c r="G24" s="6" t="s">
        <v>108</v>
      </c>
      <c r="H24" s="6" t="s">
        <v>108</v>
      </c>
      <c r="I24" s="6" t="s">
        <v>108</v>
      </c>
      <c r="J24" s="6" t="s">
        <v>108</v>
      </c>
      <c r="K24" s="6" t="s">
        <v>109</v>
      </c>
      <c r="L24" s="6" t="s">
        <v>108</v>
      </c>
      <c r="M24" s="6" t="s">
        <v>108</v>
      </c>
      <c r="N24" s="6" t="s">
        <v>109</v>
      </c>
      <c r="O24" s="6" t="s">
        <v>108</v>
      </c>
      <c r="P24" s="6" t="s">
        <v>108</v>
      </c>
      <c r="Q24" s="6" t="s">
        <v>109</v>
      </c>
    </row>
    <row r="25" spans="1:17" x14ac:dyDescent="0.3">
      <c r="A25" s="80">
        <v>24</v>
      </c>
      <c r="B25" s="6" t="s">
        <v>109</v>
      </c>
      <c r="C25" s="6" t="s">
        <v>28</v>
      </c>
      <c r="D25" s="6" t="s">
        <v>28</v>
      </c>
      <c r="E25" s="6" t="s">
        <v>28</v>
      </c>
      <c r="F25" s="6" t="s">
        <v>28</v>
      </c>
      <c r="G25" s="6" t="s">
        <v>108</v>
      </c>
      <c r="H25" s="6" t="s">
        <v>108</v>
      </c>
      <c r="I25" s="6" t="s">
        <v>108</v>
      </c>
      <c r="J25" s="6" t="s">
        <v>108</v>
      </c>
      <c r="K25" s="6" t="s">
        <v>109</v>
      </c>
      <c r="L25" s="6" t="s">
        <v>108</v>
      </c>
      <c r="M25" s="6" t="s">
        <v>108</v>
      </c>
      <c r="N25" s="6" t="s">
        <v>109</v>
      </c>
      <c r="O25" s="6" t="s">
        <v>108</v>
      </c>
      <c r="P25" s="6" t="s">
        <v>108</v>
      </c>
      <c r="Q25" s="6" t="s">
        <v>109</v>
      </c>
    </row>
    <row r="26" spans="1:17" x14ac:dyDescent="0.3">
      <c r="A26" s="80">
        <v>25</v>
      </c>
      <c r="B26" s="6" t="s">
        <v>109</v>
      </c>
      <c r="C26" s="6" t="s">
        <v>28</v>
      </c>
      <c r="D26" s="6" t="s">
        <v>28</v>
      </c>
      <c r="E26" s="6" t="s">
        <v>28</v>
      </c>
      <c r="F26" s="6" t="s">
        <v>28</v>
      </c>
      <c r="G26" s="6" t="s">
        <v>108</v>
      </c>
      <c r="H26" s="6" t="s">
        <v>108</v>
      </c>
      <c r="I26" s="6" t="s">
        <v>108</v>
      </c>
      <c r="J26" s="6" t="s">
        <v>108</v>
      </c>
      <c r="K26" s="6" t="s">
        <v>108</v>
      </c>
      <c r="L26" s="6" t="s">
        <v>109</v>
      </c>
      <c r="M26" s="6" t="s">
        <v>108</v>
      </c>
      <c r="N26" s="6" t="s">
        <v>109</v>
      </c>
      <c r="O26" s="6" t="s">
        <v>109</v>
      </c>
      <c r="P26" s="6" t="s">
        <v>28</v>
      </c>
      <c r="Q26" s="6" t="s">
        <v>28</v>
      </c>
    </row>
    <row r="27" spans="1:17" x14ac:dyDescent="0.3">
      <c r="A27" s="80">
        <v>26</v>
      </c>
      <c r="B27" s="6" t="s">
        <v>109</v>
      </c>
      <c r="C27" s="6" t="s">
        <v>28</v>
      </c>
      <c r="D27" s="6" t="s">
        <v>28</v>
      </c>
      <c r="E27" s="6" t="s">
        <v>28</v>
      </c>
      <c r="F27" s="6" t="s">
        <v>28</v>
      </c>
      <c r="G27" s="6" t="s">
        <v>108</v>
      </c>
      <c r="H27" s="6" t="s">
        <v>108</v>
      </c>
      <c r="I27" s="6" t="s">
        <v>108</v>
      </c>
      <c r="J27" s="6" t="s">
        <v>108</v>
      </c>
      <c r="K27" s="6" t="s">
        <v>108</v>
      </c>
      <c r="L27" s="6" t="s">
        <v>109</v>
      </c>
      <c r="M27" s="6" t="s">
        <v>108</v>
      </c>
      <c r="N27" s="6" t="s">
        <v>109</v>
      </c>
      <c r="O27" s="6" t="s">
        <v>109</v>
      </c>
      <c r="P27" s="6" t="s">
        <v>28</v>
      </c>
      <c r="Q27" s="6" t="s">
        <v>28</v>
      </c>
    </row>
    <row r="28" spans="1:17" x14ac:dyDescent="0.3">
      <c r="A28" s="80">
        <v>27</v>
      </c>
      <c r="B28" s="6" t="s">
        <v>109</v>
      </c>
      <c r="C28" s="6" t="s">
        <v>28</v>
      </c>
      <c r="D28" s="6" t="s">
        <v>28</v>
      </c>
      <c r="E28" s="6" t="s">
        <v>28</v>
      </c>
      <c r="F28" s="6" t="s">
        <v>28</v>
      </c>
      <c r="G28" s="6" t="s">
        <v>108</v>
      </c>
      <c r="H28" s="6" t="s">
        <v>108</v>
      </c>
      <c r="I28" s="6" t="s">
        <v>108</v>
      </c>
      <c r="J28" s="6" t="s">
        <v>108</v>
      </c>
      <c r="K28" s="6" t="s">
        <v>108</v>
      </c>
      <c r="L28" s="6" t="s">
        <v>109</v>
      </c>
      <c r="M28" s="6" t="s">
        <v>108</v>
      </c>
      <c r="N28" s="6" t="s">
        <v>109</v>
      </c>
      <c r="O28" s="6" t="s">
        <v>109</v>
      </c>
      <c r="P28" s="6" t="s">
        <v>28</v>
      </c>
      <c r="Q28" s="6" t="s">
        <v>28</v>
      </c>
    </row>
    <row r="29" spans="1:17" x14ac:dyDescent="0.3">
      <c r="A29" s="80">
        <v>28</v>
      </c>
      <c r="B29" s="6" t="s">
        <v>109</v>
      </c>
      <c r="C29" s="6" t="s">
        <v>28</v>
      </c>
      <c r="D29" s="6" t="s">
        <v>28</v>
      </c>
      <c r="E29" s="6" t="s">
        <v>28</v>
      </c>
      <c r="F29" s="6" t="s">
        <v>28</v>
      </c>
      <c r="G29" s="6" t="s">
        <v>108</v>
      </c>
      <c r="H29" s="6" t="s">
        <v>108</v>
      </c>
      <c r="I29" s="6" t="s">
        <v>108</v>
      </c>
      <c r="J29" s="6" t="s">
        <v>108</v>
      </c>
      <c r="K29" s="6" t="s">
        <v>108</v>
      </c>
      <c r="L29" s="6" t="s">
        <v>109</v>
      </c>
      <c r="M29" s="6" t="s">
        <v>108</v>
      </c>
      <c r="N29" s="6" t="s">
        <v>109</v>
      </c>
      <c r="O29" s="6" t="s">
        <v>109</v>
      </c>
      <c r="P29" s="6" t="s">
        <v>28</v>
      </c>
      <c r="Q29" s="6" t="s">
        <v>28</v>
      </c>
    </row>
    <row r="30" spans="1:17" x14ac:dyDescent="0.3">
      <c r="A30" s="80">
        <v>29</v>
      </c>
      <c r="B30" s="6" t="s">
        <v>109</v>
      </c>
      <c r="C30" s="6" t="s">
        <v>28</v>
      </c>
      <c r="D30" s="6" t="s">
        <v>28</v>
      </c>
      <c r="E30" s="6" t="s">
        <v>28</v>
      </c>
      <c r="F30" s="6" t="s">
        <v>28</v>
      </c>
      <c r="G30" s="6" t="s">
        <v>108</v>
      </c>
      <c r="H30" s="6" t="s">
        <v>108</v>
      </c>
      <c r="I30" s="6" t="s">
        <v>108</v>
      </c>
      <c r="J30" s="6" t="s">
        <v>108</v>
      </c>
      <c r="K30" s="6" t="s">
        <v>108</v>
      </c>
      <c r="L30" s="6" t="s">
        <v>109</v>
      </c>
      <c r="M30" s="6" t="s">
        <v>108</v>
      </c>
      <c r="N30" s="6" t="s">
        <v>109</v>
      </c>
      <c r="O30" s="6" t="s">
        <v>108</v>
      </c>
      <c r="P30" s="6" t="s">
        <v>109</v>
      </c>
      <c r="Q30" s="6" t="s">
        <v>28</v>
      </c>
    </row>
    <row r="31" spans="1:17" x14ac:dyDescent="0.3">
      <c r="A31" s="80">
        <v>30</v>
      </c>
      <c r="B31" s="6" t="s">
        <v>109</v>
      </c>
      <c r="C31" s="6" t="s">
        <v>28</v>
      </c>
      <c r="D31" s="6" t="s">
        <v>28</v>
      </c>
      <c r="E31" s="6" t="s">
        <v>28</v>
      </c>
      <c r="F31" s="6" t="s">
        <v>28</v>
      </c>
      <c r="G31" s="6" t="s">
        <v>108</v>
      </c>
      <c r="H31" s="6" t="s">
        <v>108</v>
      </c>
      <c r="I31" s="6" t="s">
        <v>108</v>
      </c>
      <c r="J31" s="6" t="s">
        <v>108</v>
      </c>
      <c r="K31" s="6" t="s">
        <v>108</v>
      </c>
      <c r="L31" s="6" t="s">
        <v>109</v>
      </c>
      <c r="M31" s="6" t="s">
        <v>108</v>
      </c>
      <c r="N31" s="6" t="s">
        <v>109</v>
      </c>
      <c r="O31" s="6" t="s">
        <v>108</v>
      </c>
      <c r="P31" s="6" t="s">
        <v>109</v>
      </c>
      <c r="Q31" s="6" t="s">
        <v>28</v>
      </c>
    </row>
    <row r="32" spans="1:17" x14ac:dyDescent="0.3">
      <c r="A32" s="80">
        <v>31</v>
      </c>
      <c r="B32" s="6" t="s">
        <v>109</v>
      </c>
      <c r="C32" s="6" t="s">
        <v>28</v>
      </c>
      <c r="D32" s="6" t="s">
        <v>28</v>
      </c>
      <c r="E32" s="6" t="s">
        <v>28</v>
      </c>
      <c r="F32" s="6" t="s">
        <v>28</v>
      </c>
      <c r="G32" s="6" t="s">
        <v>108</v>
      </c>
      <c r="H32" s="6" t="s">
        <v>108</v>
      </c>
      <c r="I32" s="6" t="s">
        <v>108</v>
      </c>
      <c r="J32" s="6" t="s">
        <v>108</v>
      </c>
      <c r="K32" s="6" t="s">
        <v>108</v>
      </c>
      <c r="L32" s="6" t="s">
        <v>109</v>
      </c>
      <c r="M32" s="6" t="s">
        <v>108</v>
      </c>
      <c r="N32" s="6" t="s">
        <v>109</v>
      </c>
      <c r="O32" s="6" t="s">
        <v>108</v>
      </c>
      <c r="P32" s="6" t="s">
        <v>108</v>
      </c>
      <c r="Q32" s="6" t="s">
        <v>109</v>
      </c>
    </row>
    <row r="33" spans="1:17" x14ac:dyDescent="0.3">
      <c r="A33" s="80">
        <v>32</v>
      </c>
      <c r="B33" s="6" t="s">
        <v>109</v>
      </c>
      <c r="C33" s="6" t="s">
        <v>28</v>
      </c>
      <c r="D33" s="6" t="s">
        <v>28</v>
      </c>
      <c r="E33" s="6" t="s">
        <v>28</v>
      </c>
      <c r="F33" s="6" t="s">
        <v>28</v>
      </c>
      <c r="G33" s="6" t="s">
        <v>108</v>
      </c>
      <c r="H33" s="6" t="s">
        <v>108</v>
      </c>
      <c r="I33" s="6" t="s">
        <v>108</v>
      </c>
      <c r="J33" s="6" t="s">
        <v>108</v>
      </c>
      <c r="K33" s="6" t="s">
        <v>108</v>
      </c>
      <c r="L33" s="6" t="s">
        <v>109</v>
      </c>
      <c r="M33" s="6" t="s">
        <v>108</v>
      </c>
      <c r="N33" s="6" t="s">
        <v>109</v>
      </c>
      <c r="O33" s="6" t="s">
        <v>108</v>
      </c>
      <c r="P33" s="6" t="s">
        <v>108</v>
      </c>
      <c r="Q33" s="6" t="s">
        <v>109</v>
      </c>
    </row>
    <row r="34" spans="1:17" x14ac:dyDescent="0.3">
      <c r="A34" s="80">
        <v>33</v>
      </c>
      <c r="B34" s="6" t="s">
        <v>109</v>
      </c>
      <c r="C34" s="6" t="s">
        <v>28</v>
      </c>
      <c r="D34" s="6" t="s">
        <v>28</v>
      </c>
      <c r="E34" s="6" t="s">
        <v>28</v>
      </c>
      <c r="F34" s="6" t="s">
        <v>28</v>
      </c>
      <c r="G34" s="6" t="s">
        <v>108</v>
      </c>
      <c r="H34" s="6" t="s">
        <v>108</v>
      </c>
      <c r="I34" s="6" t="s">
        <v>108</v>
      </c>
      <c r="J34" s="6" t="s">
        <v>108</v>
      </c>
      <c r="K34" s="6" t="s">
        <v>109</v>
      </c>
      <c r="L34" s="6" t="s">
        <v>109</v>
      </c>
      <c r="M34" s="6" t="s">
        <v>108</v>
      </c>
      <c r="N34" s="6" t="s">
        <v>109</v>
      </c>
      <c r="O34" s="6" t="s">
        <v>109</v>
      </c>
      <c r="P34" s="6" t="s">
        <v>28</v>
      </c>
      <c r="Q34" s="6" t="s">
        <v>28</v>
      </c>
    </row>
    <row r="35" spans="1:17" x14ac:dyDescent="0.3">
      <c r="A35" s="80">
        <v>34</v>
      </c>
      <c r="B35" s="6" t="s">
        <v>109</v>
      </c>
      <c r="C35" s="6" t="s">
        <v>28</v>
      </c>
      <c r="D35" s="6" t="s">
        <v>28</v>
      </c>
      <c r="E35" s="6" t="s">
        <v>28</v>
      </c>
      <c r="F35" s="6" t="s">
        <v>28</v>
      </c>
      <c r="G35" s="6" t="s">
        <v>108</v>
      </c>
      <c r="H35" s="6" t="s">
        <v>108</v>
      </c>
      <c r="I35" s="6" t="s">
        <v>108</v>
      </c>
      <c r="J35" s="6" t="s">
        <v>108</v>
      </c>
      <c r="K35" s="6" t="s">
        <v>109</v>
      </c>
      <c r="L35" s="6" t="s">
        <v>109</v>
      </c>
      <c r="M35" s="6" t="s">
        <v>108</v>
      </c>
      <c r="N35" s="6" t="s">
        <v>109</v>
      </c>
      <c r="O35" s="6" t="s">
        <v>109</v>
      </c>
      <c r="P35" s="6" t="s">
        <v>28</v>
      </c>
      <c r="Q35" s="6" t="s">
        <v>28</v>
      </c>
    </row>
    <row r="36" spans="1:17" x14ac:dyDescent="0.3">
      <c r="A36" s="80">
        <v>35</v>
      </c>
      <c r="B36" s="6" t="s">
        <v>109</v>
      </c>
      <c r="C36" s="6" t="s">
        <v>28</v>
      </c>
      <c r="D36" s="6" t="s">
        <v>28</v>
      </c>
      <c r="E36" s="6" t="s">
        <v>28</v>
      </c>
      <c r="F36" s="6" t="s">
        <v>28</v>
      </c>
      <c r="G36" s="6" t="s">
        <v>108</v>
      </c>
      <c r="H36" s="6" t="s">
        <v>108</v>
      </c>
      <c r="I36" s="6" t="s">
        <v>108</v>
      </c>
      <c r="J36" s="6" t="s">
        <v>108</v>
      </c>
      <c r="K36" s="6" t="s">
        <v>109</v>
      </c>
      <c r="L36" s="6" t="s">
        <v>109</v>
      </c>
      <c r="M36" s="6" t="s">
        <v>108</v>
      </c>
      <c r="N36" s="6" t="s">
        <v>109</v>
      </c>
      <c r="O36" s="6" t="s">
        <v>109</v>
      </c>
      <c r="P36" s="6" t="s">
        <v>28</v>
      </c>
      <c r="Q36" s="6" t="s">
        <v>28</v>
      </c>
    </row>
    <row r="37" spans="1:17" x14ac:dyDescent="0.3">
      <c r="A37" s="80">
        <v>36</v>
      </c>
      <c r="B37" s="6" t="s">
        <v>109</v>
      </c>
      <c r="C37" s="6" t="s">
        <v>28</v>
      </c>
      <c r="D37" s="6" t="s">
        <v>28</v>
      </c>
      <c r="E37" s="6" t="s">
        <v>28</v>
      </c>
      <c r="F37" s="6" t="s">
        <v>28</v>
      </c>
      <c r="G37" s="6" t="s">
        <v>108</v>
      </c>
      <c r="H37" s="6" t="s">
        <v>108</v>
      </c>
      <c r="I37" s="6" t="s">
        <v>108</v>
      </c>
      <c r="J37" s="6" t="s">
        <v>108</v>
      </c>
      <c r="K37" s="6" t="s">
        <v>109</v>
      </c>
      <c r="L37" s="6" t="s">
        <v>109</v>
      </c>
      <c r="M37" s="6" t="s">
        <v>108</v>
      </c>
      <c r="N37" s="6" t="s">
        <v>109</v>
      </c>
      <c r="O37" s="6" t="s">
        <v>109</v>
      </c>
      <c r="P37" s="6" t="s">
        <v>28</v>
      </c>
      <c r="Q37" s="6" t="s">
        <v>28</v>
      </c>
    </row>
    <row r="38" spans="1:17" x14ac:dyDescent="0.3">
      <c r="A38" s="80">
        <v>37</v>
      </c>
      <c r="B38" s="6" t="s">
        <v>109</v>
      </c>
      <c r="C38" s="6" t="s">
        <v>28</v>
      </c>
      <c r="D38" s="6" t="s">
        <v>28</v>
      </c>
      <c r="E38" s="6" t="s">
        <v>28</v>
      </c>
      <c r="F38" s="6" t="s">
        <v>28</v>
      </c>
      <c r="G38" s="6" t="s">
        <v>108</v>
      </c>
      <c r="H38" s="6" t="s">
        <v>108</v>
      </c>
      <c r="I38" s="6" t="s">
        <v>108</v>
      </c>
      <c r="J38" s="6" t="s">
        <v>108</v>
      </c>
      <c r="K38" s="6" t="s">
        <v>109</v>
      </c>
      <c r="L38" s="6" t="s">
        <v>109</v>
      </c>
      <c r="M38" s="6" t="s">
        <v>108</v>
      </c>
      <c r="N38" s="6" t="s">
        <v>109</v>
      </c>
      <c r="O38" s="6" t="s">
        <v>108</v>
      </c>
      <c r="P38" s="6" t="s">
        <v>109</v>
      </c>
      <c r="Q38" s="6" t="s">
        <v>28</v>
      </c>
    </row>
    <row r="39" spans="1:17" x14ac:dyDescent="0.3">
      <c r="A39" s="80">
        <v>38</v>
      </c>
      <c r="B39" s="6" t="s">
        <v>109</v>
      </c>
      <c r="C39" s="6" t="s">
        <v>28</v>
      </c>
      <c r="D39" s="6" t="s">
        <v>28</v>
      </c>
      <c r="E39" s="6" t="s">
        <v>28</v>
      </c>
      <c r="F39" s="6" t="s">
        <v>28</v>
      </c>
      <c r="G39" s="6" t="s">
        <v>108</v>
      </c>
      <c r="H39" s="6" t="s">
        <v>108</v>
      </c>
      <c r="I39" s="6" t="s">
        <v>108</v>
      </c>
      <c r="J39" s="6" t="s">
        <v>108</v>
      </c>
      <c r="K39" s="6" t="s">
        <v>109</v>
      </c>
      <c r="L39" s="6" t="s">
        <v>109</v>
      </c>
      <c r="M39" s="6" t="s">
        <v>108</v>
      </c>
      <c r="N39" s="6" t="s">
        <v>109</v>
      </c>
      <c r="O39" s="6" t="s">
        <v>108</v>
      </c>
      <c r="P39" s="6" t="s">
        <v>109</v>
      </c>
      <c r="Q39" s="6" t="s">
        <v>28</v>
      </c>
    </row>
    <row r="40" spans="1:17" x14ac:dyDescent="0.3">
      <c r="A40" s="80">
        <v>39</v>
      </c>
      <c r="B40" s="6" t="s">
        <v>109</v>
      </c>
      <c r="C40" s="6" t="s">
        <v>28</v>
      </c>
      <c r="D40" s="6" t="s">
        <v>28</v>
      </c>
      <c r="E40" s="6" t="s">
        <v>28</v>
      </c>
      <c r="F40" s="6" t="s">
        <v>28</v>
      </c>
      <c r="G40" s="6" t="s">
        <v>108</v>
      </c>
      <c r="H40" s="6" t="s">
        <v>108</v>
      </c>
      <c r="I40" s="6" t="s">
        <v>108</v>
      </c>
      <c r="J40" s="6" t="s">
        <v>108</v>
      </c>
      <c r="K40" s="6" t="s">
        <v>109</v>
      </c>
      <c r="L40" s="6" t="s">
        <v>109</v>
      </c>
      <c r="M40" s="6" t="s">
        <v>108</v>
      </c>
      <c r="N40" s="6" t="s">
        <v>109</v>
      </c>
      <c r="O40" s="6" t="s">
        <v>108</v>
      </c>
      <c r="P40" s="6" t="s">
        <v>108</v>
      </c>
      <c r="Q40" s="6" t="s">
        <v>109</v>
      </c>
    </row>
    <row r="41" spans="1:17" x14ac:dyDescent="0.3">
      <c r="A41" s="80">
        <v>40</v>
      </c>
      <c r="B41" s="6" t="s">
        <v>109</v>
      </c>
      <c r="C41" s="6" t="s">
        <v>28</v>
      </c>
      <c r="D41" s="6" t="s">
        <v>28</v>
      </c>
      <c r="E41" s="6" t="s">
        <v>28</v>
      </c>
      <c r="F41" s="6" t="s">
        <v>28</v>
      </c>
      <c r="G41" s="6" t="s">
        <v>108</v>
      </c>
      <c r="H41" s="6" t="s">
        <v>108</v>
      </c>
      <c r="I41" s="6" t="s">
        <v>108</v>
      </c>
      <c r="J41" s="6" t="s">
        <v>108</v>
      </c>
      <c r="K41" s="6" t="s">
        <v>109</v>
      </c>
      <c r="L41" s="6" t="s">
        <v>109</v>
      </c>
      <c r="M41" s="6" t="s">
        <v>108</v>
      </c>
      <c r="N41" s="6" t="s">
        <v>109</v>
      </c>
      <c r="O41" s="6" t="s">
        <v>108</v>
      </c>
      <c r="P41" s="6" t="s">
        <v>108</v>
      </c>
      <c r="Q41" s="6" t="s">
        <v>109</v>
      </c>
    </row>
    <row r="42" spans="1:17" x14ac:dyDescent="0.3">
      <c r="A42" s="80">
        <v>41</v>
      </c>
      <c r="B42" s="6" t="s">
        <v>108</v>
      </c>
      <c r="C42" s="6" t="s">
        <v>106</v>
      </c>
      <c r="D42" s="6" t="s">
        <v>109</v>
      </c>
      <c r="E42" s="6" t="s">
        <v>28</v>
      </c>
      <c r="F42" s="6" t="s">
        <v>28</v>
      </c>
      <c r="G42" s="6" t="s">
        <v>28</v>
      </c>
      <c r="H42" s="6" t="s">
        <v>28</v>
      </c>
      <c r="I42" s="6" t="s">
        <v>28</v>
      </c>
      <c r="J42" s="6" t="s">
        <v>28</v>
      </c>
      <c r="K42" s="6" t="s">
        <v>28</v>
      </c>
      <c r="L42" s="6" t="s">
        <v>28</v>
      </c>
      <c r="M42" s="6" t="s">
        <v>28</v>
      </c>
      <c r="N42" s="6" t="s">
        <v>108</v>
      </c>
      <c r="O42" s="6" t="s">
        <v>28</v>
      </c>
      <c r="P42" s="6" t="s">
        <v>28</v>
      </c>
      <c r="Q42" s="6" t="s">
        <v>28</v>
      </c>
    </row>
    <row r="43" spans="1:17" x14ac:dyDescent="0.3">
      <c r="A43" s="80">
        <v>42</v>
      </c>
      <c r="B43" s="6" t="s">
        <v>108</v>
      </c>
      <c r="C43" s="6" t="s">
        <v>106</v>
      </c>
      <c r="D43" s="6" t="s">
        <v>108</v>
      </c>
      <c r="E43" s="6" t="s">
        <v>109</v>
      </c>
      <c r="F43" s="6" t="s">
        <v>28</v>
      </c>
      <c r="G43" s="6" t="s">
        <v>28</v>
      </c>
      <c r="H43" s="6" t="s">
        <v>28</v>
      </c>
      <c r="I43" s="6" t="s">
        <v>28</v>
      </c>
      <c r="J43" s="6" t="s">
        <v>28</v>
      </c>
      <c r="K43" s="6" t="s">
        <v>28</v>
      </c>
      <c r="L43" s="6" t="s">
        <v>28</v>
      </c>
      <c r="M43" s="6" t="s">
        <v>28</v>
      </c>
      <c r="N43" s="6" t="s">
        <v>108</v>
      </c>
      <c r="O43" s="6" t="s">
        <v>28</v>
      </c>
      <c r="P43" s="6" t="s">
        <v>28</v>
      </c>
      <c r="Q43" s="6" t="s">
        <v>28</v>
      </c>
    </row>
    <row r="44" spans="1:17" x14ac:dyDescent="0.3">
      <c r="A44" s="80">
        <v>43</v>
      </c>
      <c r="B44" s="6" t="s">
        <v>108</v>
      </c>
      <c r="C44" s="6" t="s">
        <v>106</v>
      </c>
      <c r="D44" s="6" t="s">
        <v>108</v>
      </c>
      <c r="E44" s="6" t="s">
        <v>108</v>
      </c>
      <c r="F44" s="6" t="s">
        <v>108</v>
      </c>
      <c r="G44" s="6" t="s">
        <v>109</v>
      </c>
      <c r="H44" s="6" t="s">
        <v>28</v>
      </c>
      <c r="I44" s="6" t="s">
        <v>28</v>
      </c>
      <c r="J44" s="6" t="s">
        <v>28</v>
      </c>
      <c r="K44" s="6" t="s">
        <v>28</v>
      </c>
      <c r="L44" s="6" t="s">
        <v>28</v>
      </c>
      <c r="M44" s="6" t="s">
        <v>28</v>
      </c>
      <c r="N44" s="6" t="s">
        <v>108</v>
      </c>
      <c r="O44" s="6" t="s">
        <v>28</v>
      </c>
      <c r="P44" s="6" t="s">
        <v>28</v>
      </c>
      <c r="Q44" s="6" t="s">
        <v>28</v>
      </c>
    </row>
    <row r="45" spans="1:17" x14ac:dyDescent="0.3">
      <c r="A45" s="80">
        <v>44</v>
      </c>
      <c r="B45" s="6" t="s">
        <v>108</v>
      </c>
      <c r="C45" s="6" t="s">
        <v>106</v>
      </c>
      <c r="D45" s="6" t="s">
        <v>108</v>
      </c>
      <c r="E45" s="6" t="s">
        <v>108</v>
      </c>
      <c r="F45" s="6" t="s">
        <v>108</v>
      </c>
      <c r="G45" s="6" t="s">
        <v>109</v>
      </c>
      <c r="H45" s="6" t="s">
        <v>28</v>
      </c>
      <c r="I45" s="6" t="s">
        <v>28</v>
      </c>
      <c r="J45" s="6" t="s">
        <v>28</v>
      </c>
      <c r="K45" s="6" t="s">
        <v>28</v>
      </c>
      <c r="L45" s="6" t="s">
        <v>28</v>
      </c>
      <c r="M45" s="6" t="s">
        <v>28</v>
      </c>
      <c r="N45" s="6" t="s">
        <v>108</v>
      </c>
      <c r="O45" s="6" t="s">
        <v>28</v>
      </c>
      <c r="P45" s="6" t="s">
        <v>28</v>
      </c>
      <c r="Q45" s="6" t="s">
        <v>28</v>
      </c>
    </row>
    <row r="46" spans="1:17" x14ac:dyDescent="0.3">
      <c r="A46" s="80">
        <v>45</v>
      </c>
      <c r="B46" s="6" t="s">
        <v>108</v>
      </c>
      <c r="C46" s="6" t="s">
        <v>106</v>
      </c>
      <c r="D46" s="6" t="s">
        <v>108</v>
      </c>
      <c r="E46" s="6" t="s">
        <v>108</v>
      </c>
      <c r="F46" s="6" t="s">
        <v>108</v>
      </c>
      <c r="G46" s="6" t="s">
        <v>108</v>
      </c>
      <c r="H46" s="6" t="s">
        <v>109</v>
      </c>
      <c r="I46" s="6" t="s">
        <v>28</v>
      </c>
      <c r="J46" s="6" t="s">
        <v>28</v>
      </c>
      <c r="K46" s="6" t="s">
        <v>28</v>
      </c>
      <c r="L46" s="6" t="s">
        <v>28</v>
      </c>
      <c r="M46" s="6" t="s">
        <v>28</v>
      </c>
      <c r="N46" s="6" t="s">
        <v>108</v>
      </c>
      <c r="O46" s="6" t="s">
        <v>28</v>
      </c>
      <c r="P46" s="6" t="s">
        <v>28</v>
      </c>
      <c r="Q46" s="6" t="s">
        <v>28</v>
      </c>
    </row>
    <row r="47" spans="1:17" x14ac:dyDescent="0.3">
      <c r="A47" s="80">
        <v>46</v>
      </c>
      <c r="B47" s="6" t="s">
        <v>108</v>
      </c>
      <c r="C47" s="6" t="s">
        <v>106</v>
      </c>
      <c r="D47" s="6" t="s">
        <v>108</v>
      </c>
      <c r="E47" s="6" t="s">
        <v>108</v>
      </c>
      <c r="F47" s="6" t="s">
        <v>108</v>
      </c>
      <c r="G47" s="6" t="s">
        <v>108</v>
      </c>
      <c r="H47" s="6" t="s">
        <v>109</v>
      </c>
      <c r="I47" s="6" t="s">
        <v>28</v>
      </c>
      <c r="J47" s="6" t="s">
        <v>28</v>
      </c>
      <c r="K47" s="6" t="s">
        <v>28</v>
      </c>
      <c r="L47" s="6" t="s">
        <v>28</v>
      </c>
      <c r="M47" s="6" t="s">
        <v>28</v>
      </c>
      <c r="N47" s="6" t="s">
        <v>108</v>
      </c>
      <c r="O47" s="6" t="s">
        <v>28</v>
      </c>
      <c r="P47" s="6" t="s">
        <v>28</v>
      </c>
      <c r="Q47" s="6" t="s">
        <v>28</v>
      </c>
    </row>
    <row r="48" spans="1:17" x14ac:dyDescent="0.3">
      <c r="A48" s="80">
        <v>47</v>
      </c>
      <c r="B48" s="6" t="s">
        <v>108</v>
      </c>
      <c r="C48" s="6" t="s">
        <v>106</v>
      </c>
      <c r="D48" s="6" t="s">
        <v>108</v>
      </c>
      <c r="E48" s="6" t="s">
        <v>108</v>
      </c>
      <c r="F48" s="6" t="s">
        <v>108</v>
      </c>
      <c r="G48" s="6" t="s">
        <v>108</v>
      </c>
      <c r="H48" s="6" t="s">
        <v>108</v>
      </c>
      <c r="I48" s="6" t="s">
        <v>109</v>
      </c>
      <c r="J48" s="6" t="s">
        <v>28</v>
      </c>
      <c r="K48" s="6" t="s">
        <v>28</v>
      </c>
      <c r="L48" s="6" t="s">
        <v>28</v>
      </c>
      <c r="M48" s="6" t="s">
        <v>28</v>
      </c>
      <c r="N48" s="6" t="s">
        <v>108</v>
      </c>
      <c r="O48" s="6" t="s">
        <v>28</v>
      </c>
      <c r="P48" s="6" t="s">
        <v>28</v>
      </c>
      <c r="Q48" s="6" t="s">
        <v>28</v>
      </c>
    </row>
    <row r="49" spans="1:17" x14ac:dyDescent="0.3">
      <c r="A49" s="80">
        <v>48</v>
      </c>
      <c r="B49" s="6" t="s">
        <v>108</v>
      </c>
      <c r="C49" s="6" t="s">
        <v>106</v>
      </c>
      <c r="D49" s="6" t="s">
        <v>108</v>
      </c>
      <c r="E49" s="6" t="s">
        <v>108</v>
      </c>
      <c r="F49" s="6" t="s">
        <v>108</v>
      </c>
      <c r="G49" s="6" t="s">
        <v>108</v>
      </c>
      <c r="H49" s="6" t="s">
        <v>108</v>
      </c>
      <c r="I49" s="6" t="s">
        <v>109</v>
      </c>
      <c r="J49" s="6" t="s">
        <v>28</v>
      </c>
      <c r="K49" s="6" t="s">
        <v>28</v>
      </c>
      <c r="L49" s="6" t="s">
        <v>28</v>
      </c>
      <c r="M49" s="6" t="s">
        <v>28</v>
      </c>
      <c r="N49" s="6" t="s">
        <v>108</v>
      </c>
      <c r="O49" s="6" t="s">
        <v>28</v>
      </c>
      <c r="P49" s="6" t="s">
        <v>28</v>
      </c>
      <c r="Q49" s="6" t="s">
        <v>28</v>
      </c>
    </row>
    <row r="50" spans="1:17" x14ac:dyDescent="0.3">
      <c r="A50" s="80">
        <v>49</v>
      </c>
      <c r="B50" s="6" t="s">
        <v>108</v>
      </c>
      <c r="C50" s="6" t="s">
        <v>106</v>
      </c>
      <c r="D50" s="6" t="s">
        <v>108</v>
      </c>
      <c r="E50" s="6" t="s">
        <v>108</v>
      </c>
      <c r="F50" s="6" t="s">
        <v>108</v>
      </c>
      <c r="G50" s="6" t="s">
        <v>108</v>
      </c>
      <c r="H50" s="6" t="s">
        <v>108</v>
      </c>
      <c r="I50" s="6" t="s">
        <v>108</v>
      </c>
      <c r="J50" s="6" t="s">
        <v>109</v>
      </c>
      <c r="K50" s="6" t="s">
        <v>28</v>
      </c>
      <c r="L50" s="6" t="s">
        <v>28</v>
      </c>
      <c r="M50" s="6" t="s">
        <v>28</v>
      </c>
      <c r="N50" s="6" t="s">
        <v>108</v>
      </c>
      <c r="O50" s="6" t="s">
        <v>28</v>
      </c>
      <c r="P50" s="6" t="s">
        <v>28</v>
      </c>
      <c r="Q50" s="6" t="s">
        <v>28</v>
      </c>
    </row>
    <row r="51" spans="1:17" x14ac:dyDescent="0.3">
      <c r="A51" s="80">
        <v>50</v>
      </c>
      <c r="B51" s="6" t="s">
        <v>108</v>
      </c>
      <c r="C51" s="6" t="s">
        <v>106</v>
      </c>
      <c r="D51" s="6" t="s">
        <v>108</v>
      </c>
      <c r="E51" s="6" t="s">
        <v>108</v>
      </c>
      <c r="F51" s="6" t="s">
        <v>108</v>
      </c>
      <c r="G51" s="6" t="s">
        <v>108</v>
      </c>
      <c r="H51" s="6" t="s">
        <v>108</v>
      </c>
      <c r="I51" s="6" t="s">
        <v>108</v>
      </c>
      <c r="J51" s="6" t="s">
        <v>109</v>
      </c>
      <c r="K51" s="6" t="s">
        <v>28</v>
      </c>
      <c r="L51" s="6" t="s">
        <v>28</v>
      </c>
      <c r="M51" s="6" t="s">
        <v>28</v>
      </c>
      <c r="N51" s="6" t="s">
        <v>108</v>
      </c>
      <c r="O51" s="6" t="s">
        <v>28</v>
      </c>
      <c r="P51" s="6" t="s">
        <v>28</v>
      </c>
      <c r="Q51" s="6" t="s">
        <v>28</v>
      </c>
    </row>
    <row r="52" spans="1:17" x14ac:dyDescent="0.3">
      <c r="A52" s="80">
        <v>51</v>
      </c>
      <c r="B52" s="6" t="s">
        <v>108</v>
      </c>
      <c r="C52" s="6" t="s">
        <v>106</v>
      </c>
      <c r="D52" s="6" t="s">
        <v>108</v>
      </c>
      <c r="E52" s="6" t="s">
        <v>108</v>
      </c>
      <c r="F52" s="6" t="s">
        <v>108</v>
      </c>
      <c r="G52" s="6" t="s">
        <v>108</v>
      </c>
      <c r="H52" s="6" t="s">
        <v>108</v>
      </c>
      <c r="I52" s="6" t="s">
        <v>108</v>
      </c>
      <c r="J52" s="6" t="s">
        <v>108</v>
      </c>
      <c r="K52" s="6" t="s">
        <v>108</v>
      </c>
      <c r="L52" s="6" t="s">
        <v>108</v>
      </c>
      <c r="M52" s="6" t="s">
        <v>108</v>
      </c>
      <c r="N52" s="6" t="s">
        <v>109</v>
      </c>
      <c r="O52" s="6" t="s">
        <v>109</v>
      </c>
      <c r="P52" s="6" t="s">
        <v>28</v>
      </c>
      <c r="Q52" s="6" t="s">
        <v>28</v>
      </c>
    </row>
    <row r="53" spans="1:17" x14ac:dyDescent="0.3">
      <c r="A53" s="80">
        <v>52</v>
      </c>
      <c r="B53" s="6" t="s">
        <v>108</v>
      </c>
      <c r="C53" s="6" t="s">
        <v>106</v>
      </c>
      <c r="D53" s="6" t="s">
        <v>108</v>
      </c>
      <c r="E53" s="6" t="s">
        <v>108</v>
      </c>
      <c r="F53" s="6" t="s">
        <v>108</v>
      </c>
      <c r="G53" s="6" t="s">
        <v>108</v>
      </c>
      <c r="H53" s="6" t="s">
        <v>108</v>
      </c>
      <c r="I53" s="6" t="s">
        <v>108</v>
      </c>
      <c r="J53" s="6" t="s">
        <v>108</v>
      </c>
      <c r="K53" s="6" t="s">
        <v>108</v>
      </c>
      <c r="L53" s="6" t="s">
        <v>108</v>
      </c>
      <c r="M53" s="6" t="s">
        <v>108</v>
      </c>
      <c r="N53" s="6" t="s">
        <v>109</v>
      </c>
      <c r="O53" s="6" t="s">
        <v>109</v>
      </c>
      <c r="P53" s="6" t="s">
        <v>28</v>
      </c>
      <c r="Q53" s="6" t="s">
        <v>28</v>
      </c>
    </row>
    <row r="54" spans="1:17" x14ac:dyDescent="0.3">
      <c r="A54" s="80">
        <v>53</v>
      </c>
      <c r="B54" s="6" t="s">
        <v>108</v>
      </c>
      <c r="C54" s="6" t="s">
        <v>106</v>
      </c>
      <c r="D54" s="6" t="s">
        <v>108</v>
      </c>
      <c r="E54" s="6" t="s">
        <v>108</v>
      </c>
      <c r="F54" s="6" t="s">
        <v>108</v>
      </c>
      <c r="G54" s="6" t="s">
        <v>108</v>
      </c>
      <c r="H54" s="6" t="s">
        <v>108</v>
      </c>
      <c r="I54" s="6" t="s">
        <v>108</v>
      </c>
      <c r="J54" s="6" t="s">
        <v>108</v>
      </c>
      <c r="K54" s="6" t="s">
        <v>108</v>
      </c>
      <c r="L54" s="6" t="s">
        <v>108</v>
      </c>
      <c r="M54" s="6" t="s">
        <v>108</v>
      </c>
      <c r="N54" s="6" t="s">
        <v>109</v>
      </c>
      <c r="O54" s="6" t="s">
        <v>109</v>
      </c>
      <c r="P54" s="6" t="s">
        <v>28</v>
      </c>
      <c r="Q54" s="6" t="s">
        <v>28</v>
      </c>
    </row>
    <row r="55" spans="1:17" x14ac:dyDescent="0.3">
      <c r="A55" s="80">
        <v>54</v>
      </c>
      <c r="B55" s="6" t="s">
        <v>108</v>
      </c>
      <c r="C55" s="6" t="s">
        <v>106</v>
      </c>
      <c r="D55" s="6" t="s">
        <v>108</v>
      </c>
      <c r="E55" s="6" t="s">
        <v>108</v>
      </c>
      <c r="F55" s="6" t="s">
        <v>108</v>
      </c>
      <c r="G55" s="6" t="s">
        <v>108</v>
      </c>
      <c r="H55" s="6" t="s">
        <v>108</v>
      </c>
      <c r="I55" s="6" t="s">
        <v>108</v>
      </c>
      <c r="J55" s="6" t="s">
        <v>108</v>
      </c>
      <c r="K55" s="6" t="s">
        <v>108</v>
      </c>
      <c r="L55" s="6" t="s">
        <v>108</v>
      </c>
      <c r="M55" s="6" t="s">
        <v>108</v>
      </c>
      <c r="N55" s="6" t="s">
        <v>109</v>
      </c>
      <c r="O55" s="6" t="s">
        <v>109</v>
      </c>
      <c r="P55" s="6" t="s">
        <v>28</v>
      </c>
      <c r="Q55" s="6" t="s">
        <v>28</v>
      </c>
    </row>
    <row r="56" spans="1:17" x14ac:dyDescent="0.3">
      <c r="A56" s="80">
        <v>55</v>
      </c>
      <c r="B56" s="6" t="s">
        <v>108</v>
      </c>
      <c r="C56" s="6" t="s">
        <v>106</v>
      </c>
      <c r="D56" s="6" t="s">
        <v>108</v>
      </c>
      <c r="E56" s="6" t="s">
        <v>108</v>
      </c>
      <c r="F56" s="6" t="s">
        <v>108</v>
      </c>
      <c r="G56" s="6" t="s">
        <v>108</v>
      </c>
      <c r="H56" s="6" t="s">
        <v>108</v>
      </c>
      <c r="I56" s="6" t="s">
        <v>108</v>
      </c>
      <c r="J56" s="6" t="s">
        <v>108</v>
      </c>
      <c r="K56" s="6" t="s">
        <v>108</v>
      </c>
      <c r="L56" s="6" t="s">
        <v>108</v>
      </c>
      <c r="M56" s="6" t="s">
        <v>108</v>
      </c>
      <c r="N56" s="6" t="s">
        <v>109</v>
      </c>
      <c r="O56" s="6" t="s">
        <v>108</v>
      </c>
      <c r="P56" s="6" t="s">
        <v>109</v>
      </c>
      <c r="Q56" s="6" t="s">
        <v>28</v>
      </c>
    </row>
    <row r="57" spans="1:17" x14ac:dyDescent="0.3">
      <c r="A57" s="80">
        <v>56</v>
      </c>
      <c r="B57" s="6" t="s">
        <v>108</v>
      </c>
      <c r="C57" s="6" t="s">
        <v>106</v>
      </c>
      <c r="D57" s="6" t="s">
        <v>108</v>
      </c>
      <c r="E57" s="6" t="s">
        <v>108</v>
      </c>
      <c r="F57" s="6" t="s">
        <v>108</v>
      </c>
      <c r="G57" s="6" t="s">
        <v>108</v>
      </c>
      <c r="H57" s="6" t="s">
        <v>108</v>
      </c>
      <c r="I57" s="6" t="s">
        <v>108</v>
      </c>
      <c r="J57" s="6" t="s">
        <v>108</v>
      </c>
      <c r="K57" s="6" t="s">
        <v>108</v>
      </c>
      <c r="L57" s="6" t="s">
        <v>108</v>
      </c>
      <c r="M57" s="6" t="s">
        <v>108</v>
      </c>
      <c r="N57" s="6" t="s">
        <v>109</v>
      </c>
      <c r="O57" s="6" t="s">
        <v>108</v>
      </c>
      <c r="P57" s="6" t="s">
        <v>109</v>
      </c>
      <c r="Q57" s="6" t="s">
        <v>28</v>
      </c>
    </row>
    <row r="58" spans="1:17" x14ac:dyDescent="0.3">
      <c r="A58" s="80">
        <v>57</v>
      </c>
      <c r="B58" s="6" t="s">
        <v>108</v>
      </c>
      <c r="C58" s="6" t="s">
        <v>106</v>
      </c>
      <c r="D58" s="6" t="s">
        <v>108</v>
      </c>
      <c r="E58" s="6" t="s">
        <v>108</v>
      </c>
      <c r="F58" s="6" t="s">
        <v>108</v>
      </c>
      <c r="G58" s="6" t="s">
        <v>108</v>
      </c>
      <c r="H58" s="6" t="s">
        <v>108</v>
      </c>
      <c r="I58" s="6" t="s">
        <v>108</v>
      </c>
      <c r="J58" s="6" t="s">
        <v>108</v>
      </c>
      <c r="K58" s="6" t="s">
        <v>108</v>
      </c>
      <c r="L58" s="6" t="s">
        <v>108</v>
      </c>
      <c r="M58" s="6" t="s">
        <v>108</v>
      </c>
      <c r="N58" s="6" t="s">
        <v>109</v>
      </c>
      <c r="O58" s="6" t="s">
        <v>108</v>
      </c>
      <c r="P58" s="6" t="s">
        <v>108</v>
      </c>
      <c r="Q58" s="6" t="s">
        <v>109</v>
      </c>
    </row>
    <row r="59" spans="1:17" x14ac:dyDescent="0.3">
      <c r="A59" s="80">
        <v>58</v>
      </c>
      <c r="B59" s="6" t="s">
        <v>108</v>
      </c>
      <c r="C59" s="6" t="s">
        <v>106</v>
      </c>
      <c r="D59" s="6" t="s">
        <v>108</v>
      </c>
      <c r="E59" s="6" t="s">
        <v>108</v>
      </c>
      <c r="F59" s="6" t="s">
        <v>108</v>
      </c>
      <c r="G59" s="6" t="s">
        <v>108</v>
      </c>
      <c r="H59" s="6" t="s">
        <v>108</v>
      </c>
      <c r="I59" s="6" t="s">
        <v>108</v>
      </c>
      <c r="J59" s="6" t="s">
        <v>108</v>
      </c>
      <c r="K59" s="6" t="s">
        <v>108</v>
      </c>
      <c r="L59" s="6" t="s">
        <v>108</v>
      </c>
      <c r="M59" s="6" t="s">
        <v>108</v>
      </c>
      <c r="N59" s="6" t="s">
        <v>109</v>
      </c>
      <c r="O59" s="6" t="s">
        <v>108</v>
      </c>
      <c r="P59" s="6" t="s">
        <v>108</v>
      </c>
      <c r="Q59" s="6" t="s">
        <v>109</v>
      </c>
    </row>
    <row r="60" spans="1:17" x14ac:dyDescent="0.3">
      <c r="A60" s="80">
        <v>59</v>
      </c>
      <c r="B60" s="6" t="s">
        <v>108</v>
      </c>
      <c r="C60" s="6" t="s">
        <v>106</v>
      </c>
      <c r="D60" s="6" t="s">
        <v>108</v>
      </c>
      <c r="E60" s="6" t="s">
        <v>108</v>
      </c>
      <c r="F60" s="6" t="s">
        <v>108</v>
      </c>
      <c r="G60" s="6" t="s">
        <v>108</v>
      </c>
      <c r="H60" s="6" t="s">
        <v>108</v>
      </c>
      <c r="I60" s="6" t="s">
        <v>108</v>
      </c>
      <c r="J60" s="6" t="s">
        <v>108</v>
      </c>
      <c r="K60" s="6" t="s">
        <v>109</v>
      </c>
      <c r="L60" s="6" t="s">
        <v>108</v>
      </c>
      <c r="M60" s="6" t="s">
        <v>108</v>
      </c>
      <c r="N60" s="6" t="s">
        <v>109</v>
      </c>
      <c r="O60" s="6" t="s">
        <v>109</v>
      </c>
      <c r="P60" s="6" t="s">
        <v>28</v>
      </c>
      <c r="Q60" s="6" t="s">
        <v>28</v>
      </c>
    </row>
    <row r="61" spans="1:17" x14ac:dyDescent="0.3">
      <c r="A61" s="80">
        <v>60</v>
      </c>
      <c r="B61" s="6" t="s">
        <v>108</v>
      </c>
      <c r="C61" s="6" t="s">
        <v>106</v>
      </c>
      <c r="D61" s="6" t="s">
        <v>108</v>
      </c>
      <c r="E61" s="6" t="s">
        <v>108</v>
      </c>
      <c r="F61" s="6" t="s">
        <v>108</v>
      </c>
      <c r="G61" s="6" t="s">
        <v>108</v>
      </c>
      <c r="H61" s="6" t="s">
        <v>108</v>
      </c>
      <c r="I61" s="6" t="s">
        <v>108</v>
      </c>
      <c r="J61" s="6" t="s">
        <v>108</v>
      </c>
      <c r="K61" s="6" t="s">
        <v>109</v>
      </c>
      <c r="L61" s="6" t="s">
        <v>108</v>
      </c>
      <c r="M61" s="6" t="s">
        <v>108</v>
      </c>
      <c r="N61" s="6" t="s">
        <v>109</v>
      </c>
      <c r="O61" s="6" t="s">
        <v>109</v>
      </c>
      <c r="P61" s="6" t="s">
        <v>28</v>
      </c>
      <c r="Q61" s="6" t="s">
        <v>28</v>
      </c>
    </row>
    <row r="62" spans="1:17" x14ac:dyDescent="0.3">
      <c r="A62" s="80">
        <v>61</v>
      </c>
      <c r="B62" s="6" t="s">
        <v>108</v>
      </c>
      <c r="C62" s="6" t="s">
        <v>106</v>
      </c>
      <c r="D62" s="6" t="s">
        <v>108</v>
      </c>
      <c r="E62" s="6" t="s">
        <v>108</v>
      </c>
      <c r="F62" s="6" t="s">
        <v>108</v>
      </c>
      <c r="G62" s="6" t="s">
        <v>108</v>
      </c>
      <c r="H62" s="6" t="s">
        <v>108</v>
      </c>
      <c r="I62" s="6" t="s">
        <v>108</v>
      </c>
      <c r="J62" s="6" t="s">
        <v>108</v>
      </c>
      <c r="K62" s="6" t="s">
        <v>109</v>
      </c>
      <c r="L62" s="6" t="s">
        <v>108</v>
      </c>
      <c r="M62" s="6" t="s">
        <v>108</v>
      </c>
      <c r="N62" s="6" t="s">
        <v>109</v>
      </c>
      <c r="O62" s="6" t="s">
        <v>109</v>
      </c>
      <c r="P62" s="6" t="s">
        <v>28</v>
      </c>
      <c r="Q62" s="6" t="s">
        <v>28</v>
      </c>
    </row>
    <row r="63" spans="1:17" x14ac:dyDescent="0.3">
      <c r="A63" s="80">
        <v>62</v>
      </c>
      <c r="B63" s="6" t="s">
        <v>108</v>
      </c>
      <c r="C63" s="6" t="s">
        <v>106</v>
      </c>
      <c r="D63" s="6" t="s">
        <v>108</v>
      </c>
      <c r="E63" s="6" t="s">
        <v>108</v>
      </c>
      <c r="F63" s="6" t="s">
        <v>108</v>
      </c>
      <c r="G63" s="6" t="s">
        <v>108</v>
      </c>
      <c r="H63" s="6" t="s">
        <v>108</v>
      </c>
      <c r="I63" s="6" t="s">
        <v>108</v>
      </c>
      <c r="J63" s="6" t="s">
        <v>108</v>
      </c>
      <c r="K63" s="6" t="s">
        <v>109</v>
      </c>
      <c r="L63" s="6" t="s">
        <v>108</v>
      </c>
      <c r="M63" s="6" t="s">
        <v>108</v>
      </c>
      <c r="N63" s="6" t="s">
        <v>109</v>
      </c>
      <c r="O63" s="6" t="s">
        <v>109</v>
      </c>
      <c r="P63" s="6" t="s">
        <v>28</v>
      </c>
      <c r="Q63" s="6" t="s">
        <v>28</v>
      </c>
    </row>
    <row r="64" spans="1:17" x14ac:dyDescent="0.3">
      <c r="A64" s="80">
        <v>63</v>
      </c>
      <c r="B64" s="6" t="s">
        <v>108</v>
      </c>
      <c r="C64" s="6" t="s">
        <v>106</v>
      </c>
      <c r="D64" s="6" t="s">
        <v>108</v>
      </c>
      <c r="E64" s="6" t="s">
        <v>108</v>
      </c>
      <c r="F64" s="6" t="s">
        <v>108</v>
      </c>
      <c r="G64" s="6" t="s">
        <v>108</v>
      </c>
      <c r="H64" s="6" t="s">
        <v>108</v>
      </c>
      <c r="I64" s="6" t="s">
        <v>108</v>
      </c>
      <c r="J64" s="6" t="s">
        <v>108</v>
      </c>
      <c r="K64" s="6" t="s">
        <v>109</v>
      </c>
      <c r="L64" s="6" t="s">
        <v>108</v>
      </c>
      <c r="M64" s="6" t="s">
        <v>108</v>
      </c>
      <c r="N64" s="6" t="s">
        <v>109</v>
      </c>
      <c r="O64" s="6" t="s">
        <v>108</v>
      </c>
      <c r="P64" s="6" t="s">
        <v>109</v>
      </c>
      <c r="Q64" s="6" t="s">
        <v>28</v>
      </c>
    </row>
    <row r="65" spans="1:17" x14ac:dyDescent="0.3">
      <c r="A65" s="80">
        <v>64</v>
      </c>
      <c r="B65" s="6" t="s">
        <v>108</v>
      </c>
      <c r="C65" s="6" t="s">
        <v>106</v>
      </c>
      <c r="D65" s="6" t="s">
        <v>108</v>
      </c>
      <c r="E65" s="6" t="s">
        <v>108</v>
      </c>
      <c r="F65" s="6" t="s">
        <v>108</v>
      </c>
      <c r="G65" s="6" t="s">
        <v>108</v>
      </c>
      <c r="H65" s="6" t="s">
        <v>108</v>
      </c>
      <c r="I65" s="6" t="s">
        <v>108</v>
      </c>
      <c r="J65" s="6" t="s">
        <v>108</v>
      </c>
      <c r="K65" s="6" t="s">
        <v>109</v>
      </c>
      <c r="L65" s="6" t="s">
        <v>108</v>
      </c>
      <c r="M65" s="6" t="s">
        <v>108</v>
      </c>
      <c r="N65" s="6" t="s">
        <v>109</v>
      </c>
      <c r="O65" s="6" t="s">
        <v>108</v>
      </c>
      <c r="P65" s="6" t="s">
        <v>109</v>
      </c>
      <c r="Q65" s="6" t="s">
        <v>28</v>
      </c>
    </row>
    <row r="66" spans="1:17" x14ac:dyDescent="0.3">
      <c r="A66" s="80">
        <v>65</v>
      </c>
      <c r="B66" s="6" t="s">
        <v>108</v>
      </c>
      <c r="C66" s="6" t="s">
        <v>106</v>
      </c>
      <c r="D66" s="6" t="s">
        <v>108</v>
      </c>
      <c r="E66" s="6" t="s">
        <v>108</v>
      </c>
      <c r="F66" s="6" t="s">
        <v>108</v>
      </c>
      <c r="G66" s="6" t="s">
        <v>108</v>
      </c>
      <c r="H66" s="6" t="s">
        <v>108</v>
      </c>
      <c r="I66" s="6" t="s">
        <v>108</v>
      </c>
      <c r="J66" s="6" t="s">
        <v>108</v>
      </c>
      <c r="K66" s="6" t="s">
        <v>109</v>
      </c>
      <c r="L66" s="6" t="s">
        <v>108</v>
      </c>
      <c r="M66" s="6" t="s">
        <v>108</v>
      </c>
      <c r="N66" s="6" t="s">
        <v>109</v>
      </c>
      <c r="O66" s="6" t="s">
        <v>108</v>
      </c>
      <c r="P66" s="6" t="s">
        <v>108</v>
      </c>
      <c r="Q66" s="6" t="s">
        <v>109</v>
      </c>
    </row>
    <row r="67" spans="1:17" x14ac:dyDescent="0.3">
      <c r="A67" s="80">
        <v>66</v>
      </c>
      <c r="B67" s="6" t="s">
        <v>108</v>
      </c>
      <c r="C67" s="6" t="s">
        <v>106</v>
      </c>
      <c r="D67" s="6" t="s">
        <v>108</v>
      </c>
      <c r="E67" s="6" t="s">
        <v>108</v>
      </c>
      <c r="F67" s="6" t="s">
        <v>108</v>
      </c>
      <c r="G67" s="6" t="s">
        <v>108</v>
      </c>
      <c r="H67" s="6" t="s">
        <v>108</v>
      </c>
      <c r="I67" s="6" t="s">
        <v>108</v>
      </c>
      <c r="J67" s="6" t="s">
        <v>108</v>
      </c>
      <c r="K67" s="6" t="s">
        <v>109</v>
      </c>
      <c r="L67" s="6" t="s">
        <v>108</v>
      </c>
      <c r="M67" s="6" t="s">
        <v>108</v>
      </c>
      <c r="N67" s="6" t="s">
        <v>109</v>
      </c>
      <c r="O67" s="6" t="s">
        <v>108</v>
      </c>
      <c r="P67" s="6" t="s">
        <v>108</v>
      </c>
      <c r="Q67" s="6" t="s">
        <v>109</v>
      </c>
    </row>
    <row r="68" spans="1:17" x14ac:dyDescent="0.3">
      <c r="A68" s="80">
        <v>67</v>
      </c>
      <c r="B68" s="6" t="s">
        <v>108</v>
      </c>
      <c r="C68" s="6" t="s">
        <v>106</v>
      </c>
      <c r="D68" s="6" t="s">
        <v>108</v>
      </c>
      <c r="E68" s="6" t="s">
        <v>108</v>
      </c>
      <c r="F68" s="6" t="s">
        <v>108</v>
      </c>
      <c r="G68" s="6" t="s">
        <v>108</v>
      </c>
      <c r="H68" s="6" t="s">
        <v>108</v>
      </c>
      <c r="I68" s="6" t="s">
        <v>108</v>
      </c>
      <c r="J68" s="6" t="s">
        <v>108</v>
      </c>
      <c r="K68" s="6" t="s">
        <v>108</v>
      </c>
      <c r="L68" s="6" t="s">
        <v>109</v>
      </c>
      <c r="M68" s="6" t="s">
        <v>108</v>
      </c>
      <c r="N68" s="6" t="s">
        <v>109</v>
      </c>
      <c r="O68" s="6" t="s">
        <v>109</v>
      </c>
      <c r="P68" s="6" t="s">
        <v>28</v>
      </c>
      <c r="Q68" s="6" t="s">
        <v>28</v>
      </c>
    </row>
    <row r="69" spans="1:17" x14ac:dyDescent="0.3">
      <c r="A69" s="80">
        <v>68</v>
      </c>
      <c r="B69" s="6" t="s">
        <v>108</v>
      </c>
      <c r="C69" s="6" t="s">
        <v>106</v>
      </c>
      <c r="D69" s="6" t="s">
        <v>108</v>
      </c>
      <c r="E69" s="6" t="s">
        <v>108</v>
      </c>
      <c r="F69" s="6" t="s">
        <v>108</v>
      </c>
      <c r="G69" s="6" t="s">
        <v>108</v>
      </c>
      <c r="H69" s="6" t="s">
        <v>108</v>
      </c>
      <c r="I69" s="6" t="s">
        <v>108</v>
      </c>
      <c r="J69" s="6" t="s">
        <v>108</v>
      </c>
      <c r="K69" s="6" t="s">
        <v>108</v>
      </c>
      <c r="L69" s="6" t="s">
        <v>109</v>
      </c>
      <c r="M69" s="6" t="s">
        <v>108</v>
      </c>
      <c r="N69" s="6" t="s">
        <v>109</v>
      </c>
      <c r="O69" s="6" t="s">
        <v>109</v>
      </c>
      <c r="P69" s="6" t="s">
        <v>28</v>
      </c>
      <c r="Q69" s="6" t="s">
        <v>28</v>
      </c>
    </row>
    <row r="70" spans="1:17" x14ac:dyDescent="0.3">
      <c r="A70" s="80">
        <v>69</v>
      </c>
      <c r="B70" s="6" t="s">
        <v>108</v>
      </c>
      <c r="C70" s="6" t="s">
        <v>106</v>
      </c>
      <c r="D70" s="6" t="s">
        <v>108</v>
      </c>
      <c r="E70" s="6" t="s">
        <v>108</v>
      </c>
      <c r="F70" s="6" t="s">
        <v>108</v>
      </c>
      <c r="G70" s="6" t="s">
        <v>108</v>
      </c>
      <c r="H70" s="6" t="s">
        <v>108</v>
      </c>
      <c r="I70" s="6" t="s">
        <v>108</v>
      </c>
      <c r="J70" s="6" t="s">
        <v>108</v>
      </c>
      <c r="K70" s="6" t="s">
        <v>108</v>
      </c>
      <c r="L70" s="6" t="s">
        <v>109</v>
      </c>
      <c r="M70" s="6" t="s">
        <v>108</v>
      </c>
      <c r="N70" s="6" t="s">
        <v>109</v>
      </c>
      <c r="O70" s="6" t="s">
        <v>109</v>
      </c>
      <c r="P70" s="6" t="s">
        <v>28</v>
      </c>
      <c r="Q70" s="6" t="s">
        <v>28</v>
      </c>
    </row>
    <row r="71" spans="1:17" x14ac:dyDescent="0.3">
      <c r="A71" s="80">
        <v>70</v>
      </c>
      <c r="B71" s="6" t="s">
        <v>108</v>
      </c>
      <c r="C71" s="6" t="s">
        <v>106</v>
      </c>
      <c r="D71" s="6" t="s">
        <v>108</v>
      </c>
      <c r="E71" s="6" t="s">
        <v>108</v>
      </c>
      <c r="F71" s="6" t="s">
        <v>108</v>
      </c>
      <c r="G71" s="6" t="s">
        <v>108</v>
      </c>
      <c r="H71" s="6" t="s">
        <v>108</v>
      </c>
      <c r="I71" s="6" t="s">
        <v>108</v>
      </c>
      <c r="J71" s="6" t="s">
        <v>108</v>
      </c>
      <c r="K71" s="6" t="s">
        <v>108</v>
      </c>
      <c r="L71" s="6" t="s">
        <v>109</v>
      </c>
      <c r="M71" s="6" t="s">
        <v>108</v>
      </c>
      <c r="N71" s="6" t="s">
        <v>109</v>
      </c>
      <c r="O71" s="6" t="s">
        <v>109</v>
      </c>
      <c r="P71" s="6" t="s">
        <v>28</v>
      </c>
      <c r="Q71" s="6" t="s">
        <v>28</v>
      </c>
    </row>
    <row r="72" spans="1:17" x14ac:dyDescent="0.3">
      <c r="A72" s="80">
        <v>71</v>
      </c>
      <c r="B72" s="6" t="s">
        <v>108</v>
      </c>
      <c r="C72" s="6" t="s">
        <v>106</v>
      </c>
      <c r="D72" s="6" t="s">
        <v>108</v>
      </c>
      <c r="E72" s="6" t="s">
        <v>108</v>
      </c>
      <c r="F72" s="6" t="s">
        <v>108</v>
      </c>
      <c r="G72" s="6" t="s">
        <v>108</v>
      </c>
      <c r="H72" s="6" t="s">
        <v>108</v>
      </c>
      <c r="I72" s="6" t="s">
        <v>108</v>
      </c>
      <c r="J72" s="6" t="s">
        <v>108</v>
      </c>
      <c r="K72" s="6" t="s">
        <v>108</v>
      </c>
      <c r="L72" s="6" t="s">
        <v>109</v>
      </c>
      <c r="M72" s="6" t="s">
        <v>108</v>
      </c>
      <c r="N72" s="6" t="s">
        <v>109</v>
      </c>
      <c r="O72" s="6" t="s">
        <v>108</v>
      </c>
      <c r="P72" s="6" t="s">
        <v>109</v>
      </c>
      <c r="Q72" s="6" t="s">
        <v>28</v>
      </c>
    </row>
    <row r="73" spans="1:17" x14ac:dyDescent="0.3">
      <c r="A73" s="80">
        <v>72</v>
      </c>
      <c r="B73" s="6" t="s">
        <v>108</v>
      </c>
      <c r="C73" s="6" t="s">
        <v>106</v>
      </c>
      <c r="D73" s="6" t="s">
        <v>108</v>
      </c>
      <c r="E73" s="6" t="s">
        <v>108</v>
      </c>
      <c r="F73" s="6" t="s">
        <v>108</v>
      </c>
      <c r="G73" s="6" t="s">
        <v>108</v>
      </c>
      <c r="H73" s="6" t="s">
        <v>108</v>
      </c>
      <c r="I73" s="6" t="s">
        <v>108</v>
      </c>
      <c r="J73" s="6" t="s">
        <v>108</v>
      </c>
      <c r="K73" s="6" t="s">
        <v>108</v>
      </c>
      <c r="L73" s="6" t="s">
        <v>109</v>
      </c>
      <c r="M73" s="6" t="s">
        <v>108</v>
      </c>
      <c r="N73" s="6" t="s">
        <v>109</v>
      </c>
      <c r="O73" s="6" t="s">
        <v>108</v>
      </c>
      <c r="P73" s="6" t="s">
        <v>109</v>
      </c>
      <c r="Q73" s="6" t="s">
        <v>28</v>
      </c>
    </row>
    <row r="74" spans="1:17" x14ac:dyDescent="0.3">
      <c r="A74" s="80">
        <v>73</v>
      </c>
      <c r="B74" s="6" t="s">
        <v>108</v>
      </c>
      <c r="C74" s="6" t="s">
        <v>106</v>
      </c>
      <c r="D74" s="6" t="s">
        <v>108</v>
      </c>
      <c r="E74" s="6" t="s">
        <v>108</v>
      </c>
      <c r="F74" s="6" t="s">
        <v>108</v>
      </c>
      <c r="G74" s="6" t="s">
        <v>108</v>
      </c>
      <c r="H74" s="6" t="s">
        <v>108</v>
      </c>
      <c r="I74" s="6" t="s">
        <v>108</v>
      </c>
      <c r="J74" s="6" t="s">
        <v>108</v>
      </c>
      <c r="K74" s="6" t="s">
        <v>108</v>
      </c>
      <c r="L74" s="6" t="s">
        <v>109</v>
      </c>
      <c r="M74" s="6" t="s">
        <v>108</v>
      </c>
      <c r="N74" s="6" t="s">
        <v>109</v>
      </c>
      <c r="O74" s="6" t="s">
        <v>108</v>
      </c>
      <c r="P74" s="6" t="s">
        <v>108</v>
      </c>
      <c r="Q74" s="6" t="s">
        <v>109</v>
      </c>
    </row>
    <row r="75" spans="1:17" x14ac:dyDescent="0.3">
      <c r="A75" s="80">
        <v>74</v>
      </c>
      <c r="B75" s="6" t="s">
        <v>108</v>
      </c>
      <c r="C75" s="6" t="s">
        <v>106</v>
      </c>
      <c r="D75" s="6" t="s">
        <v>108</v>
      </c>
      <c r="E75" s="6" t="s">
        <v>108</v>
      </c>
      <c r="F75" s="6" t="s">
        <v>108</v>
      </c>
      <c r="G75" s="6" t="s">
        <v>108</v>
      </c>
      <c r="H75" s="6" t="s">
        <v>108</v>
      </c>
      <c r="I75" s="6" t="s">
        <v>108</v>
      </c>
      <c r="J75" s="6" t="s">
        <v>108</v>
      </c>
      <c r="K75" s="6" t="s">
        <v>108</v>
      </c>
      <c r="L75" s="6" t="s">
        <v>109</v>
      </c>
      <c r="M75" s="6" t="s">
        <v>108</v>
      </c>
      <c r="N75" s="6" t="s">
        <v>109</v>
      </c>
      <c r="O75" s="6" t="s">
        <v>108</v>
      </c>
      <c r="P75" s="6" t="s">
        <v>108</v>
      </c>
      <c r="Q75" s="6" t="s">
        <v>109</v>
      </c>
    </row>
    <row r="76" spans="1:17" x14ac:dyDescent="0.3">
      <c r="A76" s="80">
        <v>75</v>
      </c>
      <c r="B76" s="6" t="s">
        <v>108</v>
      </c>
      <c r="C76" s="6" t="s">
        <v>106</v>
      </c>
      <c r="D76" s="6" t="s">
        <v>108</v>
      </c>
      <c r="E76" s="6" t="s">
        <v>108</v>
      </c>
      <c r="F76" s="6" t="s">
        <v>108</v>
      </c>
      <c r="G76" s="6" t="s">
        <v>108</v>
      </c>
      <c r="H76" s="6" t="s">
        <v>108</v>
      </c>
      <c r="I76" s="6" t="s">
        <v>108</v>
      </c>
      <c r="J76" s="6" t="s">
        <v>108</v>
      </c>
      <c r="K76" s="6" t="s">
        <v>109</v>
      </c>
      <c r="L76" s="6" t="s">
        <v>109</v>
      </c>
      <c r="M76" s="6" t="s">
        <v>108</v>
      </c>
      <c r="N76" s="6" t="s">
        <v>109</v>
      </c>
      <c r="O76" s="6" t="s">
        <v>109</v>
      </c>
      <c r="P76" s="6" t="s">
        <v>28</v>
      </c>
      <c r="Q76" s="6" t="s">
        <v>28</v>
      </c>
    </row>
    <row r="77" spans="1:17" x14ac:dyDescent="0.3">
      <c r="A77" s="80">
        <v>76</v>
      </c>
      <c r="B77" s="6" t="s">
        <v>108</v>
      </c>
      <c r="C77" s="6" t="s">
        <v>106</v>
      </c>
      <c r="D77" s="6" t="s">
        <v>108</v>
      </c>
      <c r="E77" s="6" t="s">
        <v>108</v>
      </c>
      <c r="F77" s="6" t="s">
        <v>108</v>
      </c>
      <c r="G77" s="6" t="s">
        <v>108</v>
      </c>
      <c r="H77" s="6" t="s">
        <v>108</v>
      </c>
      <c r="I77" s="6" t="s">
        <v>108</v>
      </c>
      <c r="J77" s="6" t="s">
        <v>108</v>
      </c>
      <c r="K77" s="6" t="s">
        <v>109</v>
      </c>
      <c r="L77" s="6" t="s">
        <v>109</v>
      </c>
      <c r="M77" s="6" t="s">
        <v>108</v>
      </c>
      <c r="N77" s="6" t="s">
        <v>109</v>
      </c>
      <c r="O77" s="6" t="s">
        <v>109</v>
      </c>
      <c r="P77" s="6" t="s">
        <v>28</v>
      </c>
      <c r="Q77" s="6" t="s">
        <v>28</v>
      </c>
    </row>
    <row r="78" spans="1:17" x14ac:dyDescent="0.3">
      <c r="A78" s="80">
        <v>77</v>
      </c>
      <c r="B78" s="6" t="s">
        <v>108</v>
      </c>
      <c r="C78" s="6" t="s">
        <v>106</v>
      </c>
      <c r="D78" s="6" t="s">
        <v>108</v>
      </c>
      <c r="E78" s="6" t="s">
        <v>108</v>
      </c>
      <c r="F78" s="6" t="s">
        <v>108</v>
      </c>
      <c r="G78" s="6" t="s">
        <v>108</v>
      </c>
      <c r="H78" s="6" t="s">
        <v>108</v>
      </c>
      <c r="I78" s="6" t="s">
        <v>108</v>
      </c>
      <c r="J78" s="6" t="s">
        <v>108</v>
      </c>
      <c r="K78" s="6" t="s">
        <v>109</v>
      </c>
      <c r="L78" s="6" t="s">
        <v>109</v>
      </c>
      <c r="M78" s="6" t="s">
        <v>108</v>
      </c>
      <c r="N78" s="6" t="s">
        <v>109</v>
      </c>
      <c r="O78" s="6" t="s">
        <v>109</v>
      </c>
      <c r="P78" s="6" t="s">
        <v>28</v>
      </c>
      <c r="Q78" s="6" t="s">
        <v>28</v>
      </c>
    </row>
    <row r="79" spans="1:17" x14ac:dyDescent="0.3">
      <c r="A79" s="80">
        <v>78</v>
      </c>
      <c r="B79" s="6" t="s">
        <v>108</v>
      </c>
      <c r="C79" s="6" t="s">
        <v>106</v>
      </c>
      <c r="D79" s="6" t="s">
        <v>108</v>
      </c>
      <c r="E79" s="6" t="s">
        <v>108</v>
      </c>
      <c r="F79" s="6" t="s">
        <v>108</v>
      </c>
      <c r="G79" s="6" t="s">
        <v>108</v>
      </c>
      <c r="H79" s="6" t="s">
        <v>108</v>
      </c>
      <c r="I79" s="6" t="s">
        <v>108</v>
      </c>
      <c r="J79" s="6" t="s">
        <v>108</v>
      </c>
      <c r="K79" s="6" t="s">
        <v>109</v>
      </c>
      <c r="L79" s="6" t="s">
        <v>109</v>
      </c>
      <c r="M79" s="6" t="s">
        <v>108</v>
      </c>
      <c r="N79" s="6" t="s">
        <v>109</v>
      </c>
      <c r="O79" s="6" t="s">
        <v>109</v>
      </c>
      <c r="P79" s="6" t="s">
        <v>28</v>
      </c>
      <c r="Q79" s="6" t="s">
        <v>28</v>
      </c>
    </row>
    <row r="80" spans="1:17" x14ac:dyDescent="0.3">
      <c r="A80" s="80">
        <v>79</v>
      </c>
      <c r="B80" s="6" t="s">
        <v>108</v>
      </c>
      <c r="C80" s="6" t="s">
        <v>106</v>
      </c>
      <c r="D80" s="6" t="s">
        <v>108</v>
      </c>
      <c r="E80" s="6" t="s">
        <v>108</v>
      </c>
      <c r="F80" s="6" t="s">
        <v>108</v>
      </c>
      <c r="G80" s="6" t="s">
        <v>108</v>
      </c>
      <c r="H80" s="6" t="s">
        <v>108</v>
      </c>
      <c r="I80" s="6" t="s">
        <v>108</v>
      </c>
      <c r="J80" s="6" t="s">
        <v>108</v>
      </c>
      <c r="K80" s="6" t="s">
        <v>109</v>
      </c>
      <c r="L80" s="6" t="s">
        <v>109</v>
      </c>
      <c r="M80" s="6" t="s">
        <v>108</v>
      </c>
      <c r="N80" s="6" t="s">
        <v>109</v>
      </c>
      <c r="O80" s="6" t="s">
        <v>108</v>
      </c>
      <c r="P80" s="6" t="s">
        <v>109</v>
      </c>
      <c r="Q80" s="6" t="s">
        <v>28</v>
      </c>
    </row>
    <row r="81" spans="1:17" x14ac:dyDescent="0.3">
      <c r="A81" s="80">
        <v>80</v>
      </c>
      <c r="B81" s="6" t="s">
        <v>108</v>
      </c>
      <c r="C81" s="6" t="s">
        <v>106</v>
      </c>
      <c r="D81" s="6" t="s">
        <v>108</v>
      </c>
      <c r="E81" s="6" t="s">
        <v>108</v>
      </c>
      <c r="F81" s="6" t="s">
        <v>108</v>
      </c>
      <c r="G81" s="6" t="s">
        <v>108</v>
      </c>
      <c r="H81" s="6" t="s">
        <v>108</v>
      </c>
      <c r="I81" s="6" t="s">
        <v>108</v>
      </c>
      <c r="J81" s="6" t="s">
        <v>108</v>
      </c>
      <c r="K81" s="6" t="s">
        <v>109</v>
      </c>
      <c r="L81" s="6" t="s">
        <v>109</v>
      </c>
      <c r="M81" s="6" t="s">
        <v>108</v>
      </c>
      <c r="N81" s="6" t="s">
        <v>109</v>
      </c>
      <c r="O81" s="6" t="s">
        <v>108</v>
      </c>
      <c r="P81" s="6" t="s">
        <v>109</v>
      </c>
      <c r="Q81" s="6" t="s">
        <v>28</v>
      </c>
    </row>
    <row r="82" spans="1:17" x14ac:dyDescent="0.3">
      <c r="A82" s="80">
        <v>81</v>
      </c>
      <c r="B82" s="6" t="s">
        <v>108</v>
      </c>
      <c r="C82" s="6" t="s">
        <v>106</v>
      </c>
      <c r="D82" s="6" t="s">
        <v>108</v>
      </c>
      <c r="E82" s="6" t="s">
        <v>108</v>
      </c>
      <c r="F82" s="6" t="s">
        <v>108</v>
      </c>
      <c r="G82" s="6" t="s">
        <v>108</v>
      </c>
      <c r="H82" s="6" t="s">
        <v>108</v>
      </c>
      <c r="I82" s="6" t="s">
        <v>108</v>
      </c>
      <c r="J82" s="6" t="s">
        <v>108</v>
      </c>
      <c r="K82" s="6" t="s">
        <v>109</v>
      </c>
      <c r="L82" s="6" t="s">
        <v>109</v>
      </c>
      <c r="M82" s="6" t="s">
        <v>108</v>
      </c>
      <c r="N82" s="6" t="s">
        <v>109</v>
      </c>
      <c r="O82" s="6" t="s">
        <v>108</v>
      </c>
      <c r="P82" s="6" t="s">
        <v>108</v>
      </c>
      <c r="Q82" s="6" t="s">
        <v>109</v>
      </c>
    </row>
    <row r="83" spans="1:17" x14ac:dyDescent="0.3">
      <c r="A83" s="80">
        <v>82</v>
      </c>
      <c r="B83" s="6" t="s">
        <v>108</v>
      </c>
      <c r="C83" s="6" t="s">
        <v>106</v>
      </c>
      <c r="D83" s="6" t="s">
        <v>108</v>
      </c>
      <c r="E83" s="6" t="s">
        <v>108</v>
      </c>
      <c r="F83" s="6" t="s">
        <v>108</v>
      </c>
      <c r="G83" s="6" t="s">
        <v>108</v>
      </c>
      <c r="H83" s="6" t="s">
        <v>108</v>
      </c>
      <c r="I83" s="6" t="s">
        <v>108</v>
      </c>
      <c r="J83" s="6" t="s">
        <v>108</v>
      </c>
      <c r="K83" s="6" t="s">
        <v>109</v>
      </c>
      <c r="L83" s="6" t="s">
        <v>109</v>
      </c>
      <c r="M83" s="6" t="s">
        <v>108</v>
      </c>
      <c r="N83" s="6" t="s">
        <v>109</v>
      </c>
      <c r="O83" s="6" t="s">
        <v>108</v>
      </c>
      <c r="P83" s="6" t="s">
        <v>108</v>
      </c>
      <c r="Q83" s="6" t="s">
        <v>109</v>
      </c>
    </row>
    <row r="84" spans="1:17" x14ac:dyDescent="0.3">
      <c r="A84" s="80">
        <v>83</v>
      </c>
      <c r="B84" s="6" t="s">
        <v>108</v>
      </c>
      <c r="C84" s="6" t="s">
        <v>106</v>
      </c>
      <c r="D84" s="6" t="s">
        <v>108</v>
      </c>
      <c r="E84" s="6" t="s">
        <v>108</v>
      </c>
      <c r="F84" s="6" t="s">
        <v>109</v>
      </c>
      <c r="G84" s="6" t="s">
        <v>108</v>
      </c>
      <c r="H84" s="6" t="s">
        <v>108</v>
      </c>
      <c r="I84" s="6" t="s">
        <v>108</v>
      </c>
      <c r="J84" s="6" t="s">
        <v>108</v>
      </c>
      <c r="K84" s="6" t="s">
        <v>108</v>
      </c>
      <c r="L84" s="6" t="s">
        <v>108</v>
      </c>
      <c r="M84" s="6" t="s">
        <v>108</v>
      </c>
      <c r="N84" s="6" t="s">
        <v>109</v>
      </c>
      <c r="O84" s="6" t="s">
        <v>109</v>
      </c>
      <c r="P84" s="6" t="s">
        <v>28</v>
      </c>
      <c r="Q84" s="6" t="s">
        <v>28</v>
      </c>
    </row>
    <row r="85" spans="1:17" x14ac:dyDescent="0.3">
      <c r="A85" s="80">
        <v>84</v>
      </c>
      <c r="B85" s="6" t="s">
        <v>108</v>
      </c>
      <c r="C85" s="6" t="s">
        <v>106</v>
      </c>
      <c r="D85" s="6" t="s">
        <v>108</v>
      </c>
      <c r="E85" s="6" t="s">
        <v>108</v>
      </c>
      <c r="F85" s="6" t="s">
        <v>109</v>
      </c>
      <c r="G85" s="6" t="s">
        <v>108</v>
      </c>
      <c r="H85" s="6" t="s">
        <v>108</v>
      </c>
      <c r="I85" s="6" t="s">
        <v>108</v>
      </c>
      <c r="J85" s="6" t="s">
        <v>108</v>
      </c>
      <c r="K85" s="6" t="s">
        <v>108</v>
      </c>
      <c r="L85" s="6" t="s">
        <v>108</v>
      </c>
      <c r="M85" s="6" t="s">
        <v>108</v>
      </c>
      <c r="N85" s="6" t="s">
        <v>109</v>
      </c>
      <c r="O85" s="6" t="s">
        <v>109</v>
      </c>
      <c r="P85" s="6" t="s">
        <v>28</v>
      </c>
      <c r="Q85" s="6" t="s">
        <v>28</v>
      </c>
    </row>
    <row r="86" spans="1:17" x14ac:dyDescent="0.3">
      <c r="A86" s="80">
        <v>85</v>
      </c>
      <c r="B86" s="6" t="s">
        <v>108</v>
      </c>
      <c r="C86" s="6" t="s">
        <v>106</v>
      </c>
      <c r="D86" s="6" t="s">
        <v>108</v>
      </c>
      <c r="E86" s="6" t="s">
        <v>108</v>
      </c>
      <c r="F86" s="6" t="s">
        <v>109</v>
      </c>
      <c r="G86" s="6" t="s">
        <v>108</v>
      </c>
      <c r="H86" s="6" t="s">
        <v>108</v>
      </c>
      <c r="I86" s="6" t="s">
        <v>108</v>
      </c>
      <c r="J86" s="6" t="s">
        <v>108</v>
      </c>
      <c r="K86" s="6" t="s">
        <v>108</v>
      </c>
      <c r="L86" s="6" t="s">
        <v>108</v>
      </c>
      <c r="M86" s="6" t="s">
        <v>108</v>
      </c>
      <c r="N86" s="6" t="s">
        <v>109</v>
      </c>
      <c r="O86" s="6" t="s">
        <v>109</v>
      </c>
      <c r="P86" s="6" t="s">
        <v>28</v>
      </c>
      <c r="Q86" s="6" t="s">
        <v>28</v>
      </c>
    </row>
    <row r="87" spans="1:17" x14ac:dyDescent="0.3">
      <c r="A87" s="80">
        <v>86</v>
      </c>
      <c r="B87" s="6" t="s">
        <v>108</v>
      </c>
      <c r="C87" s="6" t="s">
        <v>106</v>
      </c>
      <c r="D87" s="6" t="s">
        <v>108</v>
      </c>
      <c r="E87" s="6" t="s">
        <v>108</v>
      </c>
      <c r="F87" s="6" t="s">
        <v>109</v>
      </c>
      <c r="G87" s="6" t="s">
        <v>108</v>
      </c>
      <c r="H87" s="6" t="s">
        <v>108</v>
      </c>
      <c r="I87" s="6" t="s">
        <v>108</v>
      </c>
      <c r="J87" s="6" t="s">
        <v>108</v>
      </c>
      <c r="K87" s="6" t="s">
        <v>108</v>
      </c>
      <c r="L87" s="6" t="s">
        <v>108</v>
      </c>
      <c r="M87" s="6" t="s">
        <v>108</v>
      </c>
      <c r="N87" s="6" t="s">
        <v>109</v>
      </c>
      <c r="O87" s="6" t="s">
        <v>109</v>
      </c>
      <c r="P87" s="6" t="s">
        <v>28</v>
      </c>
      <c r="Q87" s="6" t="s">
        <v>28</v>
      </c>
    </row>
    <row r="88" spans="1:17" x14ac:dyDescent="0.3">
      <c r="A88" s="80">
        <v>87</v>
      </c>
      <c r="B88" s="6" t="s">
        <v>108</v>
      </c>
      <c r="C88" s="6" t="s">
        <v>106</v>
      </c>
      <c r="D88" s="6" t="s">
        <v>108</v>
      </c>
      <c r="E88" s="6" t="s">
        <v>108</v>
      </c>
      <c r="F88" s="6" t="s">
        <v>109</v>
      </c>
      <c r="G88" s="6" t="s">
        <v>108</v>
      </c>
      <c r="H88" s="6" t="s">
        <v>108</v>
      </c>
      <c r="I88" s="6" t="s">
        <v>108</v>
      </c>
      <c r="J88" s="6" t="s">
        <v>108</v>
      </c>
      <c r="K88" s="6" t="s">
        <v>108</v>
      </c>
      <c r="L88" s="6" t="s">
        <v>108</v>
      </c>
      <c r="M88" s="6" t="s">
        <v>108</v>
      </c>
      <c r="N88" s="6" t="s">
        <v>109</v>
      </c>
      <c r="O88" s="6" t="s">
        <v>108</v>
      </c>
      <c r="P88" s="6" t="s">
        <v>109</v>
      </c>
      <c r="Q88" s="6" t="s">
        <v>28</v>
      </c>
    </row>
    <row r="89" spans="1:17" x14ac:dyDescent="0.3">
      <c r="A89" s="80">
        <v>88</v>
      </c>
      <c r="B89" s="6" t="s">
        <v>108</v>
      </c>
      <c r="C89" s="6" t="s">
        <v>106</v>
      </c>
      <c r="D89" s="6" t="s">
        <v>108</v>
      </c>
      <c r="E89" s="6" t="s">
        <v>108</v>
      </c>
      <c r="F89" s="6" t="s">
        <v>109</v>
      </c>
      <c r="G89" s="6" t="s">
        <v>108</v>
      </c>
      <c r="H89" s="6" t="s">
        <v>108</v>
      </c>
      <c r="I89" s="6" t="s">
        <v>108</v>
      </c>
      <c r="J89" s="6" t="s">
        <v>108</v>
      </c>
      <c r="K89" s="6" t="s">
        <v>108</v>
      </c>
      <c r="L89" s="6" t="s">
        <v>108</v>
      </c>
      <c r="M89" s="6" t="s">
        <v>108</v>
      </c>
      <c r="N89" s="6" t="s">
        <v>109</v>
      </c>
      <c r="O89" s="6" t="s">
        <v>108</v>
      </c>
      <c r="P89" s="6" t="s">
        <v>109</v>
      </c>
      <c r="Q89" s="6" t="s">
        <v>28</v>
      </c>
    </row>
    <row r="90" spans="1:17" x14ac:dyDescent="0.3">
      <c r="A90" s="80">
        <v>89</v>
      </c>
      <c r="B90" s="6" t="s">
        <v>108</v>
      </c>
      <c r="C90" s="6" t="s">
        <v>106</v>
      </c>
      <c r="D90" s="6" t="s">
        <v>108</v>
      </c>
      <c r="E90" s="6" t="s">
        <v>108</v>
      </c>
      <c r="F90" s="6" t="s">
        <v>109</v>
      </c>
      <c r="G90" s="6" t="s">
        <v>108</v>
      </c>
      <c r="H90" s="6" t="s">
        <v>108</v>
      </c>
      <c r="I90" s="6" t="s">
        <v>108</v>
      </c>
      <c r="J90" s="6" t="s">
        <v>108</v>
      </c>
      <c r="K90" s="6" t="s">
        <v>108</v>
      </c>
      <c r="L90" s="6" t="s">
        <v>108</v>
      </c>
      <c r="M90" s="6" t="s">
        <v>108</v>
      </c>
      <c r="N90" s="6" t="s">
        <v>109</v>
      </c>
      <c r="O90" s="6" t="s">
        <v>108</v>
      </c>
      <c r="P90" s="6" t="s">
        <v>108</v>
      </c>
      <c r="Q90" s="6" t="s">
        <v>109</v>
      </c>
    </row>
    <row r="91" spans="1:17" x14ac:dyDescent="0.3">
      <c r="A91" s="80">
        <v>90</v>
      </c>
      <c r="B91" s="6" t="s">
        <v>108</v>
      </c>
      <c r="C91" s="6" t="s">
        <v>106</v>
      </c>
      <c r="D91" s="6" t="s">
        <v>108</v>
      </c>
      <c r="E91" s="6" t="s">
        <v>108</v>
      </c>
      <c r="F91" s="6" t="s">
        <v>109</v>
      </c>
      <c r="G91" s="6" t="s">
        <v>108</v>
      </c>
      <c r="H91" s="6" t="s">
        <v>108</v>
      </c>
      <c r="I91" s="6" t="s">
        <v>108</v>
      </c>
      <c r="J91" s="6" t="s">
        <v>108</v>
      </c>
      <c r="K91" s="6" t="s">
        <v>108</v>
      </c>
      <c r="L91" s="6" t="s">
        <v>108</v>
      </c>
      <c r="M91" s="6" t="s">
        <v>108</v>
      </c>
      <c r="N91" s="6" t="s">
        <v>109</v>
      </c>
      <c r="O91" s="6" t="s">
        <v>108</v>
      </c>
      <c r="P91" s="6" t="s">
        <v>108</v>
      </c>
      <c r="Q91" s="6" t="s">
        <v>109</v>
      </c>
    </row>
    <row r="92" spans="1:17" x14ac:dyDescent="0.3">
      <c r="A92" s="80">
        <v>91</v>
      </c>
      <c r="B92" s="6" t="s">
        <v>108</v>
      </c>
      <c r="C92" s="6" t="s">
        <v>106</v>
      </c>
      <c r="D92" s="6" t="s">
        <v>108</v>
      </c>
      <c r="E92" s="6" t="s">
        <v>108</v>
      </c>
      <c r="F92" s="6" t="s">
        <v>109</v>
      </c>
      <c r="G92" s="6" t="s">
        <v>108</v>
      </c>
      <c r="H92" s="6" t="s">
        <v>108</v>
      </c>
      <c r="I92" s="6" t="s">
        <v>108</v>
      </c>
      <c r="J92" s="6" t="s">
        <v>108</v>
      </c>
      <c r="K92" s="6" t="s">
        <v>109</v>
      </c>
      <c r="L92" s="6" t="s">
        <v>108</v>
      </c>
      <c r="M92" s="6" t="s">
        <v>108</v>
      </c>
      <c r="N92" s="6" t="s">
        <v>109</v>
      </c>
      <c r="O92" s="6" t="s">
        <v>109</v>
      </c>
      <c r="P92" s="6" t="s">
        <v>28</v>
      </c>
      <c r="Q92" s="6" t="s">
        <v>28</v>
      </c>
    </row>
    <row r="93" spans="1:17" x14ac:dyDescent="0.3">
      <c r="A93" s="80">
        <v>92</v>
      </c>
      <c r="B93" s="6" t="s">
        <v>108</v>
      </c>
      <c r="C93" s="6" t="s">
        <v>106</v>
      </c>
      <c r="D93" s="6" t="s">
        <v>108</v>
      </c>
      <c r="E93" s="6" t="s">
        <v>108</v>
      </c>
      <c r="F93" s="6" t="s">
        <v>109</v>
      </c>
      <c r="G93" s="6" t="s">
        <v>108</v>
      </c>
      <c r="H93" s="6" t="s">
        <v>108</v>
      </c>
      <c r="I93" s="6" t="s">
        <v>108</v>
      </c>
      <c r="J93" s="6" t="s">
        <v>108</v>
      </c>
      <c r="K93" s="6" t="s">
        <v>109</v>
      </c>
      <c r="L93" s="6" t="s">
        <v>108</v>
      </c>
      <c r="M93" s="6" t="s">
        <v>108</v>
      </c>
      <c r="N93" s="6" t="s">
        <v>109</v>
      </c>
      <c r="O93" s="6" t="s">
        <v>109</v>
      </c>
      <c r="P93" s="6" t="s">
        <v>28</v>
      </c>
      <c r="Q93" s="6" t="s">
        <v>28</v>
      </c>
    </row>
    <row r="94" spans="1:17" x14ac:dyDescent="0.3">
      <c r="A94" s="80">
        <v>93</v>
      </c>
      <c r="B94" s="6" t="s">
        <v>108</v>
      </c>
      <c r="C94" s="6" t="s">
        <v>106</v>
      </c>
      <c r="D94" s="6" t="s">
        <v>108</v>
      </c>
      <c r="E94" s="6" t="s">
        <v>108</v>
      </c>
      <c r="F94" s="6" t="s">
        <v>109</v>
      </c>
      <c r="G94" s="6" t="s">
        <v>108</v>
      </c>
      <c r="H94" s="6" t="s">
        <v>108</v>
      </c>
      <c r="I94" s="6" t="s">
        <v>108</v>
      </c>
      <c r="J94" s="6" t="s">
        <v>108</v>
      </c>
      <c r="K94" s="6" t="s">
        <v>109</v>
      </c>
      <c r="L94" s="6" t="s">
        <v>108</v>
      </c>
      <c r="M94" s="6" t="s">
        <v>108</v>
      </c>
      <c r="N94" s="6" t="s">
        <v>109</v>
      </c>
      <c r="O94" s="6" t="s">
        <v>109</v>
      </c>
      <c r="P94" s="6" t="s">
        <v>28</v>
      </c>
      <c r="Q94" s="6" t="s">
        <v>28</v>
      </c>
    </row>
    <row r="95" spans="1:17" x14ac:dyDescent="0.3">
      <c r="A95" s="80">
        <v>94</v>
      </c>
      <c r="B95" s="6" t="s">
        <v>108</v>
      </c>
      <c r="C95" s="6" t="s">
        <v>106</v>
      </c>
      <c r="D95" s="6" t="s">
        <v>108</v>
      </c>
      <c r="E95" s="6" t="s">
        <v>108</v>
      </c>
      <c r="F95" s="6" t="s">
        <v>109</v>
      </c>
      <c r="G95" s="6" t="s">
        <v>108</v>
      </c>
      <c r="H95" s="6" t="s">
        <v>108</v>
      </c>
      <c r="I95" s="6" t="s">
        <v>108</v>
      </c>
      <c r="J95" s="6" t="s">
        <v>108</v>
      </c>
      <c r="K95" s="6" t="s">
        <v>109</v>
      </c>
      <c r="L95" s="6" t="s">
        <v>108</v>
      </c>
      <c r="M95" s="6" t="s">
        <v>108</v>
      </c>
      <c r="N95" s="6" t="s">
        <v>109</v>
      </c>
      <c r="O95" s="6" t="s">
        <v>109</v>
      </c>
      <c r="P95" s="6" t="s">
        <v>28</v>
      </c>
      <c r="Q95" s="6" t="s">
        <v>28</v>
      </c>
    </row>
    <row r="96" spans="1:17" x14ac:dyDescent="0.3">
      <c r="A96" s="80">
        <v>95</v>
      </c>
      <c r="B96" s="6" t="s">
        <v>108</v>
      </c>
      <c r="C96" s="6" t="s">
        <v>106</v>
      </c>
      <c r="D96" s="6" t="s">
        <v>108</v>
      </c>
      <c r="E96" s="6" t="s">
        <v>108</v>
      </c>
      <c r="F96" s="6" t="s">
        <v>109</v>
      </c>
      <c r="G96" s="6" t="s">
        <v>108</v>
      </c>
      <c r="H96" s="6" t="s">
        <v>108</v>
      </c>
      <c r="I96" s="6" t="s">
        <v>108</v>
      </c>
      <c r="J96" s="6" t="s">
        <v>108</v>
      </c>
      <c r="K96" s="6" t="s">
        <v>109</v>
      </c>
      <c r="L96" s="6" t="s">
        <v>108</v>
      </c>
      <c r="M96" s="6" t="s">
        <v>108</v>
      </c>
      <c r="N96" s="6" t="s">
        <v>109</v>
      </c>
      <c r="O96" s="6" t="s">
        <v>108</v>
      </c>
      <c r="P96" s="6" t="s">
        <v>109</v>
      </c>
      <c r="Q96" s="6" t="s">
        <v>28</v>
      </c>
    </row>
    <row r="97" spans="1:17" x14ac:dyDescent="0.3">
      <c r="A97" s="80">
        <v>96</v>
      </c>
      <c r="B97" s="6" t="s">
        <v>108</v>
      </c>
      <c r="C97" s="6" t="s">
        <v>106</v>
      </c>
      <c r="D97" s="6" t="s">
        <v>108</v>
      </c>
      <c r="E97" s="6" t="s">
        <v>108</v>
      </c>
      <c r="F97" s="6" t="s">
        <v>109</v>
      </c>
      <c r="G97" s="6" t="s">
        <v>108</v>
      </c>
      <c r="H97" s="6" t="s">
        <v>108</v>
      </c>
      <c r="I97" s="6" t="s">
        <v>108</v>
      </c>
      <c r="J97" s="6" t="s">
        <v>108</v>
      </c>
      <c r="K97" s="6" t="s">
        <v>109</v>
      </c>
      <c r="L97" s="6" t="s">
        <v>108</v>
      </c>
      <c r="M97" s="6" t="s">
        <v>108</v>
      </c>
      <c r="N97" s="6" t="s">
        <v>109</v>
      </c>
      <c r="O97" s="6" t="s">
        <v>108</v>
      </c>
      <c r="P97" s="6" t="s">
        <v>109</v>
      </c>
      <c r="Q97" s="6" t="s">
        <v>28</v>
      </c>
    </row>
    <row r="98" spans="1:17" x14ac:dyDescent="0.3">
      <c r="A98" s="80">
        <v>97</v>
      </c>
      <c r="B98" s="6" t="s">
        <v>108</v>
      </c>
      <c r="C98" s="6" t="s">
        <v>106</v>
      </c>
      <c r="D98" s="6" t="s">
        <v>108</v>
      </c>
      <c r="E98" s="6" t="s">
        <v>108</v>
      </c>
      <c r="F98" s="6" t="s">
        <v>109</v>
      </c>
      <c r="G98" s="6" t="s">
        <v>108</v>
      </c>
      <c r="H98" s="6" t="s">
        <v>108</v>
      </c>
      <c r="I98" s="6" t="s">
        <v>108</v>
      </c>
      <c r="J98" s="6" t="s">
        <v>108</v>
      </c>
      <c r="K98" s="6" t="s">
        <v>109</v>
      </c>
      <c r="L98" s="6" t="s">
        <v>108</v>
      </c>
      <c r="M98" s="6" t="s">
        <v>108</v>
      </c>
      <c r="N98" s="6" t="s">
        <v>109</v>
      </c>
      <c r="O98" s="6" t="s">
        <v>108</v>
      </c>
      <c r="P98" s="6" t="s">
        <v>108</v>
      </c>
      <c r="Q98" s="6" t="s">
        <v>109</v>
      </c>
    </row>
    <row r="99" spans="1:17" x14ac:dyDescent="0.3">
      <c r="A99" s="80">
        <v>98</v>
      </c>
      <c r="B99" s="6" t="s">
        <v>108</v>
      </c>
      <c r="C99" s="6" t="s">
        <v>106</v>
      </c>
      <c r="D99" s="6" t="s">
        <v>108</v>
      </c>
      <c r="E99" s="6" t="s">
        <v>108</v>
      </c>
      <c r="F99" s="6" t="s">
        <v>109</v>
      </c>
      <c r="G99" s="6" t="s">
        <v>108</v>
      </c>
      <c r="H99" s="6" t="s">
        <v>108</v>
      </c>
      <c r="I99" s="6" t="s">
        <v>108</v>
      </c>
      <c r="J99" s="6" t="s">
        <v>108</v>
      </c>
      <c r="K99" s="6" t="s">
        <v>109</v>
      </c>
      <c r="L99" s="6" t="s">
        <v>108</v>
      </c>
      <c r="M99" s="6" t="s">
        <v>108</v>
      </c>
      <c r="N99" s="6" t="s">
        <v>109</v>
      </c>
      <c r="O99" s="6" t="s">
        <v>108</v>
      </c>
      <c r="P99" s="6" t="s">
        <v>108</v>
      </c>
      <c r="Q99" s="6" t="s">
        <v>109</v>
      </c>
    </row>
    <row r="100" spans="1:17" x14ac:dyDescent="0.3">
      <c r="A100" s="80">
        <v>99</v>
      </c>
      <c r="B100" s="6" t="s">
        <v>108</v>
      </c>
      <c r="C100" s="6" t="s">
        <v>106</v>
      </c>
      <c r="D100" s="6" t="s">
        <v>108</v>
      </c>
      <c r="E100" s="6" t="s">
        <v>108</v>
      </c>
      <c r="F100" s="6" t="s">
        <v>109</v>
      </c>
      <c r="G100" s="6" t="s">
        <v>108</v>
      </c>
      <c r="H100" s="6" t="s">
        <v>108</v>
      </c>
      <c r="I100" s="6" t="s">
        <v>108</v>
      </c>
      <c r="J100" s="6" t="s">
        <v>108</v>
      </c>
      <c r="K100" s="6" t="s">
        <v>108</v>
      </c>
      <c r="L100" s="6" t="s">
        <v>109</v>
      </c>
      <c r="M100" s="6" t="s">
        <v>108</v>
      </c>
      <c r="N100" s="6" t="s">
        <v>109</v>
      </c>
      <c r="O100" s="6" t="s">
        <v>109</v>
      </c>
      <c r="P100" s="6" t="s">
        <v>28</v>
      </c>
      <c r="Q100" s="6" t="s">
        <v>28</v>
      </c>
    </row>
    <row r="101" spans="1:17" x14ac:dyDescent="0.3">
      <c r="A101" s="80">
        <v>100</v>
      </c>
      <c r="B101" s="6" t="s">
        <v>108</v>
      </c>
      <c r="C101" s="6" t="s">
        <v>106</v>
      </c>
      <c r="D101" s="6" t="s">
        <v>108</v>
      </c>
      <c r="E101" s="6" t="s">
        <v>108</v>
      </c>
      <c r="F101" s="6" t="s">
        <v>109</v>
      </c>
      <c r="G101" s="6" t="s">
        <v>108</v>
      </c>
      <c r="H101" s="6" t="s">
        <v>108</v>
      </c>
      <c r="I101" s="6" t="s">
        <v>108</v>
      </c>
      <c r="J101" s="6" t="s">
        <v>108</v>
      </c>
      <c r="K101" s="6" t="s">
        <v>108</v>
      </c>
      <c r="L101" s="6" t="s">
        <v>109</v>
      </c>
      <c r="M101" s="6" t="s">
        <v>108</v>
      </c>
      <c r="N101" s="6" t="s">
        <v>109</v>
      </c>
      <c r="O101" s="6" t="s">
        <v>109</v>
      </c>
      <c r="P101" s="6" t="s">
        <v>28</v>
      </c>
      <c r="Q101" s="6" t="s">
        <v>28</v>
      </c>
    </row>
    <row r="102" spans="1:17" x14ac:dyDescent="0.3">
      <c r="A102" s="80">
        <v>101</v>
      </c>
      <c r="B102" s="6" t="s">
        <v>108</v>
      </c>
      <c r="C102" s="6" t="s">
        <v>106</v>
      </c>
      <c r="D102" s="6" t="s">
        <v>108</v>
      </c>
      <c r="E102" s="6" t="s">
        <v>108</v>
      </c>
      <c r="F102" s="6" t="s">
        <v>109</v>
      </c>
      <c r="G102" s="6" t="s">
        <v>108</v>
      </c>
      <c r="H102" s="6" t="s">
        <v>108</v>
      </c>
      <c r="I102" s="6" t="s">
        <v>108</v>
      </c>
      <c r="J102" s="6" t="s">
        <v>108</v>
      </c>
      <c r="K102" s="6" t="s">
        <v>108</v>
      </c>
      <c r="L102" s="6" t="s">
        <v>109</v>
      </c>
      <c r="M102" s="6" t="s">
        <v>108</v>
      </c>
      <c r="N102" s="6" t="s">
        <v>109</v>
      </c>
      <c r="O102" s="6" t="s">
        <v>109</v>
      </c>
      <c r="P102" s="6" t="s">
        <v>28</v>
      </c>
      <c r="Q102" s="6" t="s">
        <v>28</v>
      </c>
    </row>
    <row r="103" spans="1:17" x14ac:dyDescent="0.3">
      <c r="A103" s="80">
        <v>102</v>
      </c>
      <c r="B103" s="6" t="s">
        <v>108</v>
      </c>
      <c r="C103" s="6" t="s">
        <v>106</v>
      </c>
      <c r="D103" s="6" t="s">
        <v>108</v>
      </c>
      <c r="E103" s="6" t="s">
        <v>108</v>
      </c>
      <c r="F103" s="6" t="s">
        <v>109</v>
      </c>
      <c r="G103" s="6" t="s">
        <v>108</v>
      </c>
      <c r="H103" s="6" t="s">
        <v>108</v>
      </c>
      <c r="I103" s="6" t="s">
        <v>108</v>
      </c>
      <c r="J103" s="6" t="s">
        <v>108</v>
      </c>
      <c r="K103" s="6" t="s">
        <v>108</v>
      </c>
      <c r="L103" s="6" t="s">
        <v>109</v>
      </c>
      <c r="M103" s="6" t="s">
        <v>108</v>
      </c>
      <c r="N103" s="6" t="s">
        <v>109</v>
      </c>
      <c r="O103" s="6" t="s">
        <v>109</v>
      </c>
      <c r="P103" s="6" t="s">
        <v>28</v>
      </c>
      <c r="Q103" s="6" t="s">
        <v>28</v>
      </c>
    </row>
    <row r="104" spans="1:17" x14ac:dyDescent="0.3">
      <c r="A104" s="80">
        <v>103</v>
      </c>
      <c r="B104" s="6" t="s">
        <v>108</v>
      </c>
      <c r="C104" s="6" t="s">
        <v>106</v>
      </c>
      <c r="D104" s="6" t="s">
        <v>108</v>
      </c>
      <c r="E104" s="6" t="s">
        <v>108</v>
      </c>
      <c r="F104" s="6" t="s">
        <v>109</v>
      </c>
      <c r="G104" s="6" t="s">
        <v>108</v>
      </c>
      <c r="H104" s="6" t="s">
        <v>108</v>
      </c>
      <c r="I104" s="6" t="s">
        <v>108</v>
      </c>
      <c r="J104" s="6" t="s">
        <v>108</v>
      </c>
      <c r="K104" s="6" t="s">
        <v>108</v>
      </c>
      <c r="L104" s="6" t="s">
        <v>109</v>
      </c>
      <c r="M104" s="6" t="s">
        <v>108</v>
      </c>
      <c r="N104" s="6" t="s">
        <v>109</v>
      </c>
      <c r="O104" s="6" t="s">
        <v>108</v>
      </c>
      <c r="P104" s="6" t="s">
        <v>109</v>
      </c>
      <c r="Q104" s="6" t="s">
        <v>28</v>
      </c>
    </row>
    <row r="105" spans="1:17" x14ac:dyDescent="0.3">
      <c r="A105" s="80">
        <v>104</v>
      </c>
      <c r="B105" s="6" t="s">
        <v>108</v>
      </c>
      <c r="C105" s="6" t="s">
        <v>106</v>
      </c>
      <c r="D105" s="6" t="s">
        <v>108</v>
      </c>
      <c r="E105" s="6" t="s">
        <v>108</v>
      </c>
      <c r="F105" s="6" t="s">
        <v>109</v>
      </c>
      <c r="G105" s="6" t="s">
        <v>108</v>
      </c>
      <c r="H105" s="6" t="s">
        <v>108</v>
      </c>
      <c r="I105" s="6" t="s">
        <v>108</v>
      </c>
      <c r="J105" s="6" t="s">
        <v>108</v>
      </c>
      <c r="K105" s="6" t="s">
        <v>108</v>
      </c>
      <c r="L105" s="6" t="s">
        <v>109</v>
      </c>
      <c r="M105" s="6" t="s">
        <v>108</v>
      </c>
      <c r="N105" s="6" t="s">
        <v>109</v>
      </c>
      <c r="O105" s="6" t="s">
        <v>108</v>
      </c>
      <c r="P105" s="6" t="s">
        <v>109</v>
      </c>
      <c r="Q105" s="6" t="s">
        <v>28</v>
      </c>
    </row>
    <row r="106" spans="1:17" x14ac:dyDescent="0.3">
      <c r="A106" s="80">
        <v>105</v>
      </c>
      <c r="B106" s="6" t="s">
        <v>108</v>
      </c>
      <c r="C106" s="6" t="s">
        <v>106</v>
      </c>
      <c r="D106" s="6" t="s">
        <v>108</v>
      </c>
      <c r="E106" s="6" t="s">
        <v>108</v>
      </c>
      <c r="F106" s="6" t="s">
        <v>109</v>
      </c>
      <c r="G106" s="6" t="s">
        <v>108</v>
      </c>
      <c r="H106" s="6" t="s">
        <v>108</v>
      </c>
      <c r="I106" s="6" t="s">
        <v>108</v>
      </c>
      <c r="J106" s="6" t="s">
        <v>108</v>
      </c>
      <c r="K106" s="6" t="s">
        <v>108</v>
      </c>
      <c r="L106" s="6" t="s">
        <v>109</v>
      </c>
      <c r="M106" s="6" t="s">
        <v>108</v>
      </c>
      <c r="N106" s="6" t="s">
        <v>109</v>
      </c>
      <c r="O106" s="6" t="s">
        <v>108</v>
      </c>
      <c r="P106" s="6" t="s">
        <v>108</v>
      </c>
      <c r="Q106" s="6" t="s">
        <v>109</v>
      </c>
    </row>
    <row r="107" spans="1:17" x14ac:dyDescent="0.3">
      <c r="A107" s="80">
        <v>106</v>
      </c>
      <c r="B107" s="6" t="s">
        <v>108</v>
      </c>
      <c r="C107" s="6" t="s">
        <v>106</v>
      </c>
      <c r="D107" s="6" t="s">
        <v>108</v>
      </c>
      <c r="E107" s="6" t="s">
        <v>108</v>
      </c>
      <c r="F107" s="6" t="s">
        <v>109</v>
      </c>
      <c r="G107" s="6" t="s">
        <v>108</v>
      </c>
      <c r="H107" s="6" t="s">
        <v>108</v>
      </c>
      <c r="I107" s="6" t="s">
        <v>108</v>
      </c>
      <c r="J107" s="6" t="s">
        <v>108</v>
      </c>
      <c r="K107" s="6" t="s">
        <v>108</v>
      </c>
      <c r="L107" s="6" t="s">
        <v>109</v>
      </c>
      <c r="M107" s="6" t="s">
        <v>108</v>
      </c>
      <c r="N107" s="6" t="s">
        <v>109</v>
      </c>
      <c r="O107" s="6" t="s">
        <v>108</v>
      </c>
      <c r="P107" s="6" t="s">
        <v>108</v>
      </c>
      <c r="Q107" s="6" t="s">
        <v>109</v>
      </c>
    </row>
    <row r="108" spans="1:17" x14ac:dyDescent="0.3">
      <c r="A108" s="80">
        <v>107</v>
      </c>
      <c r="B108" s="6" t="s">
        <v>108</v>
      </c>
      <c r="C108" s="6" t="s">
        <v>106</v>
      </c>
      <c r="D108" s="6" t="s">
        <v>108</v>
      </c>
      <c r="E108" s="6" t="s">
        <v>108</v>
      </c>
      <c r="F108" s="6" t="s">
        <v>109</v>
      </c>
      <c r="G108" s="6" t="s">
        <v>108</v>
      </c>
      <c r="H108" s="6" t="s">
        <v>108</v>
      </c>
      <c r="I108" s="6" t="s">
        <v>108</v>
      </c>
      <c r="J108" s="6" t="s">
        <v>108</v>
      </c>
      <c r="K108" s="6" t="s">
        <v>109</v>
      </c>
      <c r="L108" s="6" t="s">
        <v>109</v>
      </c>
      <c r="M108" s="6" t="s">
        <v>108</v>
      </c>
      <c r="N108" s="6" t="s">
        <v>109</v>
      </c>
      <c r="O108" s="6" t="s">
        <v>109</v>
      </c>
      <c r="P108" s="6" t="s">
        <v>28</v>
      </c>
      <c r="Q108" s="6" t="s">
        <v>28</v>
      </c>
    </row>
    <row r="109" spans="1:17" x14ac:dyDescent="0.3">
      <c r="A109" s="80">
        <v>108</v>
      </c>
      <c r="B109" s="6" t="s">
        <v>108</v>
      </c>
      <c r="C109" s="6" t="s">
        <v>106</v>
      </c>
      <c r="D109" s="6" t="s">
        <v>108</v>
      </c>
      <c r="E109" s="6" t="s">
        <v>108</v>
      </c>
      <c r="F109" s="6" t="s">
        <v>109</v>
      </c>
      <c r="G109" s="6" t="s">
        <v>108</v>
      </c>
      <c r="H109" s="6" t="s">
        <v>108</v>
      </c>
      <c r="I109" s="6" t="s">
        <v>108</v>
      </c>
      <c r="J109" s="6" t="s">
        <v>108</v>
      </c>
      <c r="K109" s="6" t="s">
        <v>109</v>
      </c>
      <c r="L109" s="6" t="s">
        <v>109</v>
      </c>
      <c r="M109" s="6" t="s">
        <v>108</v>
      </c>
      <c r="N109" s="6" t="s">
        <v>109</v>
      </c>
      <c r="O109" s="6" t="s">
        <v>109</v>
      </c>
      <c r="P109" s="6" t="s">
        <v>28</v>
      </c>
      <c r="Q109" s="6" t="s">
        <v>28</v>
      </c>
    </row>
    <row r="110" spans="1:17" x14ac:dyDescent="0.3">
      <c r="A110" s="80">
        <v>109</v>
      </c>
      <c r="B110" s="6" t="s">
        <v>108</v>
      </c>
      <c r="C110" s="6" t="s">
        <v>106</v>
      </c>
      <c r="D110" s="6" t="s">
        <v>108</v>
      </c>
      <c r="E110" s="6" t="s">
        <v>108</v>
      </c>
      <c r="F110" s="6" t="s">
        <v>109</v>
      </c>
      <c r="G110" s="6" t="s">
        <v>108</v>
      </c>
      <c r="H110" s="6" t="s">
        <v>108</v>
      </c>
      <c r="I110" s="6" t="s">
        <v>108</v>
      </c>
      <c r="J110" s="6" t="s">
        <v>108</v>
      </c>
      <c r="K110" s="6" t="s">
        <v>109</v>
      </c>
      <c r="L110" s="6" t="s">
        <v>109</v>
      </c>
      <c r="M110" s="6" t="s">
        <v>108</v>
      </c>
      <c r="N110" s="6" t="s">
        <v>109</v>
      </c>
      <c r="O110" s="6" t="s">
        <v>109</v>
      </c>
      <c r="P110" s="6" t="s">
        <v>28</v>
      </c>
      <c r="Q110" s="6" t="s">
        <v>28</v>
      </c>
    </row>
    <row r="111" spans="1:17" x14ac:dyDescent="0.3">
      <c r="A111" s="80">
        <v>110</v>
      </c>
      <c r="B111" s="6" t="s">
        <v>108</v>
      </c>
      <c r="C111" s="6" t="s">
        <v>106</v>
      </c>
      <c r="D111" s="6" t="s">
        <v>108</v>
      </c>
      <c r="E111" s="6" t="s">
        <v>108</v>
      </c>
      <c r="F111" s="6" t="s">
        <v>109</v>
      </c>
      <c r="G111" s="6" t="s">
        <v>108</v>
      </c>
      <c r="H111" s="6" t="s">
        <v>108</v>
      </c>
      <c r="I111" s="6" t="s">
        <v>108</v>
      </c>
      <c r="J111" s="6" t="s">
        <v>108</v>
      </c>
      <c r="K111" s="6" t="s">
        <v>109</v>
      </c>
      <c r="L111" s="6" t="s">
        <v>109</v>
      </c>
      <c r="M111" s="6" t="s">
        <v>108</v>
      </c>
      <c r="N111" s="6" t="s">
        <v>109</v>
      </c>
      <c r="O111" s="6" t="s">
        <v>109</v>
      </c>
      <c r="P111" s="6" t="s">
        <v>28</v>
      </c>
      <c r="Q111" s="6" t="s">
        <v>28</v>
      </c>
    </row>
    <row r="112" spans="1:17" x14ac:dyDescent="0.3">
      <c r="A112" s="80">
        <v>111</v>
      </c>
      <c r="B112" s="6" t="s">
        <v>108</v>
      </c>
      <c r="C112" s="6" t="s">
        <v>106</v>
      </c>
      <c r="D112" s="6" t="s">
        <v>108</v>
      </c>
      <c r="E112" s="6" t="s">
        <v>108</v>
      </c>
      <c r="F112" s="6" t="s">
        <v>109</v>
      </c>
      <c r="G112" s="6" t="s">
        <v>108</v>
      </c>
      <c r="H112" s="6" t="s">
        <v>108</v>
      </c>
      <c r="I112" s="6" t="s">
        <v>108</v>
      </c>
      <c r="J112" s="6" t="s">
        <v>108</v>
      </c>
      <c r="K112" s="6" t="s">
        <v>109</v>
      </c>
      <c r="L112" s="6" t="s">
        <v>109</v>
      </c>
      <c r="M112" s="6" t="s">
        <v>108</v>
      </c>
      <c r="N112" s="6" t="s">
        <v>109</v>
      </c>
      <c r="O112" s="6" t="s">
        <v>108</v>
      </c>
      <c r="P112" s="6" t="s">
        <v>109</v>
      </c>
      <c r="Q112" s="6" t="s">
        <v>28</v>
      </c>
    </row>
    <row r="113" spans="1:17" x14ac:dyDescent="0.3">
      <c r="A113" s="80">
        <v>112</v>
      </c>
      <c r="B113" s="6" t="s">
        <v>108</v>
      </c>
      <c r="C113" s="6" t="s">
        <v>106</v>
      </c>
      <c r="D113" s="6" t="s">
        <v>108</v>
      </c>
      <c r="E113" s="6" t="s">
        <v>108</v>
      </c>
      <c r="F113" s="6" t="s">
        <v>109</v>
      </c>
      <c r="G113" s="6" t="s">
        <v>108</v>
      </c>
      <c r="H113" s="6" t="s">
        <v>108</v>
      </c>
      <c r="I113" s="6" t="s">
        <v>108</v>
      </c>
      <c r="J113" s="6" t="s">
        <v>108</v>
      </c>
      <c r="K113" s="6" t="s">
        <v>109</v>
      </c>
      <c r="L113" s="6" t="s">
        <v>109</v>
      </c>
      <c r="M113" s="6" t="s">
        <v>108</v>
      </c>
      <c r="N113" s="6" t="s">
        <v>109</v>
      </c>
      <c r="O113" s="6" t="s">
        <v>108</v>
      </c>
      <c r="P113" s="6" t="s">
        <v>109</v>
      </c>
      <c r="Q113" s="6" t="s">
        <v>28</v>
      </c>
    </row>
    <row r="114" spans="1:17" x14ac:dyDescent="0.3">
      <c r="A114" s="80">
        <v>113</v>
      </c>
      <c r="B114" s="6" t="s">
        <v>108</v>
      </c>
      <c r="C114" s="6" t="s">
        <v>106</v>
      </c>
      <c r="D114" s="6" t="s">
        <v>108</v>
      </c>
      <c r="E114" s="6" t="s">
        <v>108</v>
      </c>
      <c r="F114" s="6" t="s">
        <v>109</v>
      </c>
      <c r="G114" s="6" t="s">
        <v>108</v>
      </c>
      <c r="H114" s="6" t="s">
        <v>108</v>
      </c>
      <c r="I114" s="6" t="s">
        <v>108</v>
      </c>
      <c r="J114" s="6" t="s">
        <v>108</v>
      </c>
      <c r="K114" s="6" t="s">
        <v>109</v>
      </c>
      <c r="L114" s="6" t="s">
        <v>109</v>
      </c>
      <c r="M114" s="6" t="s">
        <v>108</v>
      </c>
      <c r="N114" s="6" t="s">
        <v>109</v>
      </c>
      <c r="O114" s="6" t="s">
        <v>108</v>
      </c>
      <c r="P114" s="6" t="s">
        <v>108</v>
      </c>
      <c r="Q114" s="6" t="s">
        <v>109</v>
      </c>
    </row>
    <row r="115" spans="1:17" x14ac:dyDescent="0.3">
      <c r="A115" s="80">
        <v>114</v>
      </c>
      <c r="B115" s="6" t="s">
        <v>108</v>
      </c>
      <c r="C115" s="6" t="s">
        <v>106</v>
      </c>
      <c r="D115" s="6" t="s">
        <v>108</v>
      </c>
      <c r="E115" s="6" t="s">
        <v>108</v>
      </c>
      <c r="F115" s="6" t="s">
        <v>109</v>
      </c>
      <c r="G115" s="6" t="s">
        <v>108</v>
      </c>
      <c r="H115" s="6" t="s">
        <v>108</v>
      </c>
      <c r="I115" s="6" t="s">
        <v>108</v>
      </c>
      <c r="J115" s="6" t="s">
        <v>108</v>
      </c>
      <c r="K115" s="6" t="s">
        <v>109</v>
      </c>
      <c r="L115" s="6" t="s">
        <v>109</v>
      </c>
      <c r="M115" s="6" t="s">
        <v>108</v>
      </c>
      <c r="N115" s="6" t="s">
        <v>109</v>
      </c>
      <c r="O115" s="6" t="s">
        <v>108</v>
      </c>
      <c r="P115" s="6" t="s">
        <v>108</v>
      </c>
      <c r="Q115" s="6" t="s">
        <v>109</v>
      </c>
    </row>
    <row r="116" spans="1:17" x14ac:dyDescent="0.3">
      <c r="A116" s="80">
        <v>115</v>
      </c>
      <c r="B116" s="6" t="s">
        <v>108</v>
      </c>
      <c r="C116" s="6" t="s">
        <v>107</v>
      </c>
      <c r="D116" s="6" t="s">
        <v>28</v>
      </c>
      <c r="E116" s="6" t="s">
        <v>28</v>
      </c>
      <c r="F116" s="6" t="s">
        <v>28</v>
      </c>
      <c r="G116" s="6" t="s">
        <v>28</v>
      </c>
      <c r="H116" s="6" t="s">
        <v>28</v>
      </c>
      <c r="I116" s="6" t="s">
        <v>28</v>
      </c>
      <c r="J116" s="6" t="s">
        <v>28</v>
      </c>
      <c r="K116" s="6" t="s">
        <v>28</v>
      </c>
      <c r="L116" s="6" t="s">
        <v>108</v>
      </c>
      <c r="M116" s="6" t="s">
        <v>109</v>
      </c>
      <c r="N116" s="6" t="s">
        <v>109</v>
      </c>
      <c r="O116" s="6" t="s">
        <v>109</v>
      </c>
      <c r="P116" s="6" t="s">
        <v>28</v>
      </c>
      <c r="Q116" s="6" t="s">
        <v>28</v>
      </c>
    </row>
    <row r="117" spans="1:17" x14ac:dyDescent="0.3">
      <c r="A117" s="80">
        <v>116</v>
      </c>
      <c r="B117" s="6" t="s">
        <v>108</v>
      </c>
      <c r="C117" s="6" t="s">
        <v>107</v>
      </c>
      <c r="D117" s="6" t="s">
        <v>28</v>
      </c>
      <c r="E117" s="6" t="s">
        <v>28</v>
      </c>
      <c r="F117" s="6" t="s">
        <v>28</v>
      </c>
      <c r="G117" s="6" t="s">
        <v>28</v>
      </c>
      <c r="H117" s="6" t="s">
        <v>28</v>
      </c>
      <c r="I117" s="6" t="s">
        <v>28</v>
      </c>
      <c r="J117" s="6" t="s">
        <v>28</v>
      </c>
      <c r="K117" s="6" t="s">
        <v>28</v>
      </c>
      <c r="L117" s="6" t="s">
        <v>108</v>
      </c>
      <c r="M117" s="6" t="s">
        <v>109</v>
      </c>
      <c r="N117" s="6" t="s">
        <v>109</v>
      </c>
      <c r="O117" s="6" t="s">
        <v>109</v>
      </c>
      <c r="P117" s="6" t="s">
        <v>28</v>
      </c>
      <c r="Q117" s="6" t="s">
        <v>28</v>
      </c>
    </row>
    <row r="118" spans="1:17" x14ac:dyDescent="0.3">
      <c r="A118" s="80">
        <v>117</v>
      </c>
      <c r="B118" s="6" t="s">
        <v>108</v>
      </c>
      <c r="C118" s="6" t="s">
        <v>107</v>
      </c>
      <c r="D118" s="6" t="s">
        <v>28</v>
      </c>
      <c r="E118" s="6" t="s">
        <v>28</v>
      </c>
      <c r="F118" s="6" t="s">
        <v>28</v>
      </c>
      <c r="G118" s="6" t="s">
        <v>28</v>
      </c>
      <c r="H118" s="6" t="s">
        <v>28</v>
      </c>
      <c r="I118" s="6" t="s">
        <v>28</v>
      </c>
      <c r="J118" s="6" t="s">
        <v>28</v>
      </c>
      <c r="K118" s="6" t="s">
        <v>28</v>
      </c>
      <c r="L118" s="6" t="s">
        <v>108</v>
      </c>
      <c r="M118" s="6" t="s">
        <v>109</v>
      </c>
      <c r="N118" s="6" t="s">
        <v>109</v>
      </c>
      <c r="O118" s="6" t="s">
        <v>109</v>
      </c>
      <c r="P118" s="6" t="s">
        <v>28</v>
      </c>
      <c r="Q118" s="6" t="s">
        <v>28</v>
      </c>
    </row>
    <row r="119" spans="1:17" x14ac:dyDescent="0.3">
      <c r="A119" s="80">
        <v>118</v>
      </c>
      <c r="B119" s="6" t="s">
        <v>108</v>
      </c>
      <c r="C119" s="6" t="s">
        <v>107</v>
      </c>
      <c r="D119" s="6" t="s">
        <v>28</v>
      </c>
      <c r="E119" s="6" t="s">
        <v>28</v>
      </c>
      <c r="F119" s="6" t="s">
        <v>28</v>
      </c>
      <c r="G119" s="6" t="s">
        <v>28</v>
      </c>
      <c r="H119" s="6" t="s">
        <v>28</v>
      </c>
      <c r="I119" s="6" t="s">
        <v>28</v>
      </c>
      <c r="J119" s="6" t="s">
        <v>28</v>
      </c>
      <c r="K119" s="6" t="s">
        <v>28</v>
      </c>
      <c r="L119" s="6" t="s">
        <v>108</v>
      </c>
      <c r="M119" s="6" t="s">
        <v>109</v>
      </c>
      <c r="N119" s="6" t="s">
        <v>109</v>
      </c>
      <c r="O119" s="6" t="s">
        <v>109</v>
      </c>
      <c r="P119" s="6" t="s">
        <v>28</v>
      </c>
      <c r="Q119" s="6" t="s">
        <v>28</v>
      </c>
    </row>
    <row r="120" spans="1:17" x14ac:dyDescent="0.3">
      <c r="A120" s="80">
        <v>119</v>
      </c>
      <c r="B120" s="6" t="s">
        <v>108</v>
      </c>
      <c r="C120" s="6" t="s">
        <v>107</v>
      </c>
      <c r="D120" s="6" t="s">
        <v>28</v>
      </c>
      <c r="E120" s="6" t="s">
        <v>28</v>
      </c>
      <c r="F120" s="6" t="s">
        <v>28</v>
      </c>
      <c r="G120" s="6" t="s">
        <v>28</v>
      </c>
      <c r="H120" s="6" t="s">
        <v>28</v>
      </c>
      <c r="I120" s="6" t="s">
        <v>28</v>
      </c>
      <c r="J120" s="6" t="s">
        <v>28</v>
      </c>
      <c r="K120" s="6" t="s">
        <v>28</v>
      </c>
      <c r="L120" s="6" t="s">
        <v>108</v>
      </c>
      <c r="M120" s="6" t="s">
        <v>108</v>
      </c>
      <c r="N120" s="6" t="s">
        <v>109</v>
      </c>
      <c r="O120" s="6" t="s">
        <v>108</v>
      </c>
      <c r="P120" s="6" t="s">
        <v>109</v>
      </c>
      <c r="Q120" s="6" t="s">
        <v>28</v>
      </c>
    </row>
    <row r="121" spans="1:17" x14ac:dyDescent="0.3">
      <c r="A121" s="80">
        <v>120</v>
      </c>
      <c r="B121" s="6" t="s">
        <v>108</v>
      </c>
      <c r="C121" s="6" t="s">
        <v>107</v>
      </c>
      <c r="D121" s="6" t="s">
        <v>28</v>
      </c>
      <c r="E121" s="6" t="s">
        <v>28</v>
      </c>
      <c r="F121" s="6" t="s">
        <v>28</v>
      </c>
      <c r="G121" s="6" t="s">
        <v>28</v>
      </c>
      <c r="H121" s="6" t="s">
        <v>28</v>
      </c>
      <c r="I121" s="6" t="s">
        <v>28</v>
      </c>
      <c r="J121" s="6" t="s">
        <v>28</v>
      </c>
      <c r="K121" s="6" t="s">
        <v>28</v>
      </c>
      <c r="L121" s="6" t="s">
        <v>108</v>
      </c>
      <c r="M121" s="6" t="s">
        <v>108</v>
      </c>
      <c r="N121" s="6" t="s">
        <v>109</v>
      </c>
      <c r="O121" s="6" t="s">
        <v>108</v>
      </c>
      <c r="P121" s="6" t="s">
        <v>109</v>
      </c>
      <c r="Q121" s="6" t="s">
        <v>28</v>
      </c>
    </row>
    <row r="122" spans="1:17" x14ac:dyDescent="0.3">
      <c r="A122" s="80">
        <v>121</v>
      </c>
      <c r="B122" s="6" t="s">
        <v>108</v>
      </c>
      <c r="C122" s="6" t="s">
        <v>107</v>
      </c>
      <c r="D122" s="6" t="s">
        <v>28</v>
      </c>
      <c r="E122" s="6" t="s">
        <v>28</v>
      </c>
      <c r="F122" s="6" t="s">
        <v>28</v>
      </c>
      <c r="G122" s="6" t="s">
        <v>28</v>
      </c>
      <c r="H122" s="6" t="s">
        <v>28</v>
      </c>
      <c r="I122" s="6" t="s">
        <v>28</v>
      </c>
      <c r="J122" s="6" t="s">
        <v>28</v>
      </c>
      <c r="K122" s="6" t="s">
        <v>28</v>
      </c>
      <c r="L122" s="6" t="s">
        <v>108</v>
      </c>
      <c r="M122" s="6" t="s">
        <v>109</v>
      </c>
      <c r="N122" s="6" t="s">
        <v>109</v>
      </c>
      <c r="O122" s="6" t="s">
        <v>108</v>
      </c>
      <c r="P122" s="6" t="s">
        <v>108</v>
      </c>
      <c r="Q122" s="6" t="s">
        <v>109</v>
      </c>
    </row>
    <row r="123" spans="1:17" x14ac:dyDescent="0.3">
      <c r="A123" s="80">
        <v>122</v>
      </c>
      <c r="B123" s="6" t="s">
        <v>108</v>
      </c>
      <c r="C123" s="6" t="s">
        <v>107</v>
      </c>
      <c r="D123" s="6" t="s">
        <v>28</v>
      </c>
      <c r="E123" s="6" t="s">
        <v>28</v>
      </c>
      <c r="F123" s="6" t="s">
        <v>28</v>
      </c>
      <c r="G123" s="6" t="s">
        <v>28</v>
      </c>
      <c r="H123" s="6" t="s">
        <v>28</v>
      </c>
      <c r="I123" s="6" t="s">
        <v>28</v>
      </c>
      <c r="J123" s="6" t="s">
        <v>28</v>
      </c>
      <c r="K123" s="6" t="s">
        <v>28</v>
      </c>
      <c r="L123" s="6" t="s">
        <v>108</v>
      </c>
      <c r="M123" s="6" t="s">
        <v>109</v>
      </c>
      <c r="N123" s="6" t="s">
        <v>109</v>
      </c>
      <c r="O123" s="6" t="s">
        <v>108</v>
      </c>
      <c r="P123" s="6" t="s">
        <v>108</v>
      </c>
      <c r="Q123" s="6" t="s">
        <v>109</v>
      </c>
    </row>
    <row r="124" spans="1:17" x14ac:dyDescent="0.3">
      <c r="A124" s="80">
        <v>123</v>
      </c>
      <c r="B124" s="6" t="s">
        <v>108</v>
      </c>
      <c r="C124" s="6" t="s">
        <v>107</v>
      </c>
      <c r="D124" s="6" t="s">
        <v>28</v>
      </c>
      <c r="E124" s="6" t="s">
        <v>28</v>
      </c>
      <c r="F124" s="6" t="s">
        <v>28</v>
      </c>
      <c r="G124" s="6" t="s">
        <v>28</v>
      </c>
      <c r="H124" s="6" t="s">
        <v>28</v>
      </c>
      <c r="I124" s="6" t="s">
        <v>28</v>
      </c>
      <c r="J124" s="6" t="s">
        <v>28</v>
      </c>
      <c r="K124" s="6" t="s">
        <v>28</v>
      </c>
      <c r="L124" s="6" t="s">
        <v>109</v>
      </c>
      <c r="M124" s="6" t="s">
        <v>109</v>
      </c>
      <c r="N124" s="6" t="s">
        <v>109</v>
      </c>
      <c r="O124" s="6" t="s">
        <v>109</v>
      </c>
      <c r="P124" s="6" t="s">
        <v>28</v>
      </c>
      <c r="Q124" s="6" t="s">
        <v>28</v>
      </c>
    </row>
    <row r="125" spans="1:17" x14ac:dyDescent="0.3">
      <c r="A125" s="80">
        <v>124</v>
      </c>
      <c r="B125" s="6" t="s">
        <v>108</v>
      </c>
      <c r="C125" s="6" t="s">
        <v>107</v>
      </c>
      <c r="D125" s="6" t="s">
        <v>28</v>
      </c>
      <c r="E125" s="6" t="s">
        <v>28</v>
      </c>
      <c r="F125" s="6" t="s">
        <v>28</v>
      </c>
      <c r="G125" s="6" t="s">
        <v>28</v>
      </c>
      <c r="H125" s="6" t="s">
        <v>28</v>
      </c>
      <c r="I125" s="6" t="s">
        <v>28</v>
      </c>
      <c r="J125" s="6" t="s">
        <v>28</v>
      </c>
      <c r="K125" s="6" t="s">
        <v>28</v>
      </c>
      <c r="L125" s="6" t="s">
        <v>109</v>
      </c>
      <c r="M125" s="6" t="s">
        <v>109</v>
      </c>
      <c r="N125" s="6" t="s">
        <v>109</v>
      </c>
      <c r="O125" s="6" t="s">
        <v>109</v>
      </c>
      <c r="P125" s="6" t="s">
        <v>28</v>
      </c>
      <c r="Q125" s="6" t="s">
        <v>28</v>
      </c>
    </row>
    <row r="126" spans="1:17" x14ac:dyDescent="0.3">
      <c r="A126" s="80">
        <v>125</v>
      </c>
      <c r="B126" s="6" t="s">
        <v>108</v>
      </c>
      <c r="C126" s="6" t="s">
        <v>107</v>
      </c>
      <c r="D126" s="6" t="s">
        <v>28</v>
      </c>
      <c r="E126" s="6" t="s">
        <v>28</v>
      </c>
      <c r="F126" s="6" t="s">
        <v>28</v>
      </c>
      <c r="G126" s="6" t="s">
        <v>28</v>
      </c>
      <c r="H126" s="6" t="s">
        <v>28</v>
      </c>
      <c r="I126" s="6" t="s">
        <v>28</v>
      </c>
      <c r="J126" s="6" t="s">
        <v>28</v>
      </c>
      <c r="K126" s="6" t="s">
        <v>28</v>
      </c>
      <c r="L126" s="6" t="s">
        <v>109</v>
      </c>
      <c r="M126" s="6" t="s">
        <v>109</v>
      </c>
      <c r="N126" s="6" t="s">
        <v>109</v>
      </c>
      <c r="O126" s="6" t="s">
        <v>109</v>
      </c>
      <c r="P126" s="6" t="s">
        <v>28</v>
      </c>
      <c r="Q126" s="6" t="s">
        <v>28</v>
      </c>
    </row>
    <row r="127" spans="1:17" x14ac:dyDescent="0.3">
      <c r="A127" s="80">
        <v>126</v>
      </c>
      <c r="B127" s="6" t="s">
        <v>108</v>
      </c>
      <c r="C127" s="6" t="s">
        <v>107</v>
      </c>
      <c r="D127" s="6" t="s">
        <v>28</v>
      </c>
      <c r="E127" s="6" t="s">
        <v>28</v>
      </c>
      <c r="F127" s="6" t="s">
        <v>28</v>
      </c>
      <c r="G127" s="6" t="s">
        <v>28</v>
      </c>
      <c r="H127" s="6" t="s">
        <v>28</v>
      </c>
      <c r="I127" s="6" t="s">
        <v>28</v>
      </c>
      <c r="J127" s="6" t="s">
        <v>28</v>
      </c>
      <c r="K127" s="6" t="s">
        <v>28</v>
      </c>
      <c r="L127" s="6" t="s">
        <v>109</v>
      </c>
      <c r="M127" s="6" t="s">
        <v>109</v>
      </c>
      <c r="N127" s="6" t="s">
        <v>109</v>
      </c>
      <c r="O127" s="6" t="s">
        <v>109</v>
      </c>
      <c r="P127" s="6" t="s">
        <v>28</v>
      </c>
      <c r="Q127" s="6" t="s">
        <v>28</v>
      </c>
    </row>
    <row r="128" spans="1:17" x14ac:dyDescent="0.3">
      <c r="A128" s="80">
        <v>127</v>
      </c>
      <c r="B128" s="6" t="s">
        <v>108</v>
      </c>
      <c r="C128" s="6" t="s">
        <v>107</v>
      </c>
      <c r="D128" s="6" t="s">
        <v>28</v>
      </c>
      <c r="E128" s="6" t="s">
        <v>28</v>
      </c>
      <c r="F128" s="6" t="s">
        <v>28</v>
      </c>
      <c r="G128" s="6" t="s">
        <v>28</v>
      </c>
      <c r="H128" s="6" t="s">
        <v>28</v>
      </c>
      <c r="I128" s="6" t="s">
        <v>28</v>
      </c>
      <c r="J128" s="6" t="s">
        <v>28</v>
      </c>
      <c r="K128" s="6" t="s">
        <v>28</v>
      </c>
      <c r="L128" s="6" t="s">
        <v>109</v>
      </c>
      <c r="M128" s="6" t="s">
        <v>108</v>
      </c>
      <c r="N128" s="6" t="s">
        <v>109</v>
      </c>
      <c r="O128" s="6" t="s">
        <v>108</v>
      </c>
      <c r="P128" s="6" t="s">
        <v>109</v>
      </c>
      <c r="Q128" s="6" t="s">
        <v>28</v>
      </c>
    </row>
    <row r="129" spans="1:17" x14ac:dyDescent="0.3">
      <c r="A129" s="80">
        <v>128</v>
      </c>
      <c r="B129" s="6" t="s">
        <v>108</v>
      </c>
      <c r="C129" s="6" t="s">
        <v>107</v>
      </c>
      <c r="D129" s="6" t="s">
        <v>28</v>
      </c>
      <c r="E129" s="6" t="s">
        <v>28</v>
      </c>
      <c r="F129" s="6" t="s">
        <v>28</v>
      </c>
      <c r="G129" s="6" t="s">
        <v>28</v>
      </c>
      <c r="H129" s="6" t="s">
        <v>28</v>
      </c>
      <c r="I129" s="6" t="s">
        <v>28</v>
      </c>
      <c r="J129" s="6" t="s">
        <v>28</v>
      </c>
      <c r="K129" s="6" t="s">
        <v>28</v>
      </c>
      <c r="L129" s="6" t="s">
        <v>109</v>
      </c>
      <c r="M129" s="6" t="s">
        <v>108</v>
      </c>
      <c r="N129" s="6" t="s">
        <v>109</v>
      </c>
      <c r="O129" s="6" t="s">
        <v>108</v>
      </c>
      <c r="P129" s="6" t="s">
        <v>109</v>
      </c>
      <c r="Q129" s="6" t="s">
        <v>28</v>
      </c>
    </row>
    <row r="130" spans="1:17" x14ac:dyDescent="0.3">
      <c r="A130" s="80">
        <v>129</v>
      </c>
      <c r="B130" s="6" t="s">
        <v>108</v>
      </c>
      <c r="C130" s="6" t="s">
        <v>107</v>
      </c>
      <c r="D130" s="6" t="s">
        <v>28</v>
      </c>
      <c r="E130" s="6" t="s">
        <v>28</v>
      </c>
      <c r="F130" s="6" t="s">
        <v>28</v>
      </c>
      <c r="G130" s="6" t="s">
        <v>28</v>
      </c>
      <c r="H130" s="6" t="s">
        <v>28</v>
      </c>
      <c r="I130" s="6" t="s">
        <v>28</v>
      </c>
      <c r="J130" s="6" t="s">
        <v>28</v>
      </c>
      <c r="K130" s="6" t="s">
        <v>28</v>
      </c>
      <c r="L130" s="6" t="s">
        <v>109</v>
      </c>
      <c r="M130" s="6" t="s">
        <v>109</v>
      </c>
      <c r="N130" s="6" t="s">
        <v>109</v>
      </c>
      <c r="O130" s="6" t="s">
        <v>108</v>
      </c>
      <c r="P130" s="6" t="s">
        <v>108</v>
      </c>
      <c r="Q130" s="6" t="s">
        <v>109</v>
      </c>
    </row>
    <row r="131" spans="1:17" x14ac:dyDescent="0.3">
      <c r="A131" s="80">
        <v>130</v>
      </c>
      <c r="B131" s="6" t="s">
        <v>108</v>
      </c>
      <c r="C131" s="6" t="s">
        <v>107</v>
      </c>
      <c r="D131" s="6" t="s">
        <v>28</v>
      </c>
      <c r="E131" s="6" t="s">
        <v>28</v>
      </c>
      <c r="F131" s="6" t="s">
        <v>28</v>
      </c>
      <c r="G131" s="6" t="s">
        <v>28</v>
      </c>
      <c r="H131" s="6" t="s">
        <v>28</v>
      </c>
      <c r="I131" s="6" t="s">
        <v>28</v>
      </c>
      <c r="J131" s="6" t="s">
        <v>28</v>
      </c>
      <c r="K131" s="6" t="s">
        <v>28</v>
      </c>
      <c r="L131" s="6" t="s">
        <v>109</v>
      </c>
      <c r="M131" s="6" t="s">
        <v>109</v>
      </c>
      <c r="N131" s="6" t="s">
        <v>109</v>
      </c>
      <c r="O131" s="6" t="s">
        <v>108</v>
      </c>
      <c r="P131" s="6" t="s">
        <v>108</v>
      </c>
      <c r="Q131" s="6" t="s">
        <v>109</v>
      </c>
    </row>
    <row r="132" spans="1:17" x14ac:dyDescent="0.3">
      <c r="B132" s="6" t="s">
        <v>110</v>
      </c>
      <c r="C132" s="6" t="s">
        <v>110</v>
      </c>
      <c r="D132" s="6" t="s">
        <v>110</v>
      </c>
      <c r="E132" s="6" t="s">
        <v>110</v>
      </c>
      <c r="F132" s="6" t="s">
        <v>110</v>
      </c>
      <c r="G132" s="6" t="s">
        <v>110</v>
      </c>
      <c r="H132" s="6" t="s">
        <v>110</v>
      </c>
      <c r="I132" s="6" t="s">
        <v>110</v>
      </c>
      <c r="J132" s="6" t="s">
        <v>110</v>
      </c>
      <c r="K132" s="6" t="s">
        <v>110</v>
      </c>
      <c r="L132" s="6" t="s">
        <v>110</v>
      </c>
      <c r="M132" s="6" t="s">
        <v>110</v>
      </c>
      <c r="N132" s="6" t="s">
        <v>110</v>
      </c>
      <c r="O132" s="6" t="s">
        <v>110</v>
      </c>
      <c r="P132" s="6" t="s">
        <v>110</v>
      </c>
      <c r="Q132" s="6" t="s">
        <v>110</v>
      </c>
    </row>
  </sheetData>
  <conditionalFormatting sqref="B1:Q132">
    <cfRule type="cellIs" dxfId="6" priority="3" operator="equal">
      <formula>"N/A"</formula>
    </cfRule>
    <cfRule type="cellIs" dxfId="5" priority="4" operator="equal">
      <formula>"YES"</formula>
    </cfRule>
    <cfRule type="cellIs" dxfId="4" priority="5" operator="equal">
      <formula>"N/A"</formula>
    </cfRule>
    <cfRule type="cellIs" dxfId="3" priority="7" operator="equal">
      <formula>"NO"</formula>
    </cfRule>
  </conditionalFormatting>
  <conditionalFormatting sqref="B1:Q1048576">
    <cfRule type="containsText" dxfId="2" priority="1" operator="containsText" text="INDIRECT">
      <formula>NOT(ISERROR(SEARCH("INDIRECT",B1)))</formula>
    </cfRule>
    <cfRule type="cellIs" dxfId="1" priority="2" operator="equal">
      <formula>"DIRECT"</formula>
    </cfRule>
  </conditionalFormatting>
  <conditionalFormatting sqref="F1:F132">
    <cfRule type="cellIs" dxfId="0" priority="6" operator="equal">
      <formula>"NO"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Cases</vt:lpstr>
      <vt:lpstr>Stg-tbls</vt:lpstr>
      <vt:lpstr>indirect_counter</vt:lpstr>
      <vt:lpstr>counters-temp</vt:lpstr>
      <vt:lpstr>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Pineda</dc:creator>
  <cp:lastModifiedBy>Diana Pineda</cp:lastModifiedBy>
  <dcterms:created xsi:type="dcterms:W3CDTF">2025-05-08T13:33:24Z</dcterms:created>
  <dcterms:modified xsi:type="dcterms:W3CDTF">2025-05-27T19:59:19Z</dcterms:modified>
</cp:coreProperties>
</file>