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Мій диск\ProjectManagement\hw12\"/>
    </mc:Choice>
  </mc:AlternateContent>
  <xr:revisionPtr revIDLastSave="0" documentId="13_ncr:1_{B8DC4C92-D814-49DF-B208-FA5A0EB97E1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CHEDULEC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d2OBT1b2JZ+Dj2B3BQ8bNjvRL0w=="/>
    </ext>
  </extLst>
</workbook>
</file>

<file path=xl/calcChain.xml><?xml version="1.0" encoding="utf-8"?>
<calcChain xmlns="http://schemas.openxmlformats.org/spreadsheetml/2006/main">
  <c r="N12" i="1" l="1"/>
  <c r="AM12" i="1" s="1"/>
  <c r="N13" i="1"/>
  <c r="AW13" i="1" s="1"/>
  <c r="N10" i="1"/>
  <c r="AH10" i="1" s="1"/>
  <c r="N9" i="1"/>
  <c r="AB9" i="1" s="1"/>
  <c r="N11" i="1"/>
  <c r="AR11" i="1" s="1"/>
  <c r="N8" i="1"/>
  <c r="AG8" i="1" s="1"/>
  <c r="N7" i="1"/>
  <c r="Q7" i="1" s="1"/>
  <c r="N6" i="1"/>
  <c r="X6" i="1" s="1"/>
  <c r="N5" i="1"/>
  <c r="Q5" i="1" s="1"/>
  <c r="N4" i="1"/>
  <c r="K3" i="1" l="1"/>
  <c r="J3" i="1"/>
  <c r="I3" i="1"/>
  <c r="F3" i="1"/>
  <c r="G3" i="1"/>
  <c r="H3" i="1"/>
  <c r="O4" i="1"/>
  <c r="E3" i="1"/>
  <c r="L3" i="1" l="1"/>
</calcChain>
</file>

<file path=xl/sharedStrings.xml><?xml version="1.0" encoding="utf-8"?>
<sst xmlns="http://schemas.openxmlformats.org/spreadsheetml/2006/main" count="26" uniqueCount="26">
  <si>
    <t>NUMBER</t>
  </si>
  <si>
    <t xml:space="preserve">TASK </t>
  </si>
  <si>
    <t>START DATE</t>
  </si>
  <si>
    <t>FINISH DATE</t>
  </si>
  <si>
    <t>DURATION</t>
  </si>
  <si>
    <t>ESTIMATED HOURS</t>
  </si>
  <si>
    <t>SPENT HOURS</t>
  </si>
  <si>
    <t>PLANNED VALUE</t>
  </si>
  <si>
    <t>EARNED VALUE</t>
  </si>
  <si>
    <t>ACTUAL COST</t>
  </si>
  <si>
    <t>SCHEDULE COST</t>
  </si>
  <si>
    <t>COST VARIANCE</t>
  </si>
  <si>
    <t>DEPEND</t>
  </si>
  <si>
    <t>% OF DONE</t>
  </si>
  <si>
    <t>PHASE ONE</t>
  </si>
  <si>
    <t>M1</t>
  </si>
  <si>
    <t>Environment Setup</t>
  </si>
  <si>
    <t>Design Platform</t>
  </si>
  <si>
    <t>AI Integration</t>
  </si>
  <si>
    <t>Game Development</t>
  </si>
  <si>
    <t>Leaderboard Development</t>
  </si>
  <si>
    <t>Testing and Deployment</t>
  </si>
  <si>
    <t>Documentation Creation</t>
  </si>
  <si>
    <t>User Registration</t>
  </si>
  <si>
    <t>Security Implementation</t>
  </si>
  <si>
    <t>Final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</si>
</sst>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.mm"/>
    <numFmt numFmtId="165" formatCode="[$$]#,##0.00"/>
    <numFmt numFmtId="178" formatCode="_-* #,##0.0_-;\-* #,##0.0_-;_-* &quot;-&quot;??_-;_-@_-"/>
  </numFmts>
  <fonts count="9" x14ac:knownFonts="1">
    <font>
      <sz val="12"/>
      <color theme="1"/>
      <name val="Corbel"/>
      <scheme val="minor"/>
    </font>
    <font>
      <sz val="10"/>
      <color rgb="FFFFFFFF"/>
      <name val="Calibri"/>
    </font>
    <font>
      <sz val="10"/>
      <color theme="0"/>
      <name val="Calibri"/>
    </font>
    <font>
      <b/>
      <sz val="10"/>
      <color theme="0"/>
      <name val="Calibri"/>
    </font>
    <font>
      <sz val="12"/>
      <name val="Corbe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Century Gothic"/>
    </font>
    <font>
      <sz val="12"/>
      <color theme="1"/>
      <name val="Corbe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5" fillId="4" borderId="4" xfId="0" applyNumberFormat="1" applyFont="1" applyFill="1" applyBorder="1" applyAlignment="1">
      <alignment horizontal="center" vertical="center" wrapText="1"/>
    </xf>
    <xf numFmtId="165" fontId="5" fillId="5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vertical="center" wrapText="1"/>
    </xf>
    <xf numFmtId="0" fontId="4" fillId="0" borderId="6" xfId="0" applyFont="1" applyBorder="1"/>
    <xf numFmtId="14" fontId="5" fillId="5" borderId="7" xfId="0" applyNumberFormat="1" applyFont="1" applyFill="1" applyBorder="1" applyAlignment="1">
      <alignment horizontal="center" vertical="center" wrapText="1"/>
    </xf>
    <xf numFmtId="1" fontId="5" fillId="5" borderId="7" xfId="0" applyNumberFormat="1" applyFont="1" applyFill="1" applyBorder="1" applyAlignment="1">
      <alignment horizontal="center" vertical="center" wrapText="1"/>
    </xf>
    <xf numFmtId="1" fontId="6" fillId="5" borderId="7" xfId="0" applyNumberFormat="1" applyFont="1" applyFill="1" applyBorder="1" applyAlignment="1">
      <alignment horizontal="center" vertical="center" wrapText="1"/>
    </xf>
    <xf numFmtId="9" fontId="5" fillId="5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wrapText="1"/>
    </xf>
    <xf numFmtId="0" fontId="0" fillId="0" borderId="2" xfId="0" applyFont="1" applyBorder="1" applyAlignme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2" xfId="0" applyFont="1" applyBorder="1" applyAlignment="1">
      <alignment wrapText="1"/>
    </xf>
    <xf numFmtId="178" fontId="5" fillId="6" borderId="8" xfId="1" applyNumberFormat="1" applyFont="1" applyFill="1" applyBorder="1" applyAlignment="1">
      <alignment horizontal="center" vertical="center" wrapText="1"/>
    </xf>
    <xf numFmtId="178" fontId="6" fillId="7" borderId="8" xfId="0" applyNumberFormat="1" applyFont="1" applyFill="1" applyBorder="1" applyAlignment="1">
      <alignment wrapText="1"/>
    </xf>
    <xf numFmtId="178" fontId="6" fillId="0" borderId="8" xfId="0" applyNumberFormat="1" applyFont="1" applyBorder="1" applyAlignment="1">
      <alignment wrapText="1"/>
    </xf>
    <xf numFmtId="178" fontId="0" fillId="0" borderId="8" xfId="0" applyNumberFormat="1" applyFont="1" applyBorder="1" applyAlignment="1"/>
    <xf numFmtId="178" fontId="5" fillId="6" borderId="8" xfId="2" applyNumberFormat="1" applyFont="1" applyFill="1" applyBorder="1" applyAlignment="1">
      <alignment horizontal="center" vertical="center" wrapText="1"/>
    </xf>
    <xf numFmtId="178" fontId="6" fillId="0" borderId="8" xfId="2" applyNumberFormat="1" applyFont="1" applyBorder="1" applyAlignment="1">
      <alignment wrapText="1"/>
    </xf>
    <xf numFmtId="178" fontId="0" fillId="0" borderId="8" xfId="2" applyNumberFormat="1" applyFont="1" applyBorder="1" applyAlignment="1"/>
    <xf numFmtId="178" fontId="5" fillId="6" borderId="9" xfId="2" applyNumberFormat="1" applyFont="1" applyFill="1" applyBorder="1" applyAlignment="1">
      <alignment horizontal="center" vertical="center" wrapText="1"/>
    </xf>
    <xf numFmtId="178" fontId="5" fillId="6" borderId="10" xfId="2" applyNumberFormat="1" applyFont="1" applyFill="1" applyBorder="1" applyAlignment="1">
      <alignment horizontal="center" vertical="center" wrapText="1"/>
    </xf>
    <xf numFmtId="178" fontId="5" fillId="6" borderId="11" xfId="2" applyNumberFormat="1" applyFont="1" applyFill="1" applyBorder="1" applyAlignment="1">
      <alignment horizontal="center" vertical="center" wrapText="1"/>
    </xf>
    <xf numFmtId="178" fontId="5" fillId="6" borderId="9" xfId="2" applyNumberFormat="1" applyFont="1" applyFill="1" applyBorder="1" applyAlignment="1">
      <alignment vertical="center" wrapText="1"/>
    </xf>
    <xf numFmtId="1" fontId="0" fillId="0" borderId="8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</cellXfs>
  <cellStyles count="3">
    <cellStyle name="Відсотковий" xfId="2" builtinId="5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W987"/>
  <sheetViews>
    <sheetView showGridLines="0" tabSelected="1" workbookViewId="0">
      <selection activeCell="I30" sqref="I30"/>
    </sheetView>
  </sheetViews>
  <sheetFormatPr defaultColWidth="11.23046875" defaultRowHeight="15" customHeight="1" x14ac:dyDescent="0.35"/>
  <cols>
    <col min="1" max="1" width="6.4609375" bestFit="1" customWidth="1"/>
    <col min="2" max="2" width="21.84375" bestFit="1" customWidth="1"/>
    <col min="3" max="4" width="9.4609375" bestFit="1" customWidth="1"/>
    <col min="5" max="5" width="8.4609375" customWidth="1"/>
    <col min="6" max="6" width="8.69140625" customWidth="1"/>
    <col min="7" max="7" width="10.4609375" customWidth="1"/>
    <col min="8" max="8" width="8.69140625" customWidth="1"/>
    <col min="9" max="9" width="9.84375" customWidth="1"/>
    <col min="10" max="10" width="7.84375" customWidth="1"/>
    <col min="11" max="12" width="8.69140625" customWidth="1"/>
    <col min="13" max="13" width="7.84375" customWidth="1"/>
    <col min="14" max="14" width="11.69140625" bestFit="1" customWidth="1"/>
    <col min="15" max="15" width="5.4609375" customWidth="1"/>
    <col min="16" max="22" width="4.765625" customWidth="1"/>
    <col min="23" max="23" width="5.3046875" customWidth="1"/>
    <col min="24" max="43" width="4.53515625" customWidth="1"/>
    <col min="44" max="49" width="4.15234375" bestFit="1" customWidth="1"/>
  </cols>
  <sheetData>
    <row r="1" spans="1:49" ht="24.75" customHeight="1" x14ac:dyDescent="0.35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33" t="s">
        <v>14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15"/>
      <c r="AR1" s="15"/>
      <c r="AS1" s="15"/>
      <c r="AT1" s="15"/>
      <c r="AU1" s="15"/>
      <c r="AV1" s="15"/>
      <c r="AW1" s="15"/>
    </row>
    <row r="2" spans="1:49" ht="24.75" customHeigh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">
        <v>45627</v>
      </c>
      <c r="P2" s="1">
        <v>45628</v>
      </c>
      <c r="Q2" s="1">
        <v>45629</v>
      </c>
      <c r="R2" s="1">
        <v>45630</v>
      </c>
      <c r="S2" s="1">
        <v>45631</v>
      </c>
      <c r="T2" s="1">
        <v>45632</v>
      </c>
      <c r="U2" s="1">
        <v>45633</v>
      </c>
      <c r="V2" s="1">
        <v>45634</v>
      </c>
      <c r="W2" s="1">
        <v>45635</v>
      </c>
      <c r="X2" s="1">
        <v>45636</v>
      </c>
      <c r="Y2" s="1">
        <v>45637</v>
      </c>
      <c r="Z2" s="1">
        <v>45639</v>
      </c>
      <c r="AA2" s="1">
        <v>45640</v>
      </c>
      <c r="AB2" s="1">
        <v>45641</v>
      </c>
      <c r="AC2" s="1">
        <v>45642</v>
      </c>
      <c r="AD2" s="1">
        <v>45643</v>
      </c>
      <c r="AE2" s="1">
        <v>45644</v>
      </c>
      <c r="AF2" s="1">
        <v>45645</v>
      </c>
      <c r="AG2" s="1">
        <v>45646</v>
      </c>
      <c r="AH2" s="1">
        <v>45647</v>
      </c>
      <c r="AI2" s="1">
        <v>45648</v>
      </c>
      <c r="AJ2" s="1">
        <v>45649</v>
      </c>
      <c r="AK2" s="1">
        <v>45650</v>
      </c>
      <c r="AL2" s="1">
        <v>45651</v>
      </c>
      <c r="AM2" s="1">
        <v>45652</v>
      </c>
      <c r="AN2" s="1">
        <v>45653</v>
      </c>
      <c r="AO2" s="1">
        <v>45654</v>
      </c>
      <c r="AP2" s="1">
        <v>45655</v>
      </c>
      <c r="AQ2" s="1">
        <v>45656</v>
      </c>
      <c r="AR2" s="1">
        <v>45657</v>
      </c>
      <c r="AS2" s="1">
        <v>45292</v>
      </c>
      <c r="AT2" s="1">
        <v>45293</v>
      </c>
      <c r="AU2" s="1">
        <v>45294</v>
      </c>
      <c r="AV2" s="1">
        <v>45295</v>
      </c>
      <c r="AW2" s="1">
        <v>45296</v>
      </c>
    </row>
    <row r="3" spans="1:49" ht="19.5" customHeight="1" x14ac:dyDescent="0.35">
      <c r="A3" s="7" t="s">
        <v>15</v>
      </c>
      <c r="B3" s="8"/>
      <c r="C3" s="9">
        <v>45627</v>
      </c>
      <c r="D3" s="9">
        <v>45671</v>
      </c>
      <c r="E3" s="10">
        <f t="shared" ref="E3:E8" si="0">D3-C3</f>
        <v>44</v>
      </c>
      <c r="F3" s="10">
        <f>SUM(F4:F13)</f>
        <v>400</v>
      </c>
      <c r="G3" s="10">
        <f>SUM(G4:G13)</f>
        <v>366</v>
      </c>
      <c r="H3" s="2">
        <f>SUM(H4:H13)</f>
        <v>40000</v>
      </c>
      <c r="I3" s="2">
        <f>SUM(I4:I13)</f>
        <v>36600</v>
      </c>
      <c r="J3" s="2">
        <f>SUM(J4:J13)</f>
        <v>37300</v>
      </c>
      <c r="K3" s="2">
        <f>SUM(K4:K13)</f>
        <v>-2000</v>
      </c>
      <c r="L3" s="2">
        <f>SUM(L4:L13)</f>
        <v>-700</v>
      </c>
      <c r="M3" s="11"/>
      <c r="N3" s="12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ht="19.5" customHeight="1" x14ac:dyDescent="0.35">
      <c r="A4" s="13">
        <v>1</v>
      </c>
      <c r="B4" s="13" t="s">
        <v>16</v>
      </c>
      <c r="C4" s="14">
        <v>45627</v>
      </c>
      <c r="D4" s="14">
        <v>45630</v>
      </c>
      <c r="E4" s="13">
        <v>3</v>
      </c>
      <c r="F4" s="13">
        <v>24</v>
      </c>
      <c r="G4" s="13">
        <v>20</v>
      </c>
      <c r="H4" s="13">
        <v>2400</v>
      </c>
      <c r="I4" s="13">
        <v>2000</v>
      </c>
      <c r="J4" s="13">
        <v>1800</v>
      </c>
      <c r="K4" s="13">
        <v>200</v>
      </c>
      <c r="L4" s="13">
        <v>200</v>
      </c>
      <c r="M4" s="13"/>
      <c r="N4" s="32">
        <f>(G4/F4)*100</f>
        <v>83.333333333333343</v>
      </c>
      <c r="O4" s="21">
        <f>N4</f>
        <v>83.333333333333343</v>
      </c>
      <c r="P4" s="21"/>
      <c r="Q4" s="21"/>
      <c r="R4" s="21"/>
      <c r="S4" s="22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4"/>
      <c r="AS4" s="24"/>
      <c r="AT4" s="24"/>
      <c r="AU4" s="24"/>
      <c r="AV4" s="24"/>
      <c r="AW4" s="24"/>
    </row>
    <row r="5" spans="1:49" ht="19.5" customHeight="1" x14ac:dyDescent="0.35">
      <c r="A5" s="13">
        <v>2</v>
      </c>
      <c r="B5" s="13" t="s">
        <v>17</v>
      </c>
      <c r="C5" s="14">
        <v>45629</v>
      </c>
      <c r="D5" s="14">
        <v>45636</v>
      </c>
      <c r="E5" s="13">
        <v>4</v>
      </c>
      <c r="F5" s="13">
        <v>32</v>
      </c>
      <c r="G5" s="13">
        <v>30</v>
      </c>
      <c r="H5" s="13">
        <v>3200</v>
      </c>
      <c r="I5" s="13">
        <v>3000</v>
      </c>
      <c r="J5" s="13">
        <v>2900</v>
      </c>
      <c r="K5" s="13">
        <v>100</v>
      </c>
      <c r="L5" s="13">
        <v>100</v>
      </c>
      <c r="M5" s="13"/>
      <c r="N5" s="32">
        <f>(G5/F5)*100</f>
        <v>93.75</v>
      </c>
      <c r="O5" s="23"/>
      <c r="P5" s="23"/>
      <c r="Q5" s="25">
        <f>N5</f>
        <v>93.75</v>
      </c>
      <c r="R5" s="25"/>
      <c r="S5" s="25"/>
      <c r="T5" s="25"/>
      <c r="U5" s="25"/>
      <c r="V5" s="25"/>
      <c r="W5" s="25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7"/>
      <c r="AS5" s="27"/>
      <c r="AT5" s="27"/>
      <c r="AU5" s="27"/>
      <c r="AV5" s="27"/>
      <c r="AW5" s="27"/>
    </row>
    <row r="6" spans="1:49" ht="19.5" customHeight="1" x14ac:dyDescent="0.35">
      <c r="A6" s="13">
        <v>3</v>
      </c>
      <c r="B6" s="13" t="s">
        <v>18</v>
      </c>
      <c r="C6" s="14">
        <v>45636</v>
      </c>
      <c r="D6" s="14">
        <v>45646</v>
      </c>
      <c r="E6" s="13">
        <v>7</v>
      </c>
      <c r="F6" s="13">
        <v>56</v>
      </c>
      <c r="G6" s="13">
        <v>50</v>
      </c>
      <c r="H6" s="13">
        <v>5600</v>
      </c>
      <c r="I6" s="13">
        <v>5000</v>
      </c>
      <c r="J6" s="13">
        <v>5200</v>
      </c>
      <c r="K6" s="13">
        <v>-600</v>
      </c>
      <c r="L6" s="13">
        <v>-200</v>
      </c>
      <c r="M6" s="13"/>
      <c r="N6" s="32">
        <f>(G6/F6)*100</f>
        <v>89.285714285714292</v>
      </c>
      <c r="O6" s="23"/>
      <c r="P6" s="23"/>
      <c r="Q6" s="26"/>
      <c r="R6" s="26"/>
      <c r="S6" s="26"/>
      <c r="T6" s="26"/>
      <c r="U6" s="26"/>
      <c r="V6" s="26"/>
      <c r="W6" s="26"/>
      <c r="X6" s="25">
        <f>N6</f>
        <v>89.285714285714292</v>
      </c>
      <c r="Y6" s="25"/>
      <c r="Z6" s="25"/>
      <c r="AA6" s="25"/>
      <c r="AB6" s="25"/>
      <c r="AC6" s="25"/>
      <c r="AD6" s="25"/>
      <c r="AE6" s="25"/>
      <c r="AF6" s="25"/>
      <c r="AG6" s="25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7"/>
      <c r="AS6" s="27"/>
      <c r="AT6" s="27"/>
      <c r="AU6" s="27"/>
      <c r="AV6" s="27"/>
      <c r="AW6" s="27"/>
    </row>
    <row r="7" spans="1:49" ht="19.5" customHeight="1" x14ac:dyDescent="0.35">
      <c r="A7" s="13">
        <v>4</v>
      </c>
      <c r="B7" s="13" t="s">
        <v>19</v>
      </c>
      <c r="C7" s="14">
        <v>45629</v>
      </c>
      <c r="D7" s="14">
        <v>45641</v>
      </c>
      <c r="E7" s="13">
        <v>7</v>
      </c>
      <c r="F7" s="13">
        <v>56</v>
      </c>
      <c r="G7" s="13">
        <v>50</v>
      </c>
      <c r="H7" s="13">
        <v>5600</v>
      </c>
      <c r="I7" s="13">
        <v>5000</v>
      </c>
      <c r="J7" s="13">
        <v>5100</v>
      </c>
      <c r="K7" s="13">
        <v>-100</v>
      </c>
      <c r="L7" s="13">
        <v>-100</v>
      </c>
      <c r="M7" s="13"/>
      <c r="N7" s="32">
        <f>(G7/F7)*100</f>
        <v>89.285714285714292</v>
      </c>
      <c r="O7" s="23"/>
      <c r="P7" s="23"/>
      <c r="Q7" s="25">
        <f>N7</f>
        <v>89.285714285714292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7"/>
      <c r="AS7" s="27"/>
      <c r="AT7" s="27"/>
      <c r="AU7" s="27"/>
      <c r="AV7" s="27"/>
      <c r="AW7" s="27"/>
    </row>
    <row r="8" spans="1:49" ht="19.5" customHeight="1" x14ac:dyDescent="0.35">
      <c r="A8" s="13">
        <v>5</v>
      </c>
      <c r="B8" s="13" t="s">
        <v>20</v>
      </c>
      <c r="C8" s="14">
        <v>45646</v>
      </c>
      <c r="D8" s="14">
        <v>45651</v>
      </c>
      <c r="E8" s="13">
        <v>5</v>
      </c>
      <c r="F8" s="13">
        <v>40</v>
      </c>
      <c r="G8" s="13">
        <v>35</v>
      </c>
      <c r="H8" s="13">
        <v>4000</v>
      </c>
      <c r="I8" s="13">
        <v>3500</v>
      </c>
      <c r="J8" s="13">
        <v>3600</v>
      </c>
      <c r="K8" s="13">
        <v>-500</v>
      </c>
      <c r="L8" s="13">
        <v>-100</v>
      </c>
      <c r="M8" s="13"/>
      <c r="N8" s="32">
        <f>(G8/F8)*100</f>
        <v>87.5</v>
      </c>
      <c r="O8" s="23"/>
      <c r="P8" s="23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5">
        <f>N8</f>
        <v>87.5</v>
      </c>
      <c r="AH8" s="25"/>
      <c r="AI8" s="25"/>
      <c r="AJ8" s="25"/>
      <c r="AK8" s="25"/>
      <c r="AL8" s="25"/>
      <c r="AM8" s="26"/>
      <c r="AN8" s="26"/>
      <c r="AO8" s="26"/>
      <c r="AP8" s="26"/>
      <c r="AQ8" s="26"/>
      <c r="AR8" s="27"/>
      <c r="AS8" s="27"/>
      <c r="AT8" s="27"/>
      <c r="AU8" s="27"/>
      <c r="AV8" s="27"/>
      <c r="AW8" s="27"/>
    </row>
    <row r="9" spans="1:49" ht="19.5" customHeight="1" x14ac:dyDescent="0.35">
      <c r="A9" s="13">
        <v>6</v>
      </c>
      <c r="B9" s="13" t="s">
        <v>23</v>
      </c>
      <c r="C9" s="14">
        <v>45641</v>
      </c>
      <c r="D9" s="14">
        <v>45648</v>
      </c>
      <c r="E9" s="13">
        <v>5</v>
      </c>
      <c r="F9" s="13">
        <v>40</v>
      </c>
      <c r="G9" s="13">
        <v>38</v>
      </c>
      <c r="H9" s="13">
        <v>4000</v>
      </c>
      <c r="I9" s="13">
        <v>3800</v>
      </c>
      <c r="J9" s="13">
        <v>3900</v>
      </c>
      <c r="K9" s="13">
        <v>-200</v>
      </c>
      <c r="L9" s="13">
        <v>-100</v>
      </c>
      <c r="M9" s="13"/>
      <c r="N9" s="32">
        <f>(G9/F9)*100</f>
        <v>95</v>
      </c>
      <c r="O9" s="23"/>
      <c r="P9" s="23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8">
        <f>N9</f>
        <v>95</v>
      </c>
      <c r="AC9" s="29"/>
      <c r="AD9" s="29"/>
      <c r="AE9" s="29"/>
      <c r="AF9" s="29"/>
      <c r="AG9" s="29"/>
      <c r="AH9" s="29"/>
      <c r="AI9" s="30"/>
      <c r="AJ9" s="26"/>
      <c r="AK9" s="26"/>
      <c r="AL9" s="26"/>
      <c r="AM9" s="26"/>
      <c r="AN9" s="26"/>
      <c r="AO9" s="26"/>
      <c r="AP9" s="26"/>
      <c r="AQ9" s="26"/>
      <c r="AR9" s="27"/>
      <c r="AS9" s="27"/>
      <c r="AT9" s="27"/>
      <c r="AU9" s="27"/>
      <c r="AV9" s="27"/>
      <c r="AW9" s="27"/>
    </row>
    <row r="10" spans="1:49" ht="19.5" customHeight="1" x14ac:dyDescent="0.35">
      <c r="A10" s="13">
        <v>7</v>
      </c>
      <c r="B10" s="13" t="s">
        <v>24</v>
      </c>
      <c r="C10" s="14">
        <v>45647</v>
      </c>
      <c r="D10" s="14">
        <v>45656</v>
      </c>
      <c r="E10" s="13">
        <v>5</v>
      </c>
      <c r="F10" s="13">
        <v>40</v>
      </c>
      <c r="G10" s="13">
        <v>39</v>
      </c>
      <c r="H10" s="13">
        <v>4000</v>
      </c>
      <c r="I10" s="13">
        <v>3900</v>
      </c>
      <c r="J10" s="13">
        <v>4000</v>
      </c>
      <c r="K10" s="13">
        <v>-100</v>
      </c>
      <c r="L10" s="13">
        <v>-100</v>
      </c>
      <c r="M10" s="13"/>
      <c r="N10" s="32">
        <f>(G10/F10)*100</f>
        <v>97.5</v>
      </c>
      <c r="O10" s="23"/>
      <c r="P10" s="23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8">
        <f>N10</f>
        <v>97.5</v>
      </c>
      <c r="AI10" s="29"/>
      <c r="AJ10" s="29"/>
      <c r="AK10" s="29"/>
      <c r="AL10" s="29"/>
      <c r="AM10" s="29"/>
      <c r="AN10" s="29"/>
      <c r="AO10" s="29"/>
      <c r="AP10" s="29"/>
      <c r="AQ10" s="30"/>
      <c r="AR10" s="27"/>
      <c r="AS10" s="27"/>
      <c r="AT10" s="27"/>
      <c r="AU10" s="27"/>
      <c r="AV10" s="27"/>
      <c r="AW10" s="27"/>
    </row>
    <row r="11" spans="1:49" ht="19.5" customHeight="1" x14ac:dyDescent="0.35">
      <c r="A11" s="13">
        <v>8</v>
      </c>
      <c r="B11" s="13" t="s">
        <v>22</v>
      </c>
      <c r="C11" s="14">
        <v>45657</v>
      </c>
      <c r="D11" s="14">
        <v>45661</v>
      </c>
      <c r="E11" s="13">
        <v>5</v>
      </c>
      <c r="F11" s="13">
        <v>40</v>
      </c>
      <c r="G11" s="13">
        <v>36</v>
      </c>
      <c r="H11" s="13">
        <v>4000</v>
      </c>
      <c r="I11" s="13">
        <v>3600</v>
      </c>
      <c r="J11" s="13">
        <v>3700</v>
      </c>
      <c r="K11" s="13">
        <v>-400</v>
      </c>
      <c r="L11" s="13">
        <v>-100</v>
      </c>
      <c r="M11" s="13"/>
      <c r="N11" s="32">
        <f>(G11/F11)*100</f>
        <v>90</v>
      </c>
      <c r="O11" s="23"/>
      <c r="P11" s="23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8">
        <f>N11</f>
        <v>90</v>
      </c>
      <c r="AS11" s="29"/>
      <c r="AT11" s="29"/>
      <c r="AU11" s="29"/>
      <c r="AV11" s="30"/>
      <c r="AW11" s="26"/>
    </row>
    <row r="12" spans="1:49" ht="19.5" customHeight="1" x14ac:dyDescent="0.35">
      <c r="A12" s="13">
        <v>9</v>
      </c>
      <c r="B12" s="13" t="s">
        <v>21</v>
      </c>
      <c r="C12" s="14">
        <v>45652</v>
      </c>
      <c r="D12" s="14">
        <v>45662</v>
      </c>
      <c r="E12" s="13">
        <v>5</v>
      </c>
      <c r="F12" s="13">
        <v>40</v>
      </c>
      <c r="G12" s="13">
        <v>38</v>
      </c>
      <c r="H12" s="13">
        <v>4000</v>
      </c>
      <c r="I12" s="13">
        <v>3800</v>
      </c>
      <c r="J12" s="13">
        <v>4000</v>
      </c>
      <c r="K12" s="13">
        <v>-200</v>
      </c>
      <c r="L12" s="13">
        <v>-200</v>
      </c>
      <c r="M12" s="13"/>
      <c r="N12" s="32">
        <f>(G12/F12)*100</f>
        <v>95</v>
      </c>
      <c r="O12" s="23"/>
      <c r="P12" s="23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5">
        <f>N12</f>
        <v>95</v>
      </c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ht="19.5" customHeight="1" x14ac:dyDescent="0.35">
      <c r="A13" s="13">
        <v>10</v>
      </c>
      <c r="B13" s="13" t="s">
        <v>25</v>
      </c>
      <c r="C13" s="14">
        <v>45662</v>
      </c>
      <c r="D13" s="14">
        <v>45662</v>
      </c>
      <c r="E13" s="13">
        <v>4</v>
      </c>
      <c r="F13" s="13">
        <v>32</v>
      </c>
      <c r="G13" s="13">
        <v>30</v>
      </c>
      <c r="H13" s="13">
        <v>3200</v>
      </c>
      <c r="I13" s="13">
        <v>3000</v>
      </c>
      <c r="J13" s="13">
        <v>3100</v>
      </c>
      <c r="K13" s="13">
        <v>-200</v>
      </c>
      <c r="L13" s="13">
        <v>-100</v>
      </c>
      <c r="M13" s="13"/>
      <c r="N13" s="32">
        <f>(G13/F13)*100</f>
        <v>93.75</v>
      </c>
      <c r="O13" s="23"/>
      <c r="P13" s="23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7"/>
      <c r="AS13" s="27"/>
      <c r="AT13" s="27"/>
      <c r="AU13" s="27"/>
      <c r="AV13" s="27"/>
      <c r="AW13" s="31">
        <f>N13</f>
        <v>93.75</v>
      </c>
    </row>
    <row r="14" spans="1:49" ht="19.5" customHeight="1" x14ac:dyDescent="0.35">
      <c r="A14" s="18"/>
      <c r="B14" s="18"/>
      <c r="C14" s="19"/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17"/>
      <c r="AS14" s="17"/>
      <c r="AT14" s="17"/>
      <c r="AU14" s="17"/>
      <c r="AV14" s="17"/>
    </row>
    <row r="15" spans="1:49" ht="19.5" customHeight="1" x14ac:dyDescent="0.35">
      <c r="A15" s="18"/>
      <c r="B15" s="18"/>
      <c r="C15" s="19"/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17"/>
      <c r="AS15" s="17"/>
      <c r="AT15" s="17"/>
      <c r="AU15" s="17"/>
      <c r="AV15" s="17"/>
    </row>
    <row r="16" spans="1:49" ht="19.5" customHeight="1" x14ac:dyDescent="0.35">
      <c r="A16" s="18"/>
      <c r="B16" s="18"/>
      <c r="C16" s="19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17"/>
      <c r="AS16" s="17"/>
      <c r="AT16" s="17"/>
      <c r="AU16" s="17"/>
      <c r="AV16" s="17"/>
    </row>
    <row r="17" spans="1:48" ht="19.5" customHeight="1" x14ac:dyDescent="0.35">
      <c r="A17" s="18"/>
      <c r="B17" s="18"/>
      <c r="C17" s="19"/>
      <c r="D17" s="1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17"/>
      <c r="AS17" s="17"/>
      <c r="AT17" s="17"/>
      <c r="AU17" s="17"/>
      <c r="AV17" s="17"/>
    </row>
    <row r="18" spans="1:48" ht="19.5" customHeight="1" x14ac:dyDescent="0.35">
      <c r="A18" s="18"/>
      <c r="B18" s="18"/>
      <c r="C18" s="19"/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17"/>
      <c r="AS18" s="17"/>
      <c r="AT18" s="17"/>
      <c r="AU18" s="17"/>
      <c r="AV18" s="17"/>
    </row>
    <row r="19" spans="1:48" ht="12.7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8" ht="12.7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8" ht="12.7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8" ht="12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8" ht="12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8" ht="12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8" ht="12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8" ht="12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8" ht="12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8" ht="12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8" ht="12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8" ht="12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8" ht="12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8" ht="12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2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2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2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2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2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2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2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2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2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2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2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2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2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2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2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2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2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2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2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2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2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2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2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2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2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2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2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2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2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2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2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2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2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2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2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2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2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2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2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2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2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2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2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2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2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2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2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2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2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2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2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2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2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2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2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2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2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2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2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2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2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2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2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2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2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2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2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2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2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2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2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2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2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2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2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2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2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2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2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2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2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2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2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2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2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2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2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2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2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2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2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2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2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2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2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2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2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2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2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2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2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2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2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2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2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2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2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2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2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2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2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2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2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2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2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2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2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2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2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2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2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2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2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2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2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2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2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2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2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2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2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2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2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2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2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2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2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2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2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2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2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2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2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2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2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2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2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2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2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2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2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2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2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2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2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2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2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2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2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2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2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2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2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2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2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2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2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2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2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2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2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2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2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2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2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2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2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2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2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2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2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2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2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2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2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2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2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2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2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2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2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2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2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2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2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2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2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2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2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2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2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2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2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2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2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2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2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2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2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2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2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2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2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2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2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2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2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2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2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2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2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2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2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2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2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2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2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2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2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2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2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2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2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2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2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2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2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2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2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2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2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2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2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2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2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2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2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2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2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2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2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2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2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2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2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2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2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2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2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2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2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2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2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2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2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2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2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2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2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2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2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2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2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2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2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2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2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2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2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2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2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2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2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2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2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2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2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2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2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2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2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2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2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2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2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2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2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2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2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2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2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2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2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2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2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2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2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2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2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2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2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2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2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2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2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2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2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2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2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2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2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2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2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2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2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2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2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2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2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2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2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2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2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2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2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2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2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2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2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2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2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2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2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2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2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2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2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2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2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2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2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2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2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2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2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2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2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2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2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2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2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2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2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2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2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2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2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2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2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2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2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2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2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2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2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2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2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2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2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2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2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2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2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2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2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2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2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2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2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2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2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2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2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2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2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2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2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2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2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2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2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2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2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2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2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2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2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2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2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2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2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2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2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2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2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2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2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2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2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2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2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2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2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2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2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2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2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2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2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2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2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2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2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2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2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2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2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2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2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2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2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2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2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2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2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2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2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2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2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2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2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2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2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2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2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2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2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2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2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2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2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2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2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2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2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2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2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2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2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2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2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2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2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2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2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2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2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2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2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2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2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2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2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2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2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2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2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2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2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2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2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2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2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2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2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2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2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2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2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2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2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2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2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2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2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2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2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2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2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2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2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2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2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2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2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2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2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2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2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2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2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2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2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2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2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2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2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2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2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2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2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2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2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2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2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2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2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2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2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2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2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2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2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2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2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2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2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2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2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2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2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2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2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2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2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2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2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2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2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2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2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2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2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2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2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2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2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2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2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2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2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2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2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2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2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2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2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2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2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2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2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2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2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2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2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2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2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2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2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2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2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2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2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2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2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2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2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2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2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2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2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2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2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2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2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2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2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2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2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2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2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2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2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2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2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2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2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2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2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2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2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2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2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2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2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2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2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2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2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2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2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2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2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2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2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2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2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2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2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2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2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2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2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2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2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2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2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2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2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2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2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2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2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2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2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2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2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2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2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2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2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2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2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2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2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2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2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2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2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2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2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2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2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2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2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2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2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2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2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2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2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2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2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2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2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2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2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2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2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2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2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2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2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2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2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2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2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2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2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2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2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2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2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2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2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2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2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2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2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2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2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2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2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2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2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2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2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2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2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2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2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2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2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2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2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2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2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2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2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2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2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2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2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2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2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2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2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2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2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2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2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2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2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2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2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2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2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2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2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2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2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2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2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2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2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2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2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2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2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2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2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2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2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2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2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2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2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2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2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2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2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2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2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2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2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2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2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2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2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2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2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2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2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2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2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2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2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2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2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2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2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2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2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2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2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2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2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2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2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2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2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2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2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2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2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2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2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2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2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2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2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2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2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2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2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2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2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2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2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2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2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2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2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2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2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 spans="1:43" ht="12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 spans="1:43" ht="12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 spans="1:43" ht="12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 spans="1:43" ht="12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 spans="1:43" ht="12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 spans="1:43" ht="12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 spans="1:43" ht="12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 spans="1:43" ht="12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 spans="1:43" ht="12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 spans="1:43" ht="12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 spans="1:43" ht="12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 spans="1:43" ht="12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 spans="1:43" ht="12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 spans="1:43" ht="12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 spans="1:43" ht="12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 spans="1:43" ht="12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 spans="1:43" ht="12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 spans="1:43" ht="12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 spans="1:43" ht="12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 spans="1:43" ht="12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 spans="1:43" ht="12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 spans="1:43" ht="12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 spans="1:43" ht="12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 spans="1:43" ht="12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 spans="1:43" ht="12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 spans="1:43" ht="12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 spans="1:43" ht="12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 spans="1:43" ht="12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 spans="1:43" ht="12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 spans="1:43" ht="12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 spans="1:43" ht="12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 spans="1:43" ht="12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 spans="1:43" ht="12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 spans="1:43" ht="12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 spans="1:43" ht="12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 spans="1:43" ht="12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 spans="1:43" ht="12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 spans="1:43" ht="12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 spans="1:43" ht="12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 spans="1:43" ht="12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 spans="1:43" ht="12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 spans="1:43" ht="12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 spans="1:43" ht="12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 spans="1:43" ht="12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 spans="1:43" ht="12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 spans="1:43" ht="12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 spans="1:43" ht="12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 spans="1:43" ht="12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 spans="1:43" ht="12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 spans="1:43" ht="12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 spans="1:43" ht="12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 spans="1:43" ht="12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 spans="1:43" ht="12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 spans="1:43" ht="12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 spans="1:43" ht="12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 spans="1:43" ht="12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 spans="1:43" ht="12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 spans="1:43" ht="12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 spans="1:43" ht="12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 spans="1:43" ht="12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 spans="1:43" ht="12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 spans="1:43" ht="12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 spans="1:43" ht="12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 spans="1:43" ht="12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 spans="1:43" ht="12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 spans="1:43" ht="12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 spans="1:43" ht="12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 spans="1:43" ht="12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 spans="1:43" ht="12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 spans="1:43" ht="12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 spans="1:43" ht="12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 spans="1:43" ht="12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 spans="1:43" ht="12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 spans="1:43" ht="12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 spans="1:43" ht="12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 spans="1:43" ht="12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 spans="1:43" ht="12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 spans="1:43" ht="12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 spans="1:43" ht="12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 spans="1:43" ht="12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 spans="1:43" ht="12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 spans="1:43" ht="12.7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 spans="1:43" ht="12.7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 spans="1:43" ht="12.7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 spans="1:43" ht="12.7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 spans="1:43" ht="12.7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 spans="1:43" ht="12.7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 spans="1:43" ht="12.7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 spans="1:43" ht="12.7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 spans="1:43" ht="12.7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 spans="1:43" ht="12.7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 spans="1:43" ht="12.7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 spans="1:43" ht="12.7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 spans="1:43" ht="12.7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 spans="1:43" ht="12.7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 spans="1:43" ht="12.7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</sheetData>
  <mergeCells count="25">
    <mergeCell ref="AR11:AV11"/>
    <mergeCell ref="AH10:AQ10"/>
    <mergeCell ref="AM12:AW12"/>
    <mergeCell ref="AB9:AI9"/>
    <mergeCell ref="A3:B3"/>
    <mergeCell ref="A1:A2"/>
    <mergeCell ref="B1:B2"/>
    <mergeCell ref="C1:C2"/>
    <mergeCell ref="D1:D2"/>
    <mergeCell ref="E1:E2"/>
    <mergeCell ref="F1:F2"/>
    <mergeCell ref="G1:G2"/>
    <mergeCell ref="O4:R4"/>
    <mergeCell ref="Q5:X5"/>
    <mergeCell ref="X6:AG6"/>
    <mergeCell ref="Q7:AB7"/>
    <mergeCell ref="AG8:AL8"/>
    <mergeCell ref="H1:H2"/>
    <mergeCell ref="I1:I2"/>
    <mergeCell ref="J1:J2"/>
    <mergeCell ref="K1:K2"/>
    <mergeCell ref="L1:L2"/>
    <mergeCell ref="M1:M2"/>
    <mergeCell ref="N1:N2"/>
    <mergeCell ref="AQ1:AW1"/>
  </mergeCells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SCHEDULECOST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Антон Бабенко</cp:lastModifiedBy>
  <dcterms:created xsi:type="dcterms:W3CDTF">2016-03-21T16:06:55Z</dcterms:created>
  <dcterms:modified xsi:type="dcterms:W3CDTF">2024-12-19T22:20:48Z</dcterms:modified>
</cp:coreProperties>
</file>