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<sst xmlns="http://schemas.openxmlformats.org/spreadsheetml/2006/main" count="188" uniqueCount="115">
  <si>
    <t>id</t>
  </si>
  <si>
    <t>Элемент на плате</t>
  </si>
  <si>
    <t>Наименования</t>
  </si>
  <si>
    <t>Параметры</t>
  </si>
  <si>
    <t>Ссылка</t>
  </si>
  <si>
    <t>Сколько стоит</t>
  </si>
  <si>
    <t>Примечание</t>
  </si>
  <si>
    <t>R1</t>
  </si>
  <si>
    <t>CF-25 (С1-4)</t>
  </si>
  <si>
    <t>350 ом</t>
  </si>
  <si>
    <t>https://www.chipdip.ru/product0/9662</t>
  </si>
  <si>
    <t>На базу транзистора</t>
  </si>
  <si>
    <t>R2</t>
  </si>
  <si>
    <t>R3</t>
  </si>
  <si>
    <t>1 ком</t>
  </si>
  <si>
    <t>https://www.chipdip.ru/product0/44435</t>
  </si>
  <si>
    <t>Делитель сигнализация общее</t>
  </si>
  <si>
    <t>R4</t>
  </si>
  <si>
    <t>5.1 ком</t>
  </si>
  <si>
    <t>https://www.chipdip.ru/product0/51972</t>
  </si>
  <si>
    <t>Делитель сигнализация 24V</t>
  </si>
  <si>
    <t>R5</t>
  </si>
  <si>
    <t>2 ком</t>
  </si>
  <si>
    <t>https://www.chipdip.ru/product0/31521</t>
  </si>
  <si>
    <t>Делитель сигнализации 12V</t>
  </si>
  <si>
    <t>R6</t>
  </si>
  <si>
    <t>R (внешняя коробка)</t>
  </si>
  <si>
    <t>R7</t>
  </si>
  <si>
    <t>G (внешняя коробка)</t>
  </si>
  <si>
    <t>R8</t>
  </si>
  <si>
    <t>B (внешняя коробка)</t>
  </si>
  <si>
    <t>R9</t>
  </si>
  <si>
    <t>Свободный пин</t>
  </si>
  <si>
    <t>R10</t>
  </si>
  <si>
    <t>CF-100 (С1-4)</t>
  </si>
  <si>
    <t>560 ом</t>
  </si>
  <si>
    <t>https://www.chipdip.ru/product0/59729</t>
  </si>
  <si>
    <t>R11</t>
  </si>
  <si>
    <t>Светодиоды охрана</t>
  </si>
  <si>
    <t>R12</t>
  </si>
  <si>
    <t>R13</t>
  </si>
  <si>
    <t>R14</t>
  </si>
  <si>
    <t>R15</t>
  </si>
  <si>
    <t>R16</t>
  </si>
  <si>
    <t>R17</t>
  </si>
  <si>
    <t>Лампочка ОРТ (ну зачеееееееееем)</t>
  </si>
  <si>
    <t>VT1</t>
  </si>
  <si>
    <t>КТ961А</t>
  </si>
  <si>
    <t>коэф 40, 80V, 1.5 А 12.5Вт</t>
  </si>
  <si>
    <t>https://www.chipdip.ru/product/kt961a-integral</t>
  </si>
  <si>
    <t>Транзисторы для выходов 12 V</t>
  </si>
  <si>
    <t>VT2</t>
  </si>
  <si>
    <t>Транзисторы для выходов 12V</t>
  </si>
  <si>
    <t>VD1</t>
  </si>
  <si>
    <t>1N5399</t>
  </si>
  <si>
    <t>1.5A</t>
  </si>
  <si>
    <t>https://www.chipdip.ru/product/1n5399</t>
  </si>
  <si>
    <t>Диод для выходов 12V</t>
  </si>
  <si>
    <t>VD2</t>
  </si>
  <si>
    <t>C1</t>
  </si>
  <si>
    <t>ECAP (К50-35 мини)</t>
  </si>
  <si>
    <t>1мкф 25V</t>
  </si>
  <si>
    <t>https://www.chipdip.ru/product0/9000261758</t>
  </si>
  <si>
    <t>Конденсаторы для MX232</t>
  </si>
  <si>
    <t>C2</t>
  </si>
  <si>
    <t>C3</t>
  </si>
  <si>
    <t>C4</t>
  </si>
  <si>
    <t>C5</t>
  </si>
  <si>
    <t>LED1</t>
  </si>
  <si>
    <t>GNL-3012HD</t>
  </si>
  <si>
    <t>красный</t>
  </si>
  <si>
    <t>https://www.chipdip.ru/product/gnl-3012hd</t>
  </si>
  <si>
    <t>Светодиод ОРТ (ну зачеееем)</t>
  </si>
  <si>
    <t>DD1</t>
  </si>
  <si>
    <t>MAX232CPE</t>
  </si>
  <si>
    <t>Питание 5V</t>
  </si>
  <si>
    <t>https://www.chipdip.ru/product/max232cpe</t>
  </si>
  <si>
    <t>MX232</t>
  </si>
  <si>
    <t>ARDUINO</t>
  </si>
  <si>
    <t>Магония(Arduino Mega)</t>
  </si>
  <si>
    <t>Питание 7-40V</t>
  </si>
  <si>
    <t>https://www.chipdip.ru/product/magonija-2</t>
  </si>
  <si>
    <t>ARDUINO!!!!!</t>
  </si>
  <si>
    <t>RELAY MODULE</t>
  </si>
  <si>
    <t>RDC1-4RA Relay</t>
  </si>
  <si>
    <t>4 канала, 5V</t>
  </si>
  <si>
    <t>https://www.chipdip.ru/product/rdc1-4ra-relay</t>
  </si>
  <si>
    <t>Релейный модуль</t>
  </si>
  <si>
    <t>Двойной порт</t>
  </si>
  <si>
    <t>DG300-5.0-03P-12</t>
  </si>
  <si>
    <t>https://www.chipdip.ru/product/dg300-5.0-02p-12</t>
  </si>
  <si>
    <t>Сколько-то штук!</t>
  </si>
  <si>
    <t>Тройной порт</t>
  </si>
  <si>
    <t>DG300-5.0-02P-12</t>
  </si>
  <si>
    <t>https://www.chipdip.ru/product/dg300-5.0-03p-12</t>
  </si>
  <si>
    <t>Pin extender</t>
  </si>
  <si>
    <t>DS1023-30 1x10 for Arduino (PBS10)</t>
  </si>
  <si>
    <t>10 штук</t>
  </si>
  <si>
    <t>https://www.chipdip.ru/product/ds1023-30-1x10-for-arduino</t>
  </si>
  <si>
    <t>DS1023-30 1x8</t>
  </si>
  <si>
    <t>8 штук</t>
  </si>
  <si>
    <t>https://www.chipdip.ru/product/ds1023-30-1x8-for-arduino</t>
  </si>
  <si>
    <t>Гнездо на плату</t>
  </si>
  <si>
    <t>DS1023-1*4 S01 (PBS-4*) (PBS-04*)</t>
  </si>
  <si>
    <t>4 ножки</t>
  </si>
  <si>
    <t>https://www.chipdip.ru/product/ds1023-1-4-s01-pbs-4-pbs-04</t>
  </si>
  <si>
    <t>DS1023-01-1*10 SF11</t>
  </si>
  <si>
    <t>10 ножек</t>
  </si>
  <si>
    <t>https://www.chipdip.ru/product/ds1023-01-1-10-sf11</t>
  </si>
  <si>
    <t>PBD-36 (DS1023-2X18)</t>
  </si>
  <si>
    <t>2х9</t>
  </si>
  <si>
    <t>https://www.chipdip.ru/product/pbd-36</t>
  </si>
  <si>
    <t>PBS-8 (DS-1023 -1x 8)</t>
  </si>
  <si>
    <t>8 ножек</t>
  </si>
  <si>
    <t>https://www.chipdip.ru/product/pbs-8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</si>
</sst>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u/>
      <color rgb="FF0000FF"/>
    </font>
    <font>
      <color rgb="FF000000"/>
      <name val="Arial"/>
    </font>
    <font>
      <u/>
      <color rgb="FF1155CC"/>
      <name val="Arial"/>
    </font>
    <font>
      <u/>
      <color rgb="FF0000FF"/>
    </font>
    <font>
      <b/>
      <color rgb="FF000000"/>
      <name val="Arial"/>
    </font>
    <font>
      <sz val="11.0"/>
      <color rgb="FF000000"/>
      <name val="Arial"/>
    </font>
    <font>
      <sz val="11.0"/>
      <color rgb="FF1155CC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Font="1"/>
    <xf borderId="0" fillId="2" fontId="2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1" numFmtId="0" xfId="0" applyFont="1"/>
    <xf borderId="0" fillId="2" fontId="7" numFmtId="0" xfId="0" applyAlignment="1" applyFont="1">
      <alignment readingOrder="0"/>
    </xf>
    <xf borderId="0" fillId="3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4" fontId="9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hipdip.ru/product/1n5399" TargetMode="External"/><Relationship Id="rId22" Type="http://schemas.openxmlformats.org/officeDocument/2006/relationships/hyperlink" Target="https://www.chipdip.ru/product0/9000261758" TargetMode="External"/><Relationship Id="rId21" Type="http://schemas.openxmlformats.org/officeDocument/2006/relationships/hyperlink" Target="https://www.chipdip.ru/product/1n5399" TargetMode="External"/><Relationship Id="rId24" Type="http://schemas.openxmlformats.org/officeDocument/2006/relationships/hyperlink" Target="https://www.chipdip.ru/product0/9000261758" TargetMode="External"/><Relationship Id="rId23" Type="http://schemas.openxmlformats.org/officeDocument/2006/relationships/hyperlink" Target="https://www.chipdip.ru/product0/9000261758" TargetMode="External"/><Relationship Id="rId1" Type="http://schemas.openxmlformats.org/officeDocument/2006/relationships/hyperlink" Target="https://www.chipdip.ru/product0/9662" TargetMode="External"/><Relationship Id="rId2" Type="http://schemas.openxmlformats.org/officeDocument/2006/relationships/hyperlink" Target="https://www.chipdip.ru/product0/9662" TargetMode="External"/><Relationship Id="rId3" Type="http://schemas.openxmlformats.org/officeDocument/2006/relationships/hyperlink" Target="https://www.chipdip.ru/product0/44435" TargetMode="External"/><Relationship Id="rId4" Type="http://schemas.openxmlformats.org/officeDocument/2006/relationships/hyperlink" Target="https://www.chipdip.ru/product0/51972" TargetMode="External"/><Relationship Id="rId9" Type="http://schemas.openxmlformats.org/officeDocument/2006/relationships/hyperlink" Target="https://www.chipdip.ru/product0/44435" TargetMode="External"/><Relationship Id="rId26" Type="http://schemas.openxmlformats.org/officeDocument/2006/relationships/hyperlink" Target="https://www.chipdip.ru/product0/9000261758" TargetMode="External"/><Relationship Id="rId25" Type="http://schemas.openxmlformats.org/officeDocument/2006/relationships/hyperlink" Target="https://www.chipdip.ru/product0/9000261758" TargetMode="External"/><Relationship Id="rId28" Type="http://schemas.openxmlformats.org/officeDocument/2006/relationships/hyperlink" Target="https://www.chipdip.ru/product/max232cpe" TargetMode="External"/><Relationship Id="rId27" Type="http://schemas.openxmlformats.org/officeDocument/2006/relationships/hyperlink" Target="https://www.chipdip.ru/product/gnl-3012hd" TargetMode="External"/><Relationship Id="rId5" Type="http://schemas.openxmlformats.org/officeDocument/2006/relationships/hyperlink" Target="https://www.chipdip.ru/product0/31521" TargetMode="External"/><Relationship Id="rId6" Type="http://schemas.openxmlformats.org/officeDocument/2006/relationships/hyperlink" Target="https://www.chipdip.ru/product0/44435" TargetMode="External"/><Relationship Id="rId29" Type="http://schemas.openxmlformats.org/officeDocument/2006/relationships/hyperlink" Target="https://www.chipdip.ru/product/magonija-2" TargetMode="External"/><Relationship Id="rId7" Type="http://schemas.openxmlformats.org/officeDocument/2006/relationships/hyperlink" Target="https://www.chipdip.ru/product0/44435" TargetMode="External"/><Relationship Id="rId8" Type="http://schemas.openxmlformats.org/officeDocument/2006/relationships/hyperlink" Target="https://www.chipdip.ru/product0/44435" TargetMode="External"/><Relationship Id="rId31" Type="http://schemas.openxmlformats.org/officeDocument/2006/relationships/hyperlink" Target="https://www.chipdip.ru/product/dg300-5.0-02p-12" TargetMode="External"/><Relationship Id="rId30" Type="http://schemas.openxmlformats.org/officeDocument/2006/relationships/hyperlink" Target="https://www.chipdip.ru/product/rdc1-4ra-relay" TargetMode="External"/><Relationship Id="rId11" Type="http://schemas.openxmlformats.org/officeDocument/2006/relationships/hyperlink" Target="https://www.chipdip.ru/product0/44435" TargetMode="External"/><Relationship Id="rId33" Type="http://schemas.openxmlformats.org/officeDocument/2006/relationships/hyperlink" Target="https://www.chipdip.ru/product/ds1023-30-1x10-for-arduino" TargetMode="External"/><Relationship Id="rId10" Type="http://schemas.openxmlformats.org/officeDocument/2006/relationships/hyperlink" Target="https://www.chipdip.ru/product0/59729" TargetMode="External"/><Relationship Id="rId32" Type="http://schemas.openxmlformats.org/officeDocument/2006/relationships/hyperlink" Target="https://www.chipdip.ru/product/dg300-5.0-03p-12" TargetMode="External"/><Relationship Id="rId13" Type="http://schemas.openxmlformats.org/officeDocument/2006/relationships/hyperlink" Target="https://www.chipdip.ru/product0/44435" TargetMode="External"/><Relationship Id="rId35" Type="http://schemas.openxmlformats.org/officeDocument/2006/relationships/hyperlink" Target="https://www.chipdip.ru/product/ds1023-1-4-s01-pbs-4-pbs-04" TargetMode="External"/><Relationship Id="rId12" Type="http://schemas.openxmlformats.org/officeDocument/2006/relationships/hyperlink" Target="https://www.chipdip.ru/product0/44435" TargetMode="External"/><Relationship Id="rId34" Type="http://schemas.openxmlformats.org/officeDocument/2006/relationships/hyperlink" Target="https://www.chipdip.ru/product/ds1023-30-1x8-for-arduino" TargetMode="External"/><Relationship Id="rId15" Type="http://schemas.openxmlformats.org/officeDocument/2006/relationships/hyperlink" Target="https://www.chipdip.ru/product0/44435" TargetMode="External"/><Relationship Id="rId37" Type="http://schemas.openxmlformats.org/officeDocument/2006/relationships/hyperlink" Target="https://www.chipdip.ru/product/pbd-36" TargetMode="External"/><Relationship Id="rId14" Type="http://schemas.openxmlformats.org/officeDocument/2006/relationships/hyperlink" Target="https://www.chipdip.ru/product0/44435" TargetMode="External"/><Relationship Id="rId36" Type="http://schemas.openxmlformats.org/officeDocument/2006/relationships/hyperlink" Target="https://www.chipdip.ru/product/ds1023-01-1-10-sf11" TargetMode="External"/><Relationship Id="rId17" Type="http://schemas.openxmlformats.org/officeDocument/2006/relationships/hyperlink" Target="https://www.chipdip.ru/product0/59729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www.chipdip.ru/product0/44435" TargetMode="External"/><Relationship Id="rId38" Type="http://schemas.openxmlformats.org/officeDocument/2006/relationships/hyperlink" Target="https://www.chipdip.ru/product/pbs-8" TargetMode="External"/><Relationship Id="rId19" Type="http://schemas.openxmlformats.org/officeDocument/2006/relationships/hyperlink" Target="https://www.chipdip.ru/product/kt961a-integral" TargetMode="External"/><Relationship Id="rId18" Type="http://schemas.openxmlformats.org/officeDocument/2006/relationships/hyperlink" Target="https://www.chipdip.ru/product/kt961a-integr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 t="s">
        <v>7</v>
      </c>
      <c r="C2" s="3" t="s">
        <v>8</v>
      </c>
      <c r="D2" s="2" t="s">
        <v>9</v>
      </c>
      <c r="E2" s="4" t="s">
        <v>10</v>
      </c>
      <c r="F2" s="2">
        <v>2.0</v>
      </c>
      <c r="G2" s="2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2">
        <f t="shared" ref="A3:A31" si="1">A2 + 1</f>
        <v>2</v>
      </c>
      <c r="B3" s="2" t="s">
        <v>12</v>
      </c>
      <c r="C3" s="3" t="s">
        <v>8</v>
      </c>
      <c r="D3" s="2" t="s">
        <v>9</v>
      </c>
      <c r="E3" s="4" t="s">
        <v>10</v>
      </c>
      <c r="F3" s="2">
        <v>2.0</v>
      </c>
      <c r="G3" s="2" t="s">
        <v>11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2">
        <f t="shared" si="1"/>
        <v>3</v>
      </c>
      <c r="B4" s="2" t="s">
        <v>13</v>
      </c>
      <c r="C4" s="3" t="s">
        <v>8</v>
      </c>
      <c r="D4" s="2" t="s">
        <v>14</v>
      </c>
      <c r="E4" s="4" t="s">
        <v>15</v>
      </c>
      <c r="F4" s="5">
        <f t="shared" ref="F4:F18" si="2">2</f>
        <v>2</v>
      </c>
      <c r="G4" s="2" t="s">
        <v>16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2">
        <f t="shared" si="1"/>
        <v>4</v>
      </c>
      <c r="B5" s="2" t="s">
        <v>17</v>
      </c>
      <c r="C5" s="3" t="s">
        <v>8</v>
      </c>
      <c r="D5" s="2" t="s">
        <v>18</v>
      </c>
      <c r="E5" s="4" t="s">
        <v>19</v>
      </c>
      <c r="F5" s="5">
        <f t="shared" si="2"/>
        <v>2</v>
      </c>
      <c r="G5" s="2" t="s">
        <v>20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2">
        <f t="shared" si="1"/>
        <v>5</v>
      </c>
      <c r="B6" s="2" t="s">
        <v>21</v>
      </c>
      <c r="C6" s="6" t="s">
        <v>8</v>
      </c>
      <c r="D6" s="2" t="s">
        <v>22</v>
      </c>
      <c r="E6" s="4" t="s">
        <v>23</v>
      </c>
      <c r="F6" s="5">
        <f t="shared" si="2"/>
        <v>2</v>
      </c>
      <c r="G6" s="2" t="s">
        <v>24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2">
        <f t="shared" si="1"/>
        <v>6</v>
      </c>
      <c r="B7" s="2" t="s">
        <v>25</v>
      </c>
      <c r="C7" s="3" t="s">
        <v>8</v>
      </c>
      <c r="D7" s="2" t="s">
        <v>14</v>
      </c>
      <c r="E7" s="4" t="s">
        <v>15</v>
      </c>
      <c r="F7" s="5">
        <f t="shared" si="2"/>
        <v>2</v>
      </c>
      <c r="G7" s="2" t="s">
        <v>26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2">
        <f t="shared" si="1"/>
        <v>7</v>
      </c>
      <c r="B8" s="2" t="s">
        <v>27</v>
      </c>
      <c r="C8" s="3" t="s">
        <v>8</v>
      </c>
      <c r="D8" s="2" t="s">
        <v>14</v>
      </c>
      <c r="E8" s="4" t="s">
        <v>15</v>
      </c>
      <c r="F8" s="5">
        <f t="shared" si="2"/>
        <v>2</v>
      </c>
      <c r="G8" s="2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2">
        <f t="shared" si="1"/>
        <v>8</v>
      </c>
      <c r="B9" s="2" t="s">
        <v>29</v>
      </c>
      <c r="C9" s="3" t="s">
        <v>8</v>
      </c>
      <c r="D9" s="2" t="s">
        <v>14</v>
      </c>
      <c r="E9" s="4" t="s">
        <v>15</v>
      </c>
      <c r="F9" s="5">
        <f t="shared" si="2"/>
        <v>2</v>
      </c>
      <c r="G9" s="2" t="s">
        <v>30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2">
        <f t="shared" si="1"/>
        <v>9</v>
      </c>
      <c r="B10" s="2" t="s">
        <v>31</v>
      </c>
      <c r="C10" s="3" t="s">
        <v>8</v>
      </c>
      <c r="D10" s="2" t="s">
        <v>14</v>
      </c>
      <c r="E10" s="4" t="s">
        <v>15</v>
      </c>
      <c r="F10" s="5">
        <f t="shared" si="2"/>
        <v>2</v>
      </c>
      <c r="G10" s="2" t="s">
        <v>32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2">
        <f t="shared" si="1"/>
        <v>10</v>
      </c>
      <c r="B11" s="2" t="s">
        <v>33</v>
      </c>
      <c r="C11" s="3" t="s">
        <v>34</v>
      </c>
      <c r="D11" s="2" t="s">
        <v>35</v>
      </c>
      <c r="E11" s="4" t="s">
        <v>36</v>
      </c>
      <c r="F11" s="5">
        <f t="shared" si="2"/>
        <v>2</v>
      </c>
      <c r="G11" s="2" t="s">
        <v>32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2">
        <f t="shared" si="1"/>
        <v>11</v>
      </c>
      <c r="B12" s="2" t="s">
        <v>37</v>
      </c>
      <c r="C12" s="3" t="s">
        <v>8</v>
      </c>
      <c r="D12" s="2" t="s">
        <v>14</v>
      </c>
      <c r="E12" s="4" t="s">
        <v>15</v>
      </c>
      <c r="F12" s="5">
        <f t="shared" si="2"/>
        <v>2</v>
      </c>
      <c r="G12" s="2" t="s">
        <v>38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2">
        <f t="shared" si="1"/>
        <v>12</v>
      </c>
      <c r="B13" s="2" t="s">
        <v>39</v>
      </c>
      <c r="C13" s="3" t="s">
        <v>8</v>
      </c>
      <c r="D13" s="2" t="s">
        <v>14</v>
      </c>
      <c r="E13" s="4" t="s">
        <v>15</v>
      </c>
      <c r="F13" s="5">
        <f t="shared" si="2"/>
        <v>2</v>
      </c>
      <c r="G13" s="7" t="s">
        <v>38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2">
        <f t="shared" si="1"/>
        <v>13</v>
      </c>
      <c r="B14" s="2" t="s">
        <v>40</v>
      </c>
      <c r="C14" s="3" t="s">
        <v>8</v>
      </c>
      <c r="D14" s="2" t="s">
        <v>14</v>
      </c>
      <c r="E14" s="4" t="s">
        <v>15</v>
      </c>
      <c r="F14" s="5">
        <f t="shared" si="2"/>
        <v>2</v>
      </c>
      <c r="G14" s="7" t="s">
        <v>38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2">
        <f t="shared" si="1"/>
        <v>14</v>
      </c>
      <c r="B15" s="2" t="s">
        <v>41</v>
      </c>
      <c r="C15" s="3" t="s">
        <v>8</v>
      </c>
      <c r="D15" s="2" t="s">
        <v>14</v>
      </c>
      <c r="E15" s="4" t="s">
        <v>15</v>
      </c>
      <c r="F15" s="5">
        <f t="shared" si="2"/>
        <v>2</v>
      </c>
      <c r="G15" s="7" t="s">
        <v>38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2">
        <f t="shared" si="1"/>
        <v>15</v>
      </c>
      <c r="B16" s="2" t="s">
        <v>42</v>
      </c>
      <c r="C16" s="3" t="s">
        <v>8</v>
      </c>
      <c r="D16" s="2" t="s">
        <v>14</v>
      </c>
      <c r="E16" s="4" t="s">
        <v>15</v>
      </c>
      <c r="F16" s="5">
        <f t="shared" si="2"/>
        <v>2</v>
      </c>
      <c r="G16" s="7" t="s">
        <v>38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">
        <f t="shared" si="1"/>
        <v>16</v>
      </c>
      <c r="B17" s="2" t="s">
        <v>43</v>
      </c>
      <c r="C17" s="3" t="s">
        <v>8</v>
      </c>
      <c r="D17" s="2" t="s">
        <v>14</v>
      </c>
      <c r="E17" s="4" t="s">
        <v>15</v>
      </c>
      <c r="F17" s="5">
        <f t="shared" si="2"/>
        <v>2</v>
      </c>
      <c r="G17" s="7" t="s">
        <v>38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2">
        <f t="shared" si="1"/>
        <v>17</v>
      </c>
      <c r="B18" s="2" t="s">
        <v>44</v>
      </c>
      <c r="C18" s="3" t="s">
        <v>34</v>
      </c>
      <c r="D18" s="2" t="s">
        <v>35</v>
      </c>
      <c r="E18" s="4" t="s">
        <v>36</v>
      </c>
      <c r="F18" s="5">
        <f t="shared" si="2"/>
        <v>2</v>
      </c>
      <c r="G18" s="2" t="s">
        <v>45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2">
        <f t="shared" si="1"/>
        <v>18</v>
      </c>
      <c r="B19" s="2" t="s">
        <v>46</v>
      </c>
      <c r="C19" s="3" t="s">
        <v>47</v>
      </c>
      <c r="D19" s="2" t="s">
        <v>48</v>
      </c>
      <c r="E19" s="4" t="s">
        <v>49</v>
      </c>
      <c r="F19" s="2">
        <v>21.0</v>
      </c>
      <c r="G19" s="2" t="s">
        <v>50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2">
        <f t="shared" si="1"/>
        <v>19</v>
      </c>
      <c r="B20" s="2" t="s">
        <v>51</v>
      </c>
      <c r="C20" s="3" t="s">
        <v>47</v>
      </c>
      <c r="D20" s="2" t="s">
        <v>48</v>
      </c>
      <c r="E20" s="4" t="s">
        <v>49</v>
      </c>
      <c r="F20" s="2">
        <v>21.0</v>
      </c>
      <c r="G20" s="2" t="s">
        <v>52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2">
        <f t="shared" si="1"/>
        <v>20</v>
      </c>
      <c r="B21" s="2" t="s">
        <v>53</v>
      </c>
      <c r="C21" s="3" t="s">
        <v>54</v>
      </c>
      <c r="D21" s="2" t="s">
        <v>55</v>
      </c>
      <c r="E21" s="4" t="s">
        <v>56</v>
      </c>
      <c r="F21" s="2">
        <v>4.0</v>
      </c>
      <c r="G21" s="2" t="s">
        <v>57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2">
        <f t="shared" si="1"/>
        <v>21</v>
      </c>
      <c r="B22" s="2" t="s">
        <v>58</v>
      </c>
      <c r="C22" s="3" t="s">
        <v>54</v>
      </c>
      <c r="D22" s="2" t="s">
        <v>55</v>
      </c>
      <c r="E22" s="4" t="s">
        <v>56</v>
      </c>
      <c r="F22" s="2">
        <v>4.0</v>
      </c>
      <c r="G22" s="2" t="s">
        <v>57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7.25" customHeight="1">
      <c r="A23" s="2">
        <f t="shared" si="1"/>
        <v>22</v>
      </c>
      <c r="B23" s="2" t="s">
        <v>59</v>
      </c>
      <c r="C23" s="3" t="s">
        <v>60</v>
      </c>
      <c r="D23" s="2" t="s">
        <v>61</v>
      </c>
      <c r="E23" s="4" t="s">
        <v>62</v>
      </c>
      <c r="F23" s="2">
        <v>5.0</v>
      </c>
      <c r="G23" s="2" t="s">
        <v>63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2">
        <f t="shared" si="1"/>
        <v>23</v>
      </c>
      <c r="B24" s="2" t="s">
        <v>64</v>
      </c>
      <c r="C24" s="3" t="s">
        <v>60</v>
      </c>
      <c r="D24" s="2" t="s">
        <v>61</v>
      </c>
      <c r="E24" s="8" t="s">
        <v>62</v>
      </c>
      <c r="F24" s="2">
        <v>5.0</v>
      </c>
      <c r="G24" s="2" t="s">
        <v>63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2">
        <f t="shared" si="1"/>
        <v>24</v>
      </c>
      <c r="B25" s="2" t="s">
        <v>65</v>
      </c>
      <c r="C25" s="3" t="s">
        <v>60</v>
      </c>
      <c r="D25" s="2" t="s">
        <v>61</v>
      </c>
      <c r="E25" s="8" t="s">
        <v>62</v>
      </c>
      <c r="F25" s="2">
        <v>5.0</v>
      </c>
      <c r="G25" s="2" t="s">
        <v>63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2">
        <f t="shared" si="1"/>
        <v>25</v>
      </c>
      <c r="B26" s="2" t="s">
        <v>66</v>
      </c>
      <c r="C26" s="3" t="s">
        <v>60</v>
      </c>
      <c r="D26" s="2" t="s">
        <v>61</v>
      </c>
      <c r="E26" s="8" t="s">
        <v>62</v>
      </c>
      <c r="F26" s="2">
        <v>5.0</v>
      </c>
      <c r="G26" s="2" t="s">
        <v>63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2">
        <f t="shared" si="1"/>
        <v>26</v>
      </c>
      <c r="B27" s="2" t="s">
        <v>67</v>
      </c>
      <c r="C27" s="3" t="s">
        <v>60</v>
      </c>
      <c r="D27" s="2" t="s">
        <v>61</v>
      </c>
      <c r="E27" s="8" t="s">
        <v>62</v>
      </c>
      <c r="F27" s="2">
        <v>5.0</v>
      </c>
      <c r="G27" s="2" t="s">
        <v>63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2">
        <f t="shared" si="1"/>
        <v>27</v>
      </c>
      <c r="B28" s="2" t="s">
        <v>68</v>
      </c>
      <c r="C28" s="3" t="s">
        <v>69</v>
      </c>
      <c r="D28" s="2" t="s">
        <v>70</v>
      </c>
      <c r="E28" s="4" t="s">
        <v>71</v>
      </c>
      <c r="F28" s="2">
        <v>5.0</v>
      </c>
      <c r="G28" s="2" t="s">
        <v>72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2">
        <f t="shared" si="1"/>
        <v>28</v>
      </c>
      <c r="B29" s="2" t="s">
        <v>73</v>
      </c>
      <c r="C29" s="3" t="s">
        <v>74</v>
      </c>
      <c r="D29" s="2" t="s">
        <v>75</v>
      </c>
      <c r="E29" s="4" t="s">
        <v>76</v>
      </c>
      <c r="F29" s="2">
        <v>25.0</v>
      </c>
      <c r="G29" s="2" t="s">
        <v>77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9">
        <f t="shared" si="1"/>
        <v>29</v>
      </c>
      <c r="B30" s="9" t="s">
        <v>78</v>
      </c>
      <c r="C30" s="10" t="s">
        <v>79</v>
      </c>
      <c r="D30" s="9" t="s">
        <v>80</v>
      </c>
      <c r="E30" s="11" t="s">
        <v>81</v>
      </c>
      <c r="F30" s="9">
        <v>1210.0</v>
      </c>
      <c r="G30" s="9" t="s">
        <v>82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">
        <f t="shared" si="1"/>
        <v>30</v>
      </c>
      <c r="B31" s="2" t="s">
        <v>83</v>
      </c>
      <c r="C31" s="3" t="s">
        <v>84</v>
      </c>
      <c r="D31" s="2" t="s">
        <v>85</v>
      </c>
      <c r="E31" s="4" t="s">
        <v>86</v>
      </c>
      <c r="F31" s="2">
        <v>520.0</v>
      </c>
      <c r="G31" s="2" t="s">
        <v>87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2">
        <v>31.0</v>
      </c>
      <c r="B32" s="2" t="s">
        <v>88</v>
      </c>
      <c r="C32" s="13" t="s">
        <v>89</v>
      </c>
      <c r="D32" s="5"/>
      <c r="E32" s="4" t="s">
        <v>90</v>
      </c>
      <c r="F32" s="2">
        <v>9.0</v>
      </c>
      <c r="G32" s="2" t="s">
        <v>91</v>
      </c>
      <c r="H32" s="2">
        <v>35.0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2">
        <v>32.0</v>
      </c>
      <c r="B33" s="2" t="s">
        <v>92</v>
      </c>
      <c r="C33" s="2" t="s">
        <v>93</v>
      </c>
      <c r="D33" s="5"/>
      <c r="E33" s="4" t="s">
        <v>94</v>
      </c>
      <c r="F33" s="2">
        <v>12.0</v>
      </c>
      <c r="G33" s="5"/>
      <c r="H33" s="2">
        <v>7.0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9">
        <v>33.0</v>
      </c>
      <c r="B34" s="9" t="s">
        <v>95</v>
      </c>
      <c r="C34" s="14" t="s">
        <v>96</v>
      </c>
      <c r="D34" s="9" t="s">
        <v>97</v>
      </c>
      <c r="E34" s="11" t="s">
        <v>98</v>
      </c>
      <c r="F34" s="9">
        <v>25.0</v>
      </c>
      <c r="G34" s="12"/>
      <c r="H34" s="9">
        <v>6.0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9">
        <v>34.0</v>
      </c>
      <c r="B35" s="9" t="s">
        <v>95</v>
      </c>
      <c r="C35" s="14" t="s">
        <v>99</v>
      </c>
      <c r="D35" s="9" t="s">
        <v>100</v>
      </c>
      <c r="E35" s="11" t="s">
        <v>101</v>
      </c>
      <c r="F35" s="9">
        <v>19.0</v>
      </c>
      <c r="G35" s="12"/>
      <c r="H35" s="9">
        <v>10.0</v>
      </c>
      <c r="I35" s="9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2">
        <v>35.0</v>
      </c>
      <c r="B36" s="2" t="s">
        <v>102</v>
      </c>
      <c r="C36" s="13" t="s">
        <v>103</v>
      </c>
      <c r="D36" s="2" t="s">
        <v>104</v>
      </c>
      <c r="E36" s="4" t="s">
        <v>105</v>
      </c>
      <c r="F36" s="2">
        <v>0.8</v>
      </c>
      <c r="G36" s="5"/>
      <c r="H36" s="2">
        <v>2.0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2">
        <v>36.0</v>
      </c>
      <c r="B37" s="2" t="s">
        <v>102</v>
      </c>
      <c r="C37" s="13" t="s">
        <v>106</v>
      </c>
      <c r="D37" s="2" t="s">
        <v>107</v>
      </c>
      <c r="E37" s="4" t="s">
        <v>108</v>
      </c>
      <c r="F37" s="2">
        <v>6.0</v>
      </c>
      <c r="G37" s="5"/>
      <c r="H37" s="2">
        <v>2.0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2">
        <v>37.0</v>
      </c>
      <c r="B38" s="2" t="s">
        <v>102</v>
      </c>
      <c r="C38" s="13" t="s">
        <v>109</v>
      </c>
      <c r="D38" s="2" t="s">
        <v>110</v>
      </c>
      <c r="E38" s="4" t="s">
        <v>111</v>
      </c>
      <c r="F38" s="2">
        <v>19.0</v>
      </c>
      <c r="G38" s="5"/>
      <c r="H38" s="2">
        <v>1.0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2">
        <v>38.0</v>
      </c>
      <c r="B39" s="2" t="s">
        <v>102</v>
      </c>
      <c r="C39" s="13" t="s">
        <v>112</v>
      </c>
      <c r="D39" s="2" t="s">
        <v>113</v>
      </c>
      <c r="E39" s="4" t="s">
        <v>114</v>
      </c>
      <c r="F39" s="15">
        <v>7.0</v>
      </c>
      <c r="G39" s="5"/>
      <c r="H39" s="2">
        <v>7.0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1">
      <c r="F41" s="16">
        <f>SUM(F2:F31) + 1.2 * SUMPRODUCT(F32:F39,H32:H39)</f>
        <v>2853.72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</hyperlinks>
  <drawing r:id="rId39"/>
</worksheet>
</file>