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Laptop &amp; Pc World\Downloads\"/>
    </mc:Choice>
  </mc:AlternateContent>
  <xr:revisionPtr revIDLastSave="0" documentId="13_ncr:1_{5F9DFD86-06F0-4AE4-BBE8-165E86D36314}" xr6:coauthVersionLast="47" xr6:coauthVersionMax="47" xr10:uidLastSave="{00000000-0000-0000-0000-000000000000}"/>
  <bookViews>
    <workbookView xWindow="-108" yWindow="-108" windowWidth="23256" windowHeight="12456" xr2:uid="{00000000-000D-0000-FFFF-FFFF00000000}"/>
  </bookViews>
  <sheets>
    <sheet name="Dashboard" sheetId="4" r:id="rId1"/>
    <sheet name="KPI" sheetId="7" r:id="rId2"/>
    <sheet name="Rating" sheetId="8" r:id="rId3"/>
    <sheet name="Gender" sheetId="9" r:id="rId4"/>
    <sheet name="Education by Attritionatt" sheetId="10" r:id="rId5"/>
    <sheet name="Attrition by Job" sheetId="11" r:id="rId6"/>
    <sheet name="Dept wise Attritionatt" sheetId="12" r:id="rId7"/>
    <sheet name="Attrition by Age group" sheetId="13" r:id="rId8"/>
    <sheet name="Marital Status" sheetId="14" r:id="rId9"/>
    <sheet name="Data" sheetId="1"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E5" i="14" l="1"/>
  <c r="E6" i="14"/>
  <c r="E4" i="14"/>
  <c r="D5" i="14"/>
  <c r="D6" i="14"/>
  <c r="D4" i="14"/>
  <c r="D4" i="11"/>
  <c r="D5" i="11"/>
  <c r="D6" i="11"/>
  <c r="D7" i="11"/>
  <c r="D8" i="11"/>
  <c r="D9" i="11"/>
  <c r="D10" i="11"/>
  <c r="D11" i="11"/>
  <c r="D12" i="11"/>
  <c r="E5" i="11"/>
  <c r="E9" i="11"/>
  <c r="E6" i="11"/>
  <c r="E10" i="11"/>
  <c r="E7" i="11"/>
  <c r="E11" i="11"/>
  <c r="E8" i="11"/>
  <c r="E12" i="11"/>
  <c r="E4" i="11"/>
  <c r="B11" i="9"/>
  <c r="B10" i="9"/>
  <c r="C10" i="9" l="1"/>
  <c r="C11" i="9"/>
  <c r="B6" i="8"/>
  <c r="C8" i="7"/>
  <c r="B8" i="7"/>
  <c r="A8" i="7"/>
  <c r="D8" i="7" l="1"/>
  <c r="E8" i="7"/>
  <c r="B7" i="8"/>
  <c r="C7" i="8" s="1"/>
  <c r="C6" i="8"/>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<sst xmlns="http://schemas.openxmlformats.org/spreadsheetml/2006/main" count="19216" uniqueCount="1570">
  <si>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</si>
  <si>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</si>
  <si>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</si>
  <si>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</si>
  <si>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</si>
  <si>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</si>
  <si>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</si>
  <si>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</si>
  <si>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</si>
  <si>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</si>
  <si>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</si>
  <si>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</si>
  <si>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</si>
  <si>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</si>
  <si>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</si>
  <si>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</si>
  <si>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</si>
  <si>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</si>
  <si>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</si>
  <si>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</si>
  <si>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</si>
  <si>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</si>
  <si>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</si>
  <si>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</si>
  <si>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</si>
  <si>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</si>
  <si>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</si>
  <si>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</si>
  <si>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</si>
  <si>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</si>
  <si>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</si>
  <si>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</si>
  <si>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</si>
  <si>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</si>
  <si>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</si>
  <si>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</si>
  <si>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</si>
  <si>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</si>
  <si>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</si>
  <si>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</si>
  <si>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</si>
  <si>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</si>
  <si>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</si>
  <si>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</si>
  <si>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</si>
  <si>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</si>
  <si>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</si>
  <si>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</si>
  <si>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</si>
  <si>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</si>
  <si>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</si>
  <si>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</si>
  <si>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</si>
  <si>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</si>
  <si>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</si>
  <si>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</si>
  <si>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</si>
  <si>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</si>
  <si>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</si>
  <si>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</si>
  <si>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</si>
  <si>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</si>
  <si>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</si>
  <si>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</si>
  <si>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</si>
  <si>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</si>
  <si>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</si>
  <si>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</si>
  <si>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</si>
  <si>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</si>
  <si>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</si>
  <si>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</si>
  <si>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</si>
  <si>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</si>
  <si>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</si>
  <si>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</si>
  <si>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</si>
  <si>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</si>
  <si>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</si>
  <si>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</si>
  <si>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</si>
  <si>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</si>
  <si>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</si>
  <si>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</si>
  <si>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</si>
  <si>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</si>
  <si>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</si>
  <si>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</si>
  <si>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</si>
  <si>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</si>
  <si>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</si>
  <si>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</si>
  <si>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</si>
  <si>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</si>
  <si>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</si>
  <si>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</si>
  <si>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</si>
  <si>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</si>
  <si>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</si>
  <si>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</si>
  <si>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</si>
  <si>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</si>
  <si>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</si>
  <si>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</si>
  <si>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</si>
  <si>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</si>
  <si>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</si>
  <si>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</si>
  <si>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</si>
  <si>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</si>
  <si>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</si>
  <si>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</si>
  <si>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</si>
  <si>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</si>
  <si>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</si>
  <si>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</si>
  <si>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</si>
  <si>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</si>
  <si>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</si>
  <si>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</si>
  <si>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</si>
  <si>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</si>
  <si>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</si>
  <si>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</si>
  <si>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</si>
  <si>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</si>
  <si>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</si>
  <si>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</si>
  <si>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</si>
  <si>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</si>
  <si>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</si>
  <si>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</si>
  <si>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</si>
  <si>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</si>
  <si>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</si>
  <si>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</si>
  <si>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</si>
  <si>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</si>
  <si>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</si>
  <si>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</si>
  <si>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</si>
  <si>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</si>
  <si>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</si>
  <si>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</si>
  <si>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</si>
  <si>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</si>
  <si>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</si>
  <si>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</si>
  <si>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</si>
  <si>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</si>
  <si>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</si>
  <si>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</si>
  <si>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</si>
  <si>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</si>
  <si>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</si>
  <si>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</si>
  <si>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</si>
  <si>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</si>
  <si>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</si>
  <si>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</si>
  <si>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</si>
  <si>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</si>
  <si>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</si>
  <si>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</si>
  <si>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</si>
  <si>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</si>
  <si>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</si>
  <si>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</si>
  <si>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</si>
  <si>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</si>
  <si>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</si>
  <si>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</si>
  <si>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</si>
  <si>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</si>
  <si>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</si>
  <si>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</si>
  <si>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</si>
  <si>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</si>
  <si>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</si>
  <si>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</si>
  <si>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</si>
  <si>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</si>
  <si>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</si>
  <si>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</si>
  <si>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</si>
  <si>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</si>
  <si>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</si>
  <si>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</si>
  <si>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</si>
  <si>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</si>
  <si>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</si>
  <si>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</si>
  <si>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</si>
  <si>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</si>
  <si>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</si>
  <si>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</si>
  <si>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</si>
  <si>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</si>
  <si>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</si>
  <si>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</si>
  <si>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</si>
  <si>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</si>
  <si>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</si>
  <si>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</si>
  <si>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</si>
  <si>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</si>
  <si>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</si>
  <si>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</si>
  <si>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</si>
  <si>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</si>
  <si>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</si>
  <si>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</si>
  <si>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</si>
  <si>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</si>
  <si>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</si>
  <si>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</si>
  <si>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</si>
  <si>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</si>
  <si>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</si>
  <si>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</si>
  <si>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</si>
  <si>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</si>
  <si>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</si>
  <si>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</si>
  <si>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</si>
  <si>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</si>
  <si>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</si>
  <si>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</si>
  <si>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</si>
  <si>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</si>
  <si>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</si>
  <si>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</si>
  <si>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</si>
  <si>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</si>
  <si>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</si>
  <si>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</si>
  <si>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</si>
  <si>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</si>
  <si>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</si>
  <si>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</si>
  <si>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</si>
  <si>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</si>
  <si>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</si>
  <si>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</si>
  <si>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</si>
  <si>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</si>
  <si>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</si>
  <si>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</si>
  <si>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</si>
  <si>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</si>
  <si>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</si>
  <si>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</si>
  <si>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</si>
  <si>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</si>
  <si>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</si>
  <si>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</si>
  <si>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</si>
  <si>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</si>
  <si>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</si>
  <si>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</si>
  <si>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</si>
  <si>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</si>
  <si>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</si>
  <si>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</si>
  <si>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</si>
  <si>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</si>
  <si>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</si>
  <si>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</si>
  <si>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</si>
  <si>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</si>
  <si>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</si>
  <si>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</si>
  <si>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</si>
  <si>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</si>
  <si>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</si>
  <si>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</si>
  <si>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</si>
  <si>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</si>
  <si>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</si>
  <si>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</si>
  <si>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</si>
  <si>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</si>
  <si>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</si>
  <si>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</si>
  <si>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</si>
  <si>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</si>
  <si>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</si>
  <si>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</si>
  <si>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</si>
  <si>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</si>
  <si>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</si>
  <si>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</si>
  <si>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</si>
  <si>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</si>
  <si>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</si>
  <si>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</si>
  <si>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</si>
  <si>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</si>
  <si>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</si>
  <si>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</si>
  <si>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</si>
  <si>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</si>
  <si>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</si>
  <si>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</si>
  <si>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</si>
  <si>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</si>
  <si>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</si>
  <si>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</si>
  <si>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</si>
  <si>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</si>
  <si>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</si>
  <si>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</si>
  <si>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</si>
  <si>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</si>
  <si>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</si>
  <si>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</si>
  <si>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</si>
  <si>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</si>
  <si>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</si>
  <si>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</si>
  <si>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</si>
  <si>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</si>
  <si>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</si>
  <si>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</si>
  <si>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</si>
  <si>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</si>
  <si>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</si>
  <si>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</si>
  <si>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</si>
  <si>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</si>
  <si>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</si>
  <si>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</si>
  <si>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</si>
  <si>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</si>
  <si>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</si>
  <si>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</si>
  <si>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</si>
  <si>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</si>
  <si>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</si>
  <si>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</si>
  <si>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</si>
  <si>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</si>
  <si>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</si>
  <si>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</si>
  <si>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</si>
  <si>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</si>
  <si>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</si>
  <si>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</si>
  <si>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</si>
  <si>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</si>
  <si>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</si>
  <si>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</si>
  <si>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</si>
  <si>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</si>
  <si>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</si>
  <si>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</si>
  <si>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</si>
  <si>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</si>
  <si>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</si>
  <si>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</si>
  <si>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</si>
  <si>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</si>
  <si>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</si>
  <si>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</si>
  <si>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</si>
  <si>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</si>
  <si>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</si>
  <si>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</si>
  <si>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</si>
  <si>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</si>
  <si>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</si>
  <si>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</si>
  <si>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</si>
  <si>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</si>
  <si>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</si>
  <si>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</si>
  <si>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</si>
  <si>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</si>
  <si>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</si>
  <si>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</si>
  <si>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</si>
  <si>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</si>
  <si>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</si>
  <si>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</si>
  <si>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</si>
  <si>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</si>
  <si>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</si>
  <si>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</si>
  <si>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</si>
  <si>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</si>
  <si>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</si>
  <si>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</si>
  <si>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</si>
  <si>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</si>
  <si>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</si>
  <si>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</si>
  <si>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</si>
  <si>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</si>
  <si>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</si>
  <si>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</si>
  <si>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</si>
  <si>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</si>
  <si>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</si>
  <si>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</si>
  <si>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</si>
  <si>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</si>
  <si>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</si>
  <si>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</si>
  <si>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</si>
  <si>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</si>
  <si>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</si>
  <si>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</si>
  <si>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</si>
  <si>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</si>
  <si>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</si>
  <si>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</si>
  <si>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</si>
  <si>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</si>
  <si>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</si>
  <si>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</si>
  <si>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</si>
  <si>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</si>
  <si>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</si>
  <si>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</si>
  <si>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</si>
  <si>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</si>
  <si>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</si>
  <si>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</si>
  <si>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</si>
  <si>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</si>
  <si>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</si>
  <si>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</si>
  <si>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</si>
  <si>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</si>
  <si>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</si>
  <si>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</si>
  <si>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</si>
  <si>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</si>
  <si>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</si>
  <si>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</si>
  <si>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</si>
  <si>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</si>
  <si>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</si>
  <si>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</si>
  <si>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</si>
  <si>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</si>
  <si>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</si>
  <si>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</si>
  <si>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</si>
  <si>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</si>
  <si>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</si>
  <si>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</si>
  <si>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</si>
  <si>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</si>
  <si>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</si>
  <si>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</si>
  <si>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</si>
  <si>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</si>
  <si>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</si>
  <si>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</si>
  <si>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</si>
  <si>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</si>
  <si>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</si>
  <si>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</si>
  <si>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</si>
  <si>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</si>
  <si>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</si>
  <si>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</si>
  <si>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</si>
  <si>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</si>
  <si>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</si>
  <si>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</si>
  <si>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</si>
  <si>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</si>
  <si>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</si>
  <si>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</si>
  <si>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</si>
  <si>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</si>
  <si>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</si>
  <si>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</si>
  <si>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</si>
  <si>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</si>
  <si>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</si>
  <si>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</si>
  <si>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</si>
  <si>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</si>
  <si>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</si>
  <si>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</si>
  <si>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</si>
  <si>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</si>
  <si>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</si>
  <si>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</si>
  <si>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</si>
  <si>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</si>
  <si>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</si>
  <si>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</si>
  <si>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</si>
  <si>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</si>
  <si>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</si>
  <si>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</si>
  <si>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</si>
  <si>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</si>
  <si>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</si>
  <si>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</si>
  <si>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</si>
  <si>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</si>
  <si>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</si>
  <si>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</si>
  <si>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</si>
  <si>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</si>
  <si>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</si>
  <si>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</si>
  <si>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</si>
  <si>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</si>
  <si>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</si>
  <si>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</si>
  <si>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</si>
  <si>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</si>
  <si>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</si>
  <si>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</si>
  <si>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</si>
  <si>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</si>
  <si>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</si>
  <si>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</si>
  <si>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</si>
  <si>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</si>
  <si>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</si>
  <si>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</si>
  <si>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</si>
  <si>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</si>
  <si>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</si>
  <si>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</si>
  <si>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</si>
  <si>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</si>
  <si>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</si>
  <si>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</si>
  <si>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</si>
  <si>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</si>
  <si>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</si>
  <si>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</si>
  <si>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</si>
  <si>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</si>
  <si>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</si>
  <si>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</si>
  <si>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</si>
  <si>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</si>
  <si>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</si>
  <si>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</si>
  <si>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</si>
  <si>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</si>
  <si>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</si>
  <si>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</si>
  <si>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</si>
  <si>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</si>
  <si>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</si>
  <si>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</si>
  <si>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</si>
  <si>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</si>
  <si>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</si>
  <si>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</si>
  <si>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</si>
  <si>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</si>
  <si>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</si>
  <si>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</si>
  <si>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</si>
  <si>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</si>
  <si>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</si>
  <si>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</si>
  <si>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</si>
  <si>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</si>
  <si>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</si>
  <si>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</si>
  <si>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</si>
  <si>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</si>
  <si>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</si>
  <si>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</si>
  <si>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</si>
  <si>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</si>
  <si>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</si>
  <si>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</si>
  <si>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</si>
  <si>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</si>
  <si>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</si>
  <si>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</si>
  <si>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</si>
  <si>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</si>
  <si>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</si>
  <si>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</si>
  <si>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</si>
  <si>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</si>
  <si>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</si>
  <si>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</si>
  <si>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</si>
  <si>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</si>
  <si>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</si>
  <si>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</si>
  <si>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</si>
  <si>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</si>
  <si>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</si>
  <si>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</si>
  <si>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</si>
  <si>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</si>
  <si>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</si>
  <si>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</si>
  <si>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</si>
  <si>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</si>
  <si>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</si>
  <si>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</si>
  <si>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</si>
  <si>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</si>
  <si>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</si>
  <si>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</si>
  <si>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</si>
  <si>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</si>
  <si>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</si>
  <si>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</si>
  <si>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</si>
  <si>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</si>
  <si>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</si>
  <si>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</si>
  <si>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</si>
  <si>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</si>
  <si>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</si>
  <si>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</si>
  <si>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</si>
  <si>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</si>
  <si>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</si>
  <si>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</si>
  <si>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</si>
  <si>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</si>
  <si>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</si>
  <si>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</si>
  <si>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</si>
  <si>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</si>
  <si>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</si>
  <si>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</si>
  <si>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</si>
  <si>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</si>
  <si>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</si>
  <si>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</si>
  <si>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</si>
  <si>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</si>
  <si>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</si>
  <si>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</si>
  <si>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</si>
  <si>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</si>
  <si>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</si>
  <si>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</si>
  <si>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</si>
  <si>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</si>
  <si>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</si>
  <si>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</si>
  <si>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</si>
  <si>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</si>
  <si>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</si>
  <si>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</si>
  <si>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</si>
  <si>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</si>
  <si>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</si>
  <si>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</si>
  <si>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</si>
  <si>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</si>
  <si>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</si>
  <si>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</si>
  <si>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</si>
  <si>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</si>
  <si>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</si>
  <si>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</si>
  <si>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</si>
  <si>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</si>
  <si>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</si>
  <si>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</si>
  <si>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</si>
  <si>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</si>
  <si>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</si>
  <si>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</si>
  <si>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</si>
  <si>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</si>
  <si>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</si>
  <si>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</si>
  <si>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</si>
  <si>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</si>
  <si>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</si>
  <si>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</si>
  <si>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</si>
  <si>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</si>
  <si>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</si>
  <si>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</si>
  <si>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</si>
  <si>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</si>
  <si>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</si>
  <si>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</si>
  <si>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</si>
  <si>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</si>
  <si>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</si>
  <si>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</si>
  <si>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</si>
  <si>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</si>
  <si>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</si>
  <si>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</si>
  <si>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</si>
  <si>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</si>
  <si>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</si>
  <si>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</si>
  <si>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</si>
  <si>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</si>
  <si>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</si>
  <si>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</si>
  <si>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</si>
  <si>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</si>
  <si>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</si>
  <si>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</si>
  <si>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</si>
  <si>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</si>
  <si>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</si>
  <si>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</si>
  <si>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</si>
  <si>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</si>
  <si>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</si>
  <si>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</si>
  <si>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</si>
  <si>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</si>
  <si>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</si>
  <si>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</si>
  <si>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</si>
  <si>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</si>
  <si>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</si>
  <si>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</si>
  <si>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</si>
  <si>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</si>
  <si>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</si>
  <si>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</si>
  <si>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</si>
  <si>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</si>
  <si>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</si>
  <si>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</si>
  <si>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</si>
  <si>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</si>
  <si>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</si>
  <si>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</si>
  <si>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</si>
  <si>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</si>
  <si>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</si>
  <si>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</si>
  <si>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</si>
  <si>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</si>
  <si>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</si>
  <si>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</si>
  <si>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</si>
  <si>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</si>
  <si>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</si>
  <si>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</si>
  <si>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</si>
  <si>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</si>
  <si>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</si>
  <si>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</si>
  <si>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</si>
  <si>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</si>
  <si>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</si>
  <si>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</si>
  <si>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</si>
  <si>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</si>
  <si>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</si>
  <si>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</si>
  <si>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</si>
  <si>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</si>
  <si>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</si>
  <si>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</si>
  <si>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</si>
  <si>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</si>
  <si>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</si>
  <si>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</si>
  <si>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</si>
  <si>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</si>
  <si>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</si>
  <si>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</si>
  <si>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</si>
  <si>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</si>
  <si>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</si>
  <si>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</si>
  <si>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</si>
  <si>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</si>
  <si>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</si>
  <si>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</si>
  <si>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</si>
  <si>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</si>
  <si>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</si>
  <si>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</si>
  <si>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</si>
  <si>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</si>
  <si>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</si>
  <si>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</si>
  <si>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</si>
  <si>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</si>
  <si>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</si>
  <si>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</si>
  <si>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</si>
  <si>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</si>
  <si>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</si>
  <si>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</si>
  <si>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</si>
  <si>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</si>
  <si>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</si>
  <si>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</si>
  <si>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</si>
  <si>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</si>
  <si>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</si>
  <si>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</si>
  <si>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</si>
  <si>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</si>
  <si>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</si>
  <si>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</si>
  <si>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</si>
  <si>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</si>
  <si>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</si>
  <si>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</si>
  <si>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</si>
  <si>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</si>
  <si>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</si>
  <si>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</si>
  <si>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</si>
  <si>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</si>
  <si>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</si>
  <si>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</si>
  <si>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</si>
  <si>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</si>
  <si>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</si>
  <si>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</si>
  <si>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</si>
  <si>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</si>
  <si>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</si>
  <si>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</si>
  <si>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</si>
  <si>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</si>
  <si>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</si>
  <si>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</si>
  <si>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</si>
  <si>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</si>
  <si>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</si>
  <si>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</si>
  <si>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</si>
  <si>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</si>
  <si>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</si>
  <si>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</si>
  <si>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</si>
  <si>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</si>
  <si>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</si>
  <si>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</si>
  <si>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</si>
  <si>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</si>
  <si>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</si>
  <si>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</si>
  <si>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</si>
  <si>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</si>
  <si>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</si>
  <si>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</si>
  <si>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</si>
  <si>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</si>
  <si>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</si>
  <si>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</si>
  <si>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</si>
  <si>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</si>
  <si>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</si>
  <si>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</si>
  <si>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</si>
  <si>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</si>
  <si>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</si>
  <si>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</si>
  <si>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</si>
  <si>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</si>
  <si>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</si>
  <si>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</si>
  <si>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</si>
  <si>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</si>
  <si>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</si>
  <si>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</si>
  <si>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</si>
  <si>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</si>
  <si>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</si>
  <si>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</si>
  <si>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</si>
  <si>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</si>
  <si>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</si>
  <si>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</si>
  <si>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</si>
  <si>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</si>
  <si>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</si>
  <si>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</si>
  <si>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</si>
  <si>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</si>
  <si>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</si>
  <si>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</si>
  <si>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</si>
  <si>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</si>
  <si>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</si>
  <si>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</si>
  <si>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</si>
  <si>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</si>
  <si>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</si>
  <si>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</si>
  <si>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</si>
  <si>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</si>
  <si>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</si>
  <si>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</si>
  <si>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</si>
  <si>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</si>
  <si>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</si>
  <si>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</si>
  <si>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</si>
  <si>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</si>
  <si>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</si>
  <si>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</si>
  <si>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</si>
  <si>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</si>
  <si>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</si>
  <si>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</si>
  <si>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</si>
  <si>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</si>
  <si>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</si>
  <si>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</si>
  <si>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</si>
  <si>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</si>
  <si>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</si>
  <si>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</si>
  <si>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</si>
  <si>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</si>
  <si>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</si>
  <si>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</si>
  <si>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</si>
  <si>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</si>
  <si>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</si>
  <si>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</si>
  <si>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</si>
  <si>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</si>
  <si>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</si>
  <si>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</si>
  <si>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</si>
  <si>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</si>
  <si>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</si>
  <si>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</si>
  <si>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</si>
  <si>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</si>
  <si>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</si>
  <si>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</si>
  <si>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</si>
  <si>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</si>
  <si>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</si>
  <si>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</si>
  <si>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</si>
  <si>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</si>
  <si>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</si>
  <si>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</si>
  <si>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</si>
  <si>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</si>
  <si>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</si>
  <si>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</si>
  <si>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</si>
  <si>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</si>
  <si>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</si>
  <si>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</si>
  <si>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</si>
  <si>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</si>
  <si>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</si>
  <si>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</si>
  <si>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</si>
  <si>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</si>
  <si>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</si>
  <si>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</si>
  <si>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</si>
  <si>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</si>
  <si>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</si>
  <si>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</si>
  <si>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</si>
  <si>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</si>
  <si>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</si>
  <si>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</si>
  <si>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</si>
  <si>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</si>
  <si>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</si>
  <si>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</si>
  <si>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</si>
  <si>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</si>
  <si>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</si>
  <si>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</si>
  <si>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</si>
  <si>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</si>
  <si>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</si>
  <si>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</si>
  <si>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</si>
  <si>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</si>
  <si>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</si>
  <si>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</si>
  <si>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</si>
  <si>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</si>
  <si>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</si>
  <si>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</si>
  <si>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</si>
  <si>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</si>
  <si>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</si>
  <si>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</si>
  <si>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</si>
  <si>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</si>
  <si>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</si>
  <si>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</si>
  <si>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</si>
  <si>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</si>
  <si>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</si>
  <si>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</si>
  <si>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</si>
  <si>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</si>
  <si>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</si>
  <si>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</si>
  <si>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</si>
  <si>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</si>
  <si>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</si>
  <si>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</si>
  <si>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</si>
  <si>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</si>
  <si>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</si>
  <si>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</si>
  <si>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</si>
  <si>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</si>
  <si>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</si>
  <si>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</si>
  <si>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</si>
  <si>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</si>
  <si>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</si>
  <si>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</si>
  <si>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</si>
  <si>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</si>
  <si>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</si>
  <si>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</si>
  <si>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</si>
  <si>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</si>
  <si>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</si>
  <si>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</si>
  <si>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</si>
  <si>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</si>
  <si>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</si>
  <si>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</si>
  <si>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</si>
  <si>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</si>
  <si>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</si>
  <si>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</si>
  <si>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</si>
  <si>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</si>
  <si>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</si>
  <si>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</si>
  <si>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</si>
  <si>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</si>
  <si>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</si>
  <si>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</si>
  <si>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</si>
  <si>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</si>
  <si>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</si>
  <si>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</si>
  <si>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</si>
  <si>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</si>
  <si>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</si>
  <si>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</si>
  <si>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</si>
  <si>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</si>
  <si>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</si>
  <si>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</si>
  <si>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</si>
  <si>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</si>
  <si>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</si>
  <si>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</si>
  <si>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</si>
  <si>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</si>
  <si>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</si>
  <si>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</si>
  <si>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</si>
  <si>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</si>
  <si>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</si>
  <si>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</si>
  <si>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</si>
  <si>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</si>
  <si>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</si>
  <si>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</si>
  <si>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</si>
  <si>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</si>
  <si>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</si>
  <si>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</si>
  <si>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</si>
  <si>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</si>
  <si>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</si>
  <si>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</si>
  <si>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</si>
  <si>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</si>
  <si>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</si>
  <si>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</si>
  <si>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</si>
  <si>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</si>
  <si>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</si>
  <si>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</si>
  <si>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</si>
  <si>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</si>
  <si>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</si>
  <si>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</si>
  <si>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</si>
  <si>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</si>
  <si>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</si>
  <si>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</si>
  <si>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</si>
  <si>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</si>
  <si>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</si>
  <si>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</si>
  <si>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</si>
  <si>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</si>
  <si>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</si>
  <si>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</si>
  <si>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</si>
  <si>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</si>
  <si>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</si>
  <si>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</si>
  <si>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</si>
  <si>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</si>
  <si>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</si>
  <si>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</si>
  <si>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</si>
  <si>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</si>
  <si>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</si>
  <si>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</si>
  <si>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</si>
  <si>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</si>
  <si>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</si>
  <si>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</si>
  <si>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</si>
  <si>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</si>
  <si>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</si>
  <si>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</si>
  <si>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</si>
  <si>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</si>
  <si>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</si>
  <si>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</si>
  <si>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</si>
  <si>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</si>
  <si>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</si>
  <si>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</si>
  <si>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</si>
  <si>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</si>
  <si>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</si>
  <si>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</si>
  <si>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</si>
  <si>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</si>
  <si>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</si>
  <si>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</si>
  <si>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</si>
  <si>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</si>
  <si>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</si>
  <si>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</si>
  <si>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</si>
  <si>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</si>
  <si>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</si>
  <si>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</si>
  <si>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</si>
  <si>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</si>
  <si>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</si>
  <si>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</si>
  <si>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</si>
  <si>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</si>
  <si>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</si>
  <si>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</si>
  <si>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</si>
  <si>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</si>
  <si>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</si>
  <si>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</si>
  <si>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</si>
  <si>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</si>
  <si>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</si>
  <si>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</si>
  <si>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</si>
  <si>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</si>
  <si>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</si>
  <si>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</si>
  <si>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</si>
  <si>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</si>
  <si>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</si>
  <si>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</si>
  <si>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</si>
  <si>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</si>
  <si>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</si>
  <si>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</si>
  <si>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</si>
  <si>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</si>
  <si>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</si>
  <si>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</si>
  <si>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</si>
  <si>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</si>
  <si>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</si>
  <si>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</si>
  <si>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</si>
  <si>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</si>
  <si>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</si>
  <si>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</si>
  <si>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</si>
  <si>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</si>
  <si>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</si>
  <si>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</si>
  <si>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</si>
  <si>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</si>
  <si>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</si>
  <si>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</si>
  <si>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</si>
  <si>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</si>
  <si>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</si>
  <si>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</si>
  <si>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</si>
  <si>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</si>
  <si>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</si>
  <si>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</si>
  <si>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</si>
  <si>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</si>
  <si>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</si>
  <si>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</si>
  <si>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</si>
  <si>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</si>
  <si>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</si>
  <si>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</si>
  <si>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</si>
  <si>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</si>
  <si>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</si>
  <si>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</si>
  <si>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</si>
  <si>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</si>
  <si>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</si>
  <si>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</si>
  <si>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</si>
  <si>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</si>
  <si>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</si>
  <si>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</si>
  <si>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</si>
  <si>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</si>
  <si>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</si>
  <si>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</si>
  <si>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</si>
  <si>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</si>
  <si>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</si>
  <si>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</si>
  <si>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</si>
  <si>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</si>
  <si>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</si>
  <si>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</si>
  <si>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</si>
  <si>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</si>
  <si>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</si>
  <si>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</si>
  <si>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</si>
  <si>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</si>
  <si>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</si>
  <si>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</si>
  <si>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</si>
  <si>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</si>
  <si>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</si>
  <si>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</si>
  <si>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</si>
  <si>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</si>
  <si>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</si>
  <si>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</si>
  <si>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</si>
  <si>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</si>
  <si>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</si>
  <si>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</si>
  <si>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</si>
  <si>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</si>
  <si>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</si>
  <si>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</si>
  <si>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</si>
  <si>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</si>
  <si>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</si>
  <si>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</si>
  <si>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</si>
  <si>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</si>
  <si>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</si>
  <si>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</si>
  <si>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</si>
  <si>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</si>
  <si>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</si>
  <si>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</si>
  <si>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</si>
  <si>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</si>
  <si>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</si>
  <si>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</si>
  <si>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</si>
  <si>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</si>
  <si>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</si>
  <si>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</si>
  <si>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</si>
  <si>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</si>
  <si>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</si>
  <si>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</si>
  <si>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</si>
  <si>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</si>
  <si>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</si>
  <si>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</si>
  <si>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</si>
  <si>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</si>
  <si>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</si>
  <si>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</si>
  <si>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</si>
  <si>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</si>
  <si>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</si>
  <si>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</si>
  <si>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</si>
  <si>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</si>
  <si>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</si>
  <si>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</si>
  <si>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</si>
  <si>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</si>
  <si>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</si>
  <si>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</si>
  <si>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</si>
  <si>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</si>
  <si>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</si>
  <si>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</si>
  <si>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</si>
  <si>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</si>
  <si>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</si>
  <si>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</si>
  <si>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</si>
  <si>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</si>
  <si>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</si>
  <si>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</si>
  <si>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</si>
  <si>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</si>
  <si>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</si>
  <si>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</si>
  <si>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</si>
  <si>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</si>
  <si>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</si>
  <si>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</si>
  <si>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</si>
  <si>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</si>
  <si>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</si>
  <si>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</si>
  <si>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</si>
  <si>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</si>
  <si>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</si>
  <si>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</si>
  <si>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</si>
  <si>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</si>
  <si>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</si>
  <si>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</si>
  <si>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</si>
  <si>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</si>
  <si>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</si>
  <si>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</si>
  <si>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</si>
  <si>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</si>
  <si>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</si>
  <si>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</si>
  <si>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</si>
  <si>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</si>
  <si>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</si>
  <si>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</si>
  <si>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</si>
  <si>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</si>
  <si>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</si>
  <si>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</si>
  <si>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</si>
  <si>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</si>
  <si>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</si>
  <si>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</si>
  <si>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</si>
  <si>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</si>
  <si>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</si>
  <si>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</si>
  <si>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</si>
  <si>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</si>
  <si>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</si>
  <si>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</si>
  <si>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</si>
  <si>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</si>
  <si>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</si>
  <si>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</si>
  <si>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</si>
  <si>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</si>
  <si>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</si>
  <si>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</si>
  <si>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</si>
  <si>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</si>
  <si>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</si>
  <si>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</si>
  <si>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</si>
  <si>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</si>
  <si>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</si>
  <si>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</si>
  <si>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</si>
  <si>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</si>
  <si>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</si>
  <si>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</si>
  <si>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</si>
  <si>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</si>
  <si>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</si>
  <si>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</si>
  <si>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</si>
  <si>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</si>
  <si>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</si>
  <si>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</si>
  <si>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</si>
  <si>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</si>
  <si>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</si>
  <si>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</si>
  <si>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</si>
  <si>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</si>
  <si>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</si>
  <si>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</si>
  <si>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</si>
  <si>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</si>
  <si>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</si>
  <si>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</si>
  <si>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</si>
  <si>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</si>
  <si>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</si>
  <si>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</si>
  <si>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</si>
  <si>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</si>
  <si>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</si>
  <si>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</si>
  <si>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</si>
  <si>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</si>
  <si>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</si>
  <si>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</si>
  <si>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</si>
  <si>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</si>
  <si>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</si>
  <si>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</si>
  <si>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</si>
  <si>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</si>
  <si>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</si>
  <si>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</si>
  <si>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</si>
  <si>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</si>
  <si>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</si>
  <si>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</si>
  <si>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</si>
  <si>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</si>
  <si>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</si>
  <si>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</si>
  <si>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</si>
  <si>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</si>
  <si>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</si>
  <si>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</si>
  <si>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</si>
  <si>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</si>
  <si>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</si>
  <si>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</si>
  <si>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</si>
  <si>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</si>
  <si>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</si>
  <si>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</si>
  <si>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</si>
  <si>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</si>
  <si>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</si>
  <si>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</si>
  <si>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</si>
  <si>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</si>
  <si>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</si>
  <si>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</si>
  <si>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</si>
  <si>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</si>
  <si>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</si>
  <si>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</si>
  <si>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</si>
  <si>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</si>
  <si>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</si>
  <si>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</si>
  <si>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</si>
  <si>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</si>
  <si>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</si>
  <si>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</si>
  <si>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</si>
  <si>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</si>
  <si>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</si>
  <si>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</si>
  <si>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</si>
  <si>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</si>
  <si>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</si>
  <si>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</si>
  <si>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</si>
  <si>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</si>
  <si>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</si>
  <si>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</si>
  <si>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</si>
  <si>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</si>
  <si>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</si>
  <si>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</si>
  <si>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</si>
  <si>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</si>
  <si>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</si>
  <si>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</si>
  <si>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</si>
  <si>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</si>
  <si>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</si>
  <si>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</si>
  <si>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</si>
  <si>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</si>
  <si>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</si>
  <si>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</si>
  <si>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</si>
  <si>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</si>
  <si>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</si>
  <si>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</si>
  <si>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</si>
  <si>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</si>
  <si>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</si>
  <si>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</si>
  <si>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</si>
  <si>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</si>
  <si>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</si>
  <si>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</si>
  <si>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</si>
  <si>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</si>
  <si>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</si>
  <si>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</si>
  <si>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</si>
  <si>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</si>
  <si>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</si>
  <si>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</si>
  <si>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</si>
  <si>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</si>
  <si>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</si>
  <si>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</si>
  <si>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</si>
  <si>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</si>
  <si>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</si>
  <si>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</si>
  <si>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</si>
  <si>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</si>
  <si>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</si>
  <si>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</si>
  <si>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</si>
  <si>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</si>
  <si>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</si>
  <si>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</si>
  <si>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</si>
  <si>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</si>
  <si>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</si>
  <si>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</si>
  <si>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</si>
  <si>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</si>
  <si>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</si>
  <si>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</si>
  <si>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</si>
  <si>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</si>
  <si>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</si>
  <si>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</si>
  <si>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</si>
  <si>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</si>
  <si>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</si>
  <si>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</si>
  <si>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</si>
  <si>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</si>
  <si>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</si>
  <si>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</si>
  <si>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</si>
  <si>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</si>
  <si>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</si>
  <si>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</si>
  <si>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</si>
  <si>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</si>
  <si>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</si>
  <si>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</si>
  <si>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</si>
  <si>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</si>
  <si>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</si>
  <si>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</si>
  <si>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Attrition</t>
  </si>
  <si>
    <t>Attritiion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</si>
</sst>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
      <tableStyleElement type="firstRowStripe" dxfId="2"/>
      <tableStyleElement type="secondRowStripe" dxfId="1"/>
    </tableStyle>
    <tableStyle name="Slicer" pivot="0" table="0" count="3" xr9:uid="{CE08B180-8A1E-4482-AB57-1CDF09D7FBA1}"/>
  </tableStyles>
  <colors>
    <mruColors>
      <color rgb="FF602928"/>
      <color rgb="FF601A54"/>
      <color rgb="FF901C7F"/>
      <color rgb="FF69115F"/>
      <color rgb="FFE78DD8"/>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8572-4621-844D-C92A04E59328}"/>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8572-4621-844D-C92A04E5932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572-4621-844D-C92A04E5932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D09-426A-A061-A3548BD521B2}"/>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D09-426A-A061-A3548BD521B2}"/>
            </c:ext>
          </c:extLst>
        </c:ser>
        <c:dLbls>
          <c:showLegendKey val="0"/>
          <c:showVal val="0"/>
          <c:showCatName val="0"/>
          <c:showSerName val="0"/>
          <c:showPercent val="0"/>
          <c:showBubbleSize val="0"/>
        </c:dLbls>
        <c:gapWidth val="0"/>
        <c:overlap val="100"/>
        <c:axId val="681613231"/>
        <c:axId val="764743167"/>
      </c:barChart>
      <c:catAx>
        <c:axId val="681613231"/>
        <c:scaling>
          <c:orientation val="minMax"/>
        </c:scaling>
        <c:delete val="1"/>
        <c:axPos val="l"/>
        <c:majorTickMark val="out"/>
        <c:minorTickMark val="none"/>
        <c:tickLblPos val="nextTo"/>
        <c:crossAx val="764743167"/>
        <c:crosses val="autoZero"/>
        <c:auto val="1"/>
        <c:lblAlgn val="ctr"/>
        <c:lblOffset val="100"/>
        <c:noMultiLvlLbl val="0"/>
      </c:catAx>
      <c:valAx>
        <c:axId val="764743167"/>
        <c:scaling>
          <c:orientation val="minMax"/>
          <c:max val="4"/>
          <c:min val="0"/>
        </c:scaling>
        <c:delete val="1"/>
        <c:axPos val="b"/>
        <c:numFmt formatCode="0.0" sourceLinked="1"/>
        <c:majorTickMark val="out"/>
        <c:minorTickMark val="none"/>
        <c:tickLblPos val="nextTo"/>
        <c:crossAx val="68161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6994-482A-821F-177B4B63672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994-482A-821F-177B4B63672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6994-482A-821F-177B4B63672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290-4728-B5C6-ED550FC2FD25}"/>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8290-4728-B5C6-ED550FC2FD2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290-4728-B5C6-ED550FC2FD2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Attritionatt!Education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Attritionatt'!$B$3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Attritionatt'!$A$4:$A$9</c:f>
              <c:strCache>
                <c:ptCount val="5"/>
                <c:pt idx="0">
                  <c:v>Doctoral Degree</c:v>
                </c:pt>
                <c:pt idx="1">
                  <c:v>High School</c:v>
                </c:pt>
                <c:pt idx="2">
                  <c:v>Associates Degree</c:v>
                </c:pt>
                <c:pt idx="3">
                  <c:v>Master's Degree</c:v>
                </c:pt>
                <c:pt idx="4">
                  <c:v>Bachelor's Degree</c:v>
                </c:pt>
              </c:strCache>
            </c:strRef>
          </c:cat>
          <c:val>
            <c:numRef>
              <c:f>'Education by Attritionatt'!$B$4:$B$9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CB5-4E81-BDA2-70B55274D808}"/>
            </c:ext>
          </c:extLst>
        </c:ser>
        <c:dLbls>
          <c:dLblPos val="outEnd"/>
          <c:showLegendKey val="0"/>
          <c:showVal val="1"/>
          <c:showCatName val="0"/>
          <c:showSerName val="0"/>
          <c:showPercent val="0"/>
          <c:showBubbleSize val="0"/>
        </c:dLbls>
        <c:gapWidth val="75"/>
        <c:axId val="772556207"/>
        <c:axId val="582261215"/>
      </c:barChart>
      <c:catAx>
        <c:axId val="772556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82261215"/>
        <c:crosses val="autoZero"/>
        <c:auto val="1"/>
        <c:lblAlgn val="ctr"/>
        <c:lblOffset val="100"/>
        <c:noMultiLvlLbl val="0"/>
      </c:catAx>
      <c:valAx>
        <c:axId val="5822612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55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Attritionatt!Dept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pivotFmt>
      <c:pivotFmt>
        <c:idx val="7"/>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Attritionatt'!$B$3</c:f>
              <c:strCache>
                <c:ptCount val="1"/>
                <c:pt idx="0">
                  <c:v>Total</c:v>
                </c:pt>
              </c:strCache>
            </c:strRef>
          </c:tx>
          <c:spPr>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8251-4AE6-A65F-BB96DE3D9630}"/>
              </c:ext>
            </c:extLst>
          </c:dPt>
          <c:dPt>
            <c:idx val="1"/>
            <c:bubble3D val="0"/>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8251-4AE6-A65F-BB96DE3D9630}"/>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8251-4AE6-A65F-BB96DE3D96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Attritionatt'!$A$4:$A$7</c:f>
              <c:strCache>
                <c:ptCount val="3"/>
                <c:pt idx="0">
                  <c:v>HR</c:v>
                </c:pt>
                <c:pt idx="1">
                  <c:v>R&amp;D</c:v>
                </c:pt>
                <c:pt idx="2">
                  <c:v>Sales</c:v>
                </c:pt>
              </c:strCache>
            </c:strRef>
          </c:cat>
          <c:val>
            <c:numRef>
              <c:f>'Dept wise Attritionatt'!$B$4:$B$7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251-4AE6-A65F-BB96DE3D963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5C5-4B51-AF2A-D1043F4FE2E4}"/>
            </c:ext>
          </c:extLst>
        </c:ser>
        <c:dLbls>
          <c:dLblPos val="outEnd"/>
          <c:showLegendKey val="0"/>
          <c:showVal val="1"/>
          <c:showCatName val="0"/>
          <c:showSerName val="0"/>
          <c:showPercent val="0"/>
          <c:showBubbleSize val="0"/>
        </c:dLbls>
        <c:gapWidth val="107"/>
        <c:overlap val="-27"/>
        <c:axId val="731037487"/>
        <c:axId val="773611871"/>
      </c:barChart>
      <c:catAx>
        <c:axId val="731037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73611871"/>
        <c:crosses val="autoZero"/>
        <c:auto val="1"/>
        <c:lblAlgn val="ctr"/>
        <c:lblOffset val="100"/>
        <c:noMultiLvlLbl val="0"/>
      </c:catAx>
      <c:valAx>
        <c:axId val="773611871"/>
        <c:scaling>
          <c:orientation val="minMax"/>
        </c:scaling>
        <c:delete val="1"/>
        <c:axPos val="l"/>
        <c:numFmt formatCode="General" sourceLinked="1"/>
        <c:majorTickMark val="out"/>
        <c:minorTickMark val="none"/>
        <c:tickLblPos val="nextTo"/>
        <c:crossAx val="73103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EE-4D1C-AEA8-14477A4970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EE-4D1C-AEA8-14477A4970D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A14-4E7B-B4A2-FB33EAA587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C03-410F-AFE0-58DD40275165}"/>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BC03-410F-AFE0-58DD40275165}"/>
            </c:ext>
          </c:extLst>
        </c:ser>
        <c:dLbls>
          <c:showLegendKey val="0"/>
          <c:showVal val="0"/>
          <c:showCatName val="0"/>
          <c:showSerName val="0"/>
          <c:showPercent val="0"/>
          <c:showBubbleSize val="0"/>
        </c:dLbls>
        <c:gapWidth val="0"/>
        <c:overlap val="100"/>
        <c:axId val="681613231"/>
        <c:axId val="764743167"/>
      </c:barChart>
      <c:catAx>
        <c:axId val="681613231"/>
        <c:scaling>
          <c:orientation val="minMax"/>
        </c:scaling>
        <c:delete val="1"/>
        <c:axPos val="l"/>
        <c:majorTickMark val="out"/>
        <c:minorTickMark val="none"/>
        <c:tickLblPos val="nextTo"/>
        <c:crossAx val="764743167"/>
        <c:crosses val="autoZero"/>
        <c:auto val="1"/>
        <c:lblAlgn val="ctr"/>
        <c:lblOffset val="100"/>
        <c:noMultiLvlLbl val="0"/>
      </c:catAx>
      <c:valAx>
        <c:axId val="764743167"/>
        <c:scaling>
          <c:orientation val="minMax"/>
          <c:max val="4"/>
          <c:min val="0"/>
        </c:scaling>
        <c:delete val="1"/>
        <c:axPos val="b"/>
        <c:numFmt formatCode="0.0" sourceLinked="1"/>
        <c:majorTickMark val="out"/>
        <c:minorTickMark val="none"/>
        <c:tickLblPos val="nextTo"/>
        <c:crossAx val="68161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DF-4FDD-AB4E-A2A055896D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DF-4FDD-AB4E-A2A055896D2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2B3C-4663-B524-3EE9E172522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Attritionatt!Education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Attritionatt'!$A$4:$A$9</c:f>
              <c:strCache>
                <c:ptCount val="5"/>
                <c:pt idx="0">
                  <c:v>Doctoral Degree</c:v>
                </c:pt>
                <c:pt idx="1">
                  <c:v>High School</c:v>
                </c:pt>
                <c:pt idx="2">
                  <c:v>Associates Degree</c:v>
                </c:pt>
                <c:pt idx="3">
                  <c:v>Master's Degree</c:v>
                </c:pt>
                <c:pt idx="4">
                  <c:v>Bachelor's Degree</c:v>
                </c:pt>
              </c:strCache>
            </c:strRef>
          </c:cat>
          <c:val>
            <c:numRef>
              <c:f>'Education by Attritionatt'!$B$4:$B$9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C85-4EA7-B7AC-AA148139AFFD}"/>
            </c:ext>
          </c:extLst>
        </c:ser>
        <c:dLbls>
          <c:dLblPos val="outEnd"/>
          <c:showLegendKey val="0"/>
          <c:showVal val="1"/>
          <c:showCatName val="0"/>
          <c:showSerName val="0"/>
          <c:showPercent val="0"/>
          <c:showBubbleSize val="0"/>
        </c:dLbls>
        <c:gapWidth val="182"/>
        <c:axId val="772556207"/>
        <c:axId val="582261215"/>
      </c:barChart>
      <c:catAx>
        <c:axId val="772556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261215"/>
        <c:crosses val="autoZero"/>
        <c:auto val="1"/>
        <c:lblAlgn val="ctr"/>
        <c:lblOffset val="100"/>
        <c:noMultiLvlLbl val="0"/>
      </c:catAx>
      <c:valAx>
        <c:axId val="5822612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556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Attritionatt!Dept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Attritionatt'!$B$3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3D-4088-B390-D0CF7F93B6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3D-4088-B390-D0CF7F93B6E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3D-4088-B390-D0CF7F93B6EB}"/>
              </c:ext>
            </c:extLst>
          </c:dPt>
          <c:cat>
            <c:strRef>
              <c:f>'Dept wise Attritionatt'!$A$4:$A$7</c:f>
              <c:strCache>
                <c:ptCount val="3"/>
                <c:pt idx="0">
                  <c:v>HR</c:v>
                </c:pt>
                <c:pt idx="1">
                  <c:v>R&amp;D</c:v>
                </c:pt>
                <c:pt idx="2">
                  <c:v>Sales</c:v>
                </c:pt>
              </c:strCache>
            </c:strRef>
          </c:cat>
          <c:val>
            <c:numRef>
              <c:f>'Dept wise Attritionatt'!$B$4:$B$7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2B19-4955-A9B4-E6462D0C696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973-440B-8A66-903C085CA309}"/>
            </c:ext>
          </c:extLst>
        </c:ser>
        <c:dLbls>
          <c:showLegendKey val="0"/>
          <c:showVal val="0"/>
          <c:showCatName val="0"/>
          <c:showSerName val="0"/>
          <c:showPercent val="0"/>
          <c:showBubbleSize val="0"/>
        </c:dLbls>
        <c:gapWidth val="219"/>
        <c:overlap val="-27"/>
        <c:axId val="731037487"/>
        <c:axId val="773611871"/>
      </c:barChart>
      <c:catAx>
        <c:axId val="731037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11871"/>
        <c:crosses val="autoZero"/>
        <c:auto val="1"/>
        <c:lblAlgn val="ctr"/>
        <c:lblOffset val="100"/>
        <c:noMultiLvlLbl val="0"/>
      </c:catAx>
      <c:valAx>
        <c:axId val="773611871"/>
        <c:scaling>
          <c:orientation val="minMax"/>
        </c:scaling>
        <c:delete val="1"/>
        <c:axPos val="l"/>
        <c:numFmt formatCode="General" sourceLinked="1"/>
        <c:majorTickMark val="out"/>
        <c:minorTickMark val="none"/>
        <c:tickLblPos val="nextTo"/>
        <c:crossAx val="73103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9542797-D126-4EE7-973C-0476931AD360}">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525A0352-DFB1-4D56-B1E1-B137E860067B}">
          <cx:tx>
            <cx:txData>
              <cx:f>_xlchart.v2.3</cx:f>
              <cx:v>Attritiion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89542797-D126-4EE7-973C-0476931AD360}">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525A0352-DFB1-4D56-B1E1-B137E860067B}">
          <cx:tx>
            <cx:txData>
              <cx:f>_xlchart.v2.8</cx:f>
              <cx:v>Attritiion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4898" y="28262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487181</xdr:colOff>
      <xdr:row>6</xdr:row>
      <xdr:rowOff>149902</xdr:rowOff>
    </xdr:from>
    <xdr:to>
      <xdr:col>6</xdr:col>
      <xdr:colOff>162393</xdr:colOff>
      <xdr:row>9</xdr:row>
      <xdr:rowOff>37476</xdr:rowOff>
    </xdr:to>
    <xdr:sp macro="" textlink="">
      <xdr:nvSpPr>
        <xdr:cNvPr id="3" name="TextBox 2">
          <a:extLst>
            <a:ext uri="{FF2B5EF4-FFF2-40B4-BE49-F238E27FC236}">
              <a16:creationId xmlns:a16="http://schemas.microsoft.com/office/drawing/2014/main" id="{89867731-6E20-3065-3D04-D4D78D682FF0}"/>
            </a:ext>
          </a:extLst>
        </xdr:cNvPr>
        <xdr:cNvSpPr txBox="1"/>
      </xdr:nvSpPr>
      <xdr:spPr>
        <a:xfrm>
          <a:off x="1786329" y="1274164"/>
          <a:ext cx="2273507"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solidFill>
                <a:srgbClr val="602928"/>
              </a:solidFill>
              <a:latin typeface="Arial Black" panose="020B0A04020102020204" pitchFamily="34" charset="0"/>
              <a:ea typeface="ADLaM Display" panose="020F0502020204030204" pitchFamily="2" charset="0"/>
              <a:cs typeface="ADLaM Display" panose="020F0502020204030204" pitchFamily="2" charset="0"/>
            </a:rPr>
            <a:t>Total</a:t>
          </a:r>
          <a:r>
            <a:rPr lang="en-GB" sz="1800" baseline="0">
              <a:solidFill>
                <a:srgbClr val="602928"/>
              </a:solidFill>
              <a:latin typeface="Arial Black" panose="020B0A04020102020204" pitchFamily="34" charset="0"/>
              <a:ea typeface="ADLaM Display" panose="020F0502020204030204" pitchFamily="2" charset="0"/>
              <a:cs typeface="ADLaM Display" panose="020F0502020204030204" pitchFamily="2" charset="0"/>
            </a:rPr>
            <a:t> Employees</a:t>
          </a:r>
          <a:endParaRPr lang="en-GB" sz="1800">
            <a:solidFill>
              <a:srgbClr val="602928"/>
            </a:solidFill>
            <a:latin typeface="Arial Black" panose="020B0A04020102020204" pitchFamily="34" charset="0"/>
            <a:ea typeface="ADLaM Display" panose="020F0502020204030204" pitchFamily="2" charset="0"/>
            <a:cs typeface="ADLaM Display" panose="020F0502020204030204" pitchFamily="2" charset="0"/>
          </a:endParaRPr>
        </a:p>
      </xdr:txBody>
    </xdr:sp>
    <xdr:clientData/>
  </xdr:twoCellAnchor>
  <xdr:twoCellAnchor>
    <xdr:from>
      <xdr:col>3</xdr:col>
      <xdr:colOff>487182</xdr:colOff>
      <xdr:row>8</xdr:row>
      <xdr:rowOff>74952</xdr:rowOff>
    </xdr:from>
    <xdr:to>
      <xdr:col>6</xdr:col>
      <xdr:colOff>412230</xdr:colOff>
      <xdr:row>11</xdr:row>
      <xdr:rowOff>12492</xdr:rowOff>
    </xdr:to>
    <xdr:sp macro="" textlink="KPI!A8">
      <xdr:nvSpPr>
        <xdr:cNvPr id="5" name="TextBox 4">
          <a:extLst>
            <a:ext uri="{FF2B5EF4-FFF2-40B4-BE49-F238E27FC236}">
              <a16:creationId xmlns:a16="http://schemas.microsoft.com/office/drawing/2014/main" id="{179FE94F-3548-372D-CBB4-D8C03F8DF207}"/>
            </a:ext>
          </a:extLst>
        </xdr:cNvPr>
        <xdr:cNvSpPr txBox="1"/>
      </xdr:nvSpPr>
      <xdr:spPr>
        <a:xfrm>
          <a:off x="2435903" y="1573968"/>
          <a:ext cx="1873770" cy="49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2B4932-F6BF-49A4-AB8E-22B651E29BB6}" type="TxLink">
            <a:rPr lang="en-US" sz="2600" b="0" i="0" u="none" strike="noStrike">
              <a:solidFill>
                <a:srgbClr val="002060"/>
              </a:solidFill>
              <a:latin typeface="Arial Black" panose="020B0A04020102020204" pitchFamily="34" charset="0"/>
              <a:ea typeface="Calibri"/>
              <a:cs typeface="Calibri"/>
            </a:rPr>
            <a:pPr/>
            <a:t>1470</a:t>
          </a:fld>
          <a:endParaRPr lang="en-GB" sz="2600">
            <a:solidFill>
              <a:srgbClr val="002060"/>
            </a:solidFill>
            <a:latin typeface="Arial Black" panose="020B0A04020102020204" pitchFamily="34" charset="0"/>
          </a:endParaRPr>
        </a:p>
      </xdr:txBody>
    </xdr:sp>
    <xdr:clientData/>
  </xdr:twoCellAnchor>
  <xdr:twoCellAnchor>
    <xdr:from>
      <xdr:col>7</xdr:col>
      <xdr:colOff>198309</xdr:colOff>
      <xdr:row>6</xdr:row>
      <xdr:rowOff>132725</xdr:rowOff>
    </xdr:from>
    <xdr:to>
      <xdr:col>11</xdr:col>
      <xdr:colOff>48407</xdr:colOff>
      <xdr:row>9</xdr:row>
      <xdr:rowOff>20299</xdr:rowOff>
    </xdr:to>
    <xdr:sp macro="" textlink="">
      <xdr:nvSpPr>
        <xdr:cNvPr id="6" name="TextBox 5">
          <a:extLst>
            <a:ext uri="{FF2B5EF4-FFF2-40B4-BE49-F238E27FC236}">
              <a16:creationId xmlns:a16="http://schemas.microsoft.com/office/drawing/2014/main" id="{79715F3B-3A66-4FBE-9608-4709C066EC36}"/>
            </a:ext>
          </a:extLst>
        </xdr:cNvPr>
        <xdr:cNvSpPr txBox="1"/>
      </xdr:nvSpPr>
      <xdr:spPr>
        <a:xfrm>
          <a:off x="4745325" y="1256987"/>
          <a:ext cx="2448393"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rial Black" panose="020B0A04020102020204" pitchFamily="34" charset="0"/>
              <a:ea typeface="ADLaM Display" panose="020F0502020204030204" pitchFamily="2" charset="0"/>
              <a:cs typeface="ADLaM Display" panose="020F0502020204030204" pitchFamily="2" charset="0"/>
            </a:rPr>
            <a:t>Attrition</a:t>
          </a:r>
        </a:p>
      </xdr:txBody>
    </xdr:sp>
    <xdr:clientData/>
  </xdr:twoCellAnchor>
  <xdr:twoCellAnchor>
    <xdr:from>
      <xdr:col>8</xdr:col>
      <xdr:colOff>398179</xdr:colOff>
      <xdr:row>8</xdr:row>
      <xdr:rowOff>107743</xdr:rowOff>
    </xdr:from>
    <xdr:to>
      <xdr:col>11</xdr:col>
      <xdr:colOff>323228</xdr:colOff>
      <xdr:row>11</xdr:row>
      <xdr:rowOff>45283</xdr:rowOff>
    </xdr:to>
    <xdr:sp macro="" textlink="KPI!B8">
      <xdr:nvSpPr>
        <xdr:cNvPr id="7" name="TextBox 6">
          <a:extLst>
            <a:ext uri="{FF2B5EF4-FFF2-40B4-BE49-F238E27FC236}">
              <a16:creationId xmlns:a16="http://schemas.microsoft.com/office/drawing/2014/main" id="{16758F42-29A2-4F8E-8E2C-6F207CE8F9A4}"/>
            </a:ext>
          </a:extLst>
        </xdr:cNvPr>
        <xdr:cNvSpPr txBox="1"/>
      </xdr:nvSpPr>
      <xdr:spPr>
        <a:xfrm>
          <a:off x="5594769" y="1606759"/>
          <a:ext cx="1873770" cy="49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176B87-7B3B-46B2-AB1A-2D72916C1517}" type="TxLink">
            <a:rPr lang="en-US" sz="2600" b="0" i="0" u="none" strike="noStrike">
              <a:solidFill>
                <a:srgbClr val="000000"/>
              </a:solidFill>
              <a:latin typeface="Arial Black" panose="020B0A04020102020204" pitchFamily="34" charset="0"/>
              <a:ea typeface="Calibri"/>
              <a:cs typeface="Calibri"/>
            </a:rPr>
            <a:pPr/>
            <a:t>237</a:t>
          </a:fld>
          <a:endParaRPr lang="en-GB" sz="2600">
            <a:solidFill>
              <a:srgbClr val="002060"/>
            </a:solidFill>
            <a:latin typeface="Arial Black" panose="020B0A04020102020204" pitchFamily="34" charset="0"/>
          </a:endParaRPr>
        </a:p>
      </xdr:txBody>
    </xdr:sp>
    <xdr:clientData/>
  </xdr:twoCellAnchor>
  <xdr:twoCellAnchor>
    <xdr:from>
      <xdr:col>11</xdr:col>
      <xdr:colOff>373193</xdr:colOff>
      <xdr:row>6</xdr:row>
      <xdr:rowOff>145217</xdr:rowOff>
    </xdr:from>
    <xdr:to>
      <xdr:col>15</xdr:col>
      <xdr:colOff>223290</xdr:colOff>
      <xdr:row>9</xdr:row>
      <xdr:rowOff>32791</xdr:rowOff>
    </xdr:to>
    <xdr:sp macro="" textlink="">
      <xdr:nvSpPr>
        <xdr:cNvPr id="8" name="TextBox 7">
          <a:extLst>
            <a:ext uri="{FF2B5EF4-FFF2-40B4-BE49-F238E27FC236}">
              <a16:creationId xmlns:a16="http://schemas.microsoft.com/office/drawing/2014/main" id="{F90644E7-39F8-46CC-8BCF-097D23FF236A}"/>
            </a:ext>
          </a:extLst>
        </xdr:cNvPr>
        <xdr:cNvSpPr txBox="1"/>
      </xdr:nvSpPr>
      <xdr:spPr>
        <a:xfrm>
          <a:off x="7518504" y="1269479"/>
          <a:ext cx="2448393"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rial Black" panose="020B0A04020102020204" pitchFamily="34" charset="0"/>
              <a:ea typeface="ADLaM Display" panose="020F0502020204030204" pitchFamily="2" charset="0"/>
              <a:cs typeface="ADLaM Display" panose="020F0502020204030204" pitchFamily="2" charset="0"/>
            </a:rPr>
            <a:t>Active Employees</a:t>
          </a:r>
        </a:p>
      </xdr:txBody>
    </xdr:sp>
    <xdr:clientData/>
  </xdr:twoCellAnchor>
  <xdr:twoCellAnchor>
    <xdr:from>
      <xdr:col>12</xdr:col>
      <xdr:colOff>648014</xdr:colOff>
      <xdr:row>8</xdr:row>
      <xdr:rowOff>120235</xdr:rowOff>
    </xdr:from>
    <xdr:to>
      <xdr:col>15</xdr:col>
      <xdr:colOff>573062</xdr:colOff>
      <xdr:row>11</xdr:row>
      <xdr:rowOff>57775</xdr:rowOff>
    </xdr:to>
    <xdr:sp macro="" textlink="KPI!D8">
      <xdr:nvSpPr>
        <xdr:cNvPr id="9" name="TextBox 8">
          <a:extLst>
            <a:ext uri="{FF2B5EF4-FFF2-40B4-BE49-F238E27FC236}">
              <a16:creationId xmlns:a16="http://schemas.microsoft.com/office/drawing/2014/main" id="{E0878DBF-530C-4D8D-8440-B4BE16596E14}"/>
            </a:ext>
          </a:extLst>
        </xdr:cNvPr>
        <xdr:cNvSpPr txBox="1"/>
      </xdr:nvSpPr>
      <xdr:spPr>
        <a:xfrm>
          <a:off x="8442899" y="1619251"/>
          <a:ext cx="1873770" cy="49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AF9CB8-315C-4C64-8016-52E4FC6496C3}" type="TxLink">
            <a:rPr lang="en-US" sz="2600" b="0" i="0" u="none" strike="noStrike">
              <a:solidFill>
                <a:srgbClr val="000000"/>
              </a:solidFill>
              <a:latin typeface="Arial Black" panose="020B0A04020102020204" pitchFamily="34" charset="0"/>
              <a:ea typeface="Calibri"/>
              <a:cs typeface="Calibri"/>
            </a:rPr>
            <a:pPr/>
            <a:t>1233</a:t>
          </a:fld>
          <a:endParaRPr lang="en-GB" sz="2600">
            <a:solidFill>
              <a:srgbClr val="002060"/>
            </a:solidFill>
            <a:latin typeface="Arial Black" panose="020B0A04020102020204" pitchFamily="34" charset="0"/>
          </a:endParaRPr>
        </a:p>
      </xdr:txBody>
    </xdr:sp>
    <xdr:clientData/>
  </xdr:twoCellAnchor>
  <xdr:twoCellAnchor>
    <xdr:from>
      <xdr:col>16</xdr:col>
      <xdr:colOff>148341</xdr:colOff>
      <xdr:row>6</xdr:row>
      <xdr:rowOff>145217</xdr:rowOff>
    </xdr:from>
    <xdr:to>
      <xdr:col>19</xdr:col>
      <xdr:colOff>648012</xdr:colOff>
      <xdr:row>9</xdr:row>
      <xdr:rowOff>32791</xdr:rowOff>
    </xdr:to>
    <xdr:sp macro="" textlink="">
      <xdr:nvSpPr>
        <xdr:cNvPr id="10" name="TextBox 9">
          <a:extLst>
            <a:ext uri="{FF2B5EF4-FFF2-40B4-BE49-F238E27FC236}">
              <a16:creationId xmlns:a16="http://schemas.microsoft.com/office/drawing/2014/main" id="{F6A16263-E973-4344-887B-1FFBE0B55431}"/>
            </a:ext>
          </a:extLst>
        </xdr:cNvPr>
        <xdr:cNvSpPr txBox="1"/>
      </xdr:nvSpPr>
      <xdr:spPr>
        <a:xfrm>
          <a:off x="10541521" y="1269479"/>
          <a:ext cx="2448393"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rial Black" panose="020B0A04020102020204" pitchFamily="34" charset="0"/>
              <a:ea typeface="ADLaM Display" panose="020F0502020204030204" pitchFamily="2" charset="0"/>
              <a:cs typeface="ADLaM Display" panose="020F0502020204030204" pitchFamily="2" charset="0"/>
            </a:rPr>
            <a:t>Attrition Rate</a:t>
          </a:r>
        </a:p>
      </xdr:txBody>
    </xdr:sp>
    <xdr:clientData/>
  </xdr:twoCellAnchor>
  <xdr:twoCellAnchor>
    <xdr:from>
      <xdr:col>17</xdr:col>
      <xdr:colOff>185819</xdr:colOff>
      <xdr:row>8</xdr:row>
      <xdr:rowOff>120235</xdr:rowOff>
    </xdr:from>
    <xdr:to>
      <xdr:col>20</xdr:col>
      <xdr:colOff>110868</xdr:colOff>
      <xdr:row>11</xdr:row>
      <xdr:rowOff>57775</xdr:rowOff>
    </xdr:to>
    <xdr:sp macro="" textlink="KPI!E8">
      <xdr:nvSpPr>
        <xdr:cNvPr id="11" name="TextBox 10">
          <a:extLst>
            <a:ext uri="{FF2B5EF4-FFF2-40B4-BE49-F238E27FC236}">
              <a16:creationId xmlns:a16="http://schemas.microsoft.com/office/drawing/2014/main" id="{C5D9EAF2-EA15-4107-BCCB-9F0CAE423FA3}"/>
            </a:ext>
          </a:extLst>
        </xdr:cNvPr>
        <xdr:cNvSpPr txBox="1"/>
      </xdr:nvSpPr>
      <xdr:spPr>
        <a:xfrm>
          <a:off x="11228573" y="1619251"/>
          <a:ext cx="1873770" cy="49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94568F-8119-4DFF-A17B-1CF09815E4C3}" type="TxLink">
            <a:rPr lang="en-US" sz="2600" b="0" i="0" u="none" strike="noStrike">
              <a:solidFill>
                <a:srgbClr val="000000"/>
              </a:solidFill>
              <a:latin typeface="Arial Black" panose="020B0A04020102020204" pitchFamily="34" charset="0"/>
              <a:ea typeface="Calibri"/>
              <a:cs typeface="Calibri"/>
            </a:rPr>
            <a:pPr/>
            <a:t>16.12%</a:t>
          </a:fld>
          <a:endParaRPr lang="en-GB" sz="2600">
            <a:solidFill>
              <a:srgbClr val="002060"/>
            </a:solidFill>
            <a:latin typeface="Arial Black" panose="020B0A04020102020204" pitchFamily="34" charset="0"/>
          </a:endParaRPr>
        </a:p>
      </xdr:txBody>
    </xdr:sp>
    <xdr:clientData/>
  </xdr:twoCellAnchor>
  <xdr:twoCellAnchor>
    <xdr:from>
      <xdr:col>20</xdr:col>
      <xdr:colOff>523095</xdr:colOff>
      <xdr:row>6</xdr:row>
      <xdr:rowOff>145217</xdr:rowOff>
    </xdr:from>
    <xdr:to>
      <xdr:col>24</xdr:col>
      <xdr:colOff>373193</xdr:colOff>
      <xdr:row>9</xdr:row>
      <xdr:rowOff>32791</xdr:rowOff>
    </xdr:to>
    <xdr:sp macro="" textlink="">
      <xdr:nvSpPr>
        <xdr:cNvPr id="12" name="TextBox 11">
          <a:extLst>
            <a:ext uri="{FF2B5EF4-FFF2-40B4-BE49-F238E27FC236}">
              <a16:creationId xmlns:a16="http://schemas.microsoft.com/office/drawing/2014/main" id="{FF4413E8-640C-4F85-B527-020ED0903CB9}"/>
            </a:ext>
          </a:extLst>
        </xdr:cNvPr>
        <xdr:cNvSpPr txBox="1"/>
      </xdr:nvSpPr>
      <xdr:spPr>
        <a:xfrm>
          <a:off x="13514570" y="1269479"/>
          <a:ext cx="2448393" cy="449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solidFill>
                <a:srgbClr val="602928"/>
              </a:solidFill>
              <a:latin typeface="Arial Black" panose="020B0A04020102020204" pitchFamily="34" charset="0"/>
              <a:ea typeface="ADLaM Display" panose="020F0502020204030204" pitchFamily="2" charset="0"/>
              <a:cs typeface="ADLaM Display" panose="020F0502020204030204" pitchFamily="2" charset="0"/>
            </a:rPr>
            <a:t>Average Age</a:t>
          </a:r>
        </a:p>
      </xdr:txBody>
    </xdr:sp>
    <xdr:clientData/>
  </xdr:twoCellAnchor>
  <xdr:twoCellAnchor>
    <xdr:from>
      <xdr:col>22</xdr:col>
      <xdr:colOff>223294</xdr:colOff>
      <xdr:row>8</xdr:row>
      <xdr:rowOff>132726</xdr:rowOff>
    </xdr:from>
    <xdr:to>
      <xdr:col>25</xdr:col>
      <xdr:colOff>148343</xdr:colOff>
      <xdr:row>11</xdr:row>
      <xdr:rowOff>70266</xdr:rowOff>
    </xdr:to>
    <xdr:sp macro="" textlink="KPI!C8">
      <xdr:nvSpPr>
        <xdr:cNvPr id="13" name="TextBox 12">
          <a:extLst>
            <a:ext uri="{FF2B5EF4-FFF2-40B4-BE49-F238E27FC236}">
              <a16:creationId xmlns:a16="http://schemas.microsoft.com/office/drawing/2014/main" id="{A98BC026-92F1-4003-8872-CECBFC6E77BC}"/>
            </a:ext>
          </a:extLst>
        </xdr:cNvPr>
        <xdr:cNvSpPr txBox="1"/>
      </xdr:nvSpPr>
      <xdr:spPr>
        <a:xfrm>
          <a:off x="14513917" y="1631742"/>
          <a:ext cx="1873770" cy="49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1FC6AE-4BD2-43BE-8EA2-A815849F9C8A}" type="TxLink">
            <a:rPr lang="en-US" sz="2600" b="0" i="0" u="none" strike="noStrike">
              <a:solidFill>
                <a:srgbClr val="000000"/>
              </a:solidFill>
              <a:latin typeface="Arial Black" panose="020B0A04020102020204" pitchFamily="34" charset="0"/>
              <a:ea typeface="Calibri"/>
              <a:cs typeface="Calibri"/>
            </a:rPr>
            <a:pPr/>
            <a:t>37</a:t>
          </a:fld>
          <a:endParaRPr lang="en-GB" sz="2600">
            <a:solidFill>
              <a:srgbClr val="002060"/>
            </a:solidFill>
            <a:latin typeface="Arial Black" panose="020B0A04020102020204" pitchFamily="34" charset="0"/>
          </a:endParaRPr>
        </a:p>
      </xdr:txBody>
    </xdr:sp>
    <xdr:clientData/>
  </xdr:twoCellAnchor>
  <xdr:oneCellAnchor>
    <xdr:from>
      <xdr:col>6</xdr:col>
      <xdr:colOff>212362</xdr:colOff>
      <xdr:row>7</xdr:row>
      <xdr:rowOff>74951</xdr:rowOff>
    </xdr:from>
    <xdr:ext cx="333375" cy="314325"/>
    <xdr:pic>
      <xdr:nvPicPr>
        <xdr:cNvPr id="14" name="image4.png">
          <a:extLst>
            <a:ext uri="{FF2B5EF4-FFF2-40B4-BE49-F238E27FC236}">
              <a16:creationId xmlns:a16="http://schemas.microsoft.com/office/drawing/2014/main" id="{3855C89F-25B1-4B0F-8022-9A95C0FB9374}"/>
            </a:ext>
          </a:extLst>
        </xdr:cNvPr>
        <xdr:cNvPicPr preferRelativeResize="0"/>
      </xdr:nvPicPr>
      <xdr:blipFill>
        <a:blip xmlns:r="http://schemas.openxmlformats.org/officeDocument/2006/relationships" r:embed="rId1" cstate="print"/>
        <a:stretch>
          <a:fillRect/>
        </a:stretch>
      </xdr:blipFill>
      <xdr:spPr>
        <a:xfrm>
          <a:off x="4109805" y="1386590"/>
          <a:ext cx="333375" cy="314325"/>
        </a:xfrm>
        <a:prstGeom prst="rect">
          <a:avLst/>
        </a:prstGeom>
        <a:noFill/>
      </xdr:spPr>
    </xdr:pic>
    <xdr:clientData fLocksWithSheet="0"/>
  </xdr:oneCellAnchor>
  <xdr:oneCellAnchor>
    <xdr:from>
      <xdr:col>15</xdr:col>
      <xdr:colOff>137410</xdr:colOff>
      <xdr:row>7</xdr:row>
      <xdr:rowOff>87443</xdr:rowOff>
    </xdr:from>
    <xdr:ext cx="419100" cy="304800"/>
    <xdr:pic>
      <xdr:nvPicPr>
        <xdr:cNvPr id="15" name="image5.png">
          <a:extLst>
            <a:ext uri="{FF2B5EF4-FFF2-40B4-BE49-F238E27FC236}">
              <a16:creationId xmlns:a16="http://schemas.microsoft.com/office/drawing/2014/main" id="{029ADA3A-758F-4E95-BE2B-7AA3EC13C6C6}"/>
            </a:ext>
          </a:extLst>
        </xdr:cNvPr>
        <xdr:cNvPicPr preferRelativeResize="0"/>
      </xdr:nvPicPr>
      <xdr:blipFill>
        <a:blip xmlns:r="http://schemas.openxmlformats.org/officeDocument/2006/relationships" r:embed="rId2" cstate="print"/>
        <a:stretch>
          <a:fillRect/>
        </a:stretch>
      </xdr:blipFill>
      <xdr:spPr>
        <a:xfrm>
          <a:off x="9881017" y="1399082"/>
          <a:ext cx="419100" cy="304800"/>
        </a:xfrm>
        <a:prstGeom prst="rect">
          <a:avLst/>
        </a:prstGeom>
        <a:noFill/>
      </xdr:spPr>
    </xdr:pic>
    <xdr:clientData fLocksWithSheet="0"/>
  </xdr:oneCellAnchor>
  <xdr:oneCellAnchor>
    <xdr:from>
      <xdr:col>19</xdr:col>
      <xdr:colOff>462197</xdr:colOff>
      <xdr:row>7</xdr:row>
      <xdr:rowOff>87442</xdr:rowOff>
    </xdr:from>
    <xdr:ext cx="390525" cy="314325"/>
    <xdr:pic>
      <xdr:nvPicPr>
        <xdr:cNvPr id="16" name="image2.png">
          <a:extLst>
            <a:ext uri="{FF2B5EF4-FFF2-40B4-BE49-F238E27FC236}">
              <a16:creationId xmlns:a16="http://schemas.microsoft.com/office/drawing/2014/main" id="{B72F83EF-7CC5-4454-A706-1E7B2A073090}"/>
            </a:ext>
          </a:extLst>
        </xdr:cNvPr>
        <xdr:cNvPicPr preferRelativeResize="0"/>
      </xdr:nvPicPr>
      <xdr:blipFill>
        <a:blip xmlns:r="http://schemas.openxmlformats.org/officeDocument/2006/relationships" r:embed="rId3" cstate="print"/>
        <a:stretch>
          <a:fillRect/>
        </a:stretch>
      </xdr:blipFill>
      <xdr:spPr>
        <a:xfrm>
          <a:off x="12804099" y="1399081"/>
          <a:ext cx="390525" cy="314325"/>
        </a:xfrm>
        <a:prstGeom prst="rect">
          <a:avLst/>
        </a:prstGeom>
        <a:noFill/>
      </xdr:spPr>
    </xdr:pic>
    <xdr:clientData fLocksWithSheet="0"/>
  </xdr:oneCellAnchor>
  <xdr:oneCellAnchor>
    <xdr:from>
      <xdr:col>24</xdr:col>
      <xdr:colOff>149903</xdr:colOff>
      <xdr:row>7</xdr:row>
      <xdr:rowOff>112426</xdr:rowOff>
    </xdr:from>
    <xdr:ext cx="295275" cy="266700"/>
    <xdr:pic>
      <xdr:nvPicPr>
        <xdr:cNvPr id="17" name="image6.png">
          <a:extLst>
            <a:ext uri="{FF2B5EF4-FFF2-40B4-BE49-F238E27FC236}">
              <a16:creationId xmlns:a16="http://schemas.microsoft.com/office/drawing/2014/main" id="{A732E0C1-0209-488D-A27B-077090C246CF}"/>
            </a:ext>
          </a:extLst>
        </xdr:cNvPr>
        <xdr:cNvPicPr preferRelativeResize="0"/>
      </xdr:nvPicPr>
      <xdr:blipFill>
        <a:blip xmlns:r="http://schemas.openxmlformats.org/officeDocument/2006/relationships" r:embed="rId4" cstate="print"/>
        <a:stretch>
          <a:fillRect/>
        </a:stretch>
      </xdr:blipFill>
      <xdr:spPr>
        <a:xfrm>
          <a:off x="15739673" y="1424065"/>
          <a:ext cx="295275" cy="266700"/>
        </a:xfrm>
        <a:prstGeom prst="rect">
          <a:avLst/>
        </a:prstGeom>
        <a:noFill/>
      </xdr:spPr>
    </xdr:pic>
    <xdr:clientData fLocksWithSheet="0"/>
  </xdr:oneCellAnchor>
  <xdr:oneCellAnchor>
    <xdr:from>
      <xdr:col>10</xdr:col>
      <xdr:colOff>349770</xdr:colOff>
      <xdr:row>7</xdr:row>
      <xdr:rowOff>24983</xdr:rowOff>
    </xdr:from>
    <xdr:ext cx="485775" cy="400050"/>
    <xdr:pic>
      <xdr:nvPicPr>
        <xdr:cNvPr id="18" name="image7.png">
          <a:extLst>
            <a:ext uri="{FF2B5EF4-FFF2-40B4-BE49-F238E27FC236}">
              <a16:creationId xmlns:a16="http://schemas.microsoft.com/office/drawing/2014/main" id="{CADCCCF9-2795-48DB-90E1-00505A675285}"/>
            </a:ext>
          </a:extLst>
        </xdr:cNvPr>
        <xdr:cNvPicPr preferRelativeResize="0"/>
      </xdr:nvPicPr>
      <xdr:blipFill>
        <a:blip xmlns:r="http://schemas.openxmlformats.org/officeDocument/2006/relationships" r:embed="rId5" cstate="print"/>
        <a:stretch>
          <a:fillRect/>
        </a:stretch>
      </xdr:blipFill>
      <xdr:spPr>
        <a:xfrm>
          <a:off x="6845508" y="1336622"/>
          <a:ext cx="485775" cy="400050"/>
        </a:xfrm>
        <a:prstGeom prst="rect">
          <a:avLst/>
        </a:prstGeom>
        <a:noFill/>
      </xdr:spPr>
    </xdr:pic>
    <xdr:clientData fLocksWithSheet="0"/>
  </xdr:oneCellAnchor>
  <xdr:twoCellAnchor>
    <xdr:from>
      <xdr:col>3</xdr:col>
      <xdr:colOff>474687</xdr:colOff>
      <xdr:row>2</xdr:row>
      <xdr:rowOff>37475</xdr:rowOff>
    </xdr:from>
    <xdr:to>
      <xdr:col>15</xdr:col>
      <xdr:colOff>649572</xdr:colOff>
      <xdr:row>6</xdr:row>
      <xdr:rowOff>12491</xdr:rowOff>
    </xdr:to>
    <xdr:sp macro="" textlink="">
      <xdr:nvSpPr>
        <xdr:cNvPr id="19" name="TextBox 18">
          <a:extLst>
            <a:ext uri="{FF2B5EF4-FFF2-40B4-BE49-F238E27FC236}">
              <a16:creationId xmlns:a16="http://schemas.microsoft.com/office/drawing/2014/main" id="{7BA50D57-FA00-9E2B-EC1D-22C533202C79}"/>
            </a:ext>
          </a:extLst>
        </xdr:cNvPr>
        <xdr:cNvSpPr txBox="1"/>
      </xdr:nvSpPr>
      <xdr:spPr>
        <a:xfrm>
          <a:off x="2423408" y="412229"/>
          <a:ext cx="7969771" cy="724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700">
              <a:solidFill>
                <a:schemeClr val="accent1">
                  <a:lumMod val="75000"/>
                </a:schemeClr>
              </a:solidFill>
              <a:latin typeface="Arial Black" panose="020B0A04020102020204" pitchFamily="34" charset="0"/>
            </a:rPr>
            <a:t>HR</a:t>
          </a:r>
          <a:r>
            <a:rPr lang="en-GB" sz="3700" baseline="0">
              <a:solidFill>
                <a:schemeClr val="accent1">
                  <a:lumMod val="75000"/>
                </a:schemeClr>
              </a:solidFill>
              <a:latin typeface="Arial Black" panose="020B0A04020102020204" pitchFamily="34" charset="0"/>
            </a:rPr>
            <a:t> ANALYTICS DASHBOARD</a:t>
          </a:r>
          <a:endParaRPr lang="en-GB" sz="3700">
            <a:solidFill>
              <a:schemeClr val="accent1">
                <a:lumMod val="75000"/>
              </a:schemeClr>
            </a:solidFill>
            <a:latin typeface="Arial Black" panose="020B0A04020102020204" pitchFamily="34" charset="0"/>
          </a:endParaRPr>
        </a:p>
      </xdr:txBody>
    </xdr:sp>
    <xdr:clientData/>
  </xdr:twoCellAnchor>
  <xdr:oneCellAnchor>
    <xdr:from>
      <xdr:col>2</xdr:col>
      <xdr:colOff>537147</xdr:colOff>
      <xdr:row>2</xdr:row>
      <xdr:rowOff>124917</xdr:rowOff>
    </xdr:from>
    <xdr:ext cx="542925" cy="523875"/>
    <xdr:pic>
      <xdr:nvPicPr>
        <xdr:cNvPr id="20" name="image1.png">
          <a:extLst>
            <a:ext uri="{FF2B5EF4-FFF2-40B4-BE49-F238E27FC236}">
              <a16:creationId xmlns:a16="http://schemas.microsoft.com/office/drawing/2014/main" id="{9E8E1698-B33D-4815-BD60-6B087A493FFF}"/>
            </a:ext>
          </a:extLst>
        </xdr:cNvPr>
        <xdr:cNvPicPr preferRelativeResize="0"/>
      </xdr:nvPicPr>
      <xdr:blipFill>
        <a:blip xmlns:r="http://schemas.openxmlformats.org/officeDocument/2006/relationships" r:embed="rId6" cstate="print"/>
        <a:stretch>
          <a:fillRect/>
        </a:stretch>
      </xdr:blipFill>
      <xdr:spPr>
        <a:xfrm>
          <a:off x="1836295" y="499671"/>
          <a:ext cx="542925" cy="523875"/>
        </a:xfrm>
        <a:prstGeom prst="rect">
          <a:avLst/>
        </a:prstGeom>
        <a:noFill/>
      </xdr:spPr>
    </xdr:pic>
    <xdr:clientData fLocksWithSheet="0"/>
  </xdr:oneCellAnchor>
  <xdr:oneCellAnchor>
    <xdr:from>
      <xdr:col>15</xdr:col>
      <xdr:colOff>599607</xdr:colOff>
      <xdr:row>2</xdr:row>
      <xdr:rowOff>74951</xdr:rowOff>
    </xdr:from>
    <xdr:ext cx="723900" cy="628650"/>
    <xdr:pic>
      <xdr:nvPicPr>
        <xdr:cNvPr id="21" name="image3.png">
          <a:extLst>
            <a:ext uri="{FF2B5EF4-FFF2-40B4-BE49-F238E27FC236}">
              <a16:creationId xmlns:a16="http://schemas.microsoft.com/office/drawing/2014/main" id="{6C0085A8-7F2F-4343-B510-FC6EA912FBC5}"/>
            </a:ext>
          </a:extLst>
        </xdr:cNvPr>
        <xdr:cNvPicPr preferRelativeResize="0"/>
      </xdr:nvPicPr>
      <xdr:blipFill>
        <a:blip xmlns:r="http://schemas.openxmlformats.org/officeDocument/2006/relationships" r:embed="rId7" cstate="print"/>
        <a:stretch>
          <a:fillRect/>
        </a:stretch>
      </xdr:blipFill>
      <xdr:spPr>
        <a:xfrm>
          <a:off x="10343214" y="449705"/>
          <a:ext cx="723900" cy="628650"/>
        </a:xfrm>
        <a:prstGeom prst="rect">
          <a:avLst/>
        </a:prstGeom>
        <a:noFill/>
      </xdr:spPr>
    </xdr:pic>
    <xdr:clientData fLocksWithSheet="0"/>
  </xdr:oneCellAnchor>
  <xdr:twoCellAnchor>
    <xdr:from>
      <xdr:col>17</xdr:col>
      <xdr:colOff>62461</xdr:colOff>
      <xdr:row>1</xdr:row>
      <xdr:rowOff>149900</xdr:rowOff>
    </xdr:from>
    <xdr:to>
      <xdr:col>19</xdr:col>
      <xdr:colOff>524656</xdr:colOff>
      <xdr:row>6</xdr:row>
      <xdr:rowOff>87442</xdr:rowOff>
    </xdr:to>
    <xdr:sp macro="" textlink="">
      <xdr:nvSpPr>
        <xdr:cNvPr id="22" name="TextBox 21">
          <a:extLst>
            <a:ext uri="{FF2B5EF4-FFF2-40B4-BE49-F238E27FC236}">
              <a16:creationId xmlns:a16="http://schemas.microsoft.com/office/drawing/2014/main" id="{76EF7B17-3ED1-3D18-1489-911FD94B471E}"/>
            </a:ext>
          </a:extLst>
        </xdr:cNvPr>
        <xdr:cNvSpPr txBox="1"/>
      </xdr:nvSpPr>
      <xdr:spPr>
        <a:xfrm>
          <a:off x="11105215" y="337277"/>
          <a:ext cx="1761343" cy="874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solidFill>
                <a:srgbClr val="602928"/>
              </a:solidFill>
              <a:latin typeface="Arial Black" panose="020B0A04020102020204" pitchFamily="34" charset="0"/>
            </a:rPr>
            <a:t>JOB SATISFACTION RATING</a:t>
          </a:r>
        </a:p>
      </xdr:txBody>
    </xdr:sp>
    <xdr:clientData/>
  </xdr:twoCellAnchor>
  <xdr:twoCellAnchor>
    <xdr:from>
      <xdr:col>19</xdr:col>
      <xdr:colOff>449704</xdr:colOff>
      <xdr:row>1</xdr:row>
      <xdr:rowOff>124918</xdr:rowOff>
    </xdr:from>
    <xdr:to>
      <xdr:col>21</xdr:col>
      <xdr:colOff>49966</xdr:colOff>
      <xdr:row>6</xdr:row>
      <xdr:rowOff>87442</xdr:rowOff>
    </xdr:to>
    <xdr:graphicFrame macro="">
      <xdr:nvGraphicFramePr>
        <xdr:cNvPr id="23" name="Chart 22">
          <a:extLst>
            <a:ext uri="{FF2B5EF4-FFF2-40B4-BE49-F238E27FC236}">
              <a16:creationId xmlns:a16="http://schemas.microsoft.com/office/drawing/2014/main" id="{ECD6B47F-76DD-42B8-9D5A-F0CE2B0F8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37475</xdr:colOff>
      <xdr:row>3</xdr:row>
      <xdr:rowOff>37476</xdr:rowOff>
    </xdr:from>
    <xdr:to>
      <xdr:col>20</xdr:col>
      <xdr:colOff>474689</xdr:colOff>
      <xdr:row>5</xdr:row>
      <xdr:rowOff>12492</xdr:rowOff>
    </xdr:to>
    <xdr:sp macro="" textlink="Rating!$B$6">
      <xdr:nvSpPr>
        <xdr:cNvPr id="24" name="TextBox 23">
          <a:extLst>
            <a:ext uri="{FF2B5EF4-FFF2-40B4-BE49-F238E27FC236}">
              <a16:creationId xmlns:a16="http://schemas.microsoft.com/office/drawing/2014/main" id="{D6D08214-7FAD-FB51-3406-23C1D4B5615F}"/>
            </a:ext>
          </a:extLst>
        </xdr:cNvPr>
        <xdr:cNvSpPr txBox="1"/>
      </xdr:nvSpPr>
      <xdr:spPr>
        <a:xfrm>
          <a:off x="13028950" y="599607"/>
          <a:ext cx="437214" cy="349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45DB57B-9CA4-4758-8D64-FCB0A06D05A8}" type="TxLink">
            <a:rPr lang="en-US" sz="1200" b="0" i="0" u="none" strike="noStrike">
              <a:solidFill>
                <a:srgbClr val="000000"/>
              </a:solidFill>
              <a:latin typeface="Arial Black" panose="020B0A04020102020204" pitchFamily="34" charset="0"/>
              <a:ea typeface="Calibri"/>
              <a:cs typeface="Calibri"/>
            </a:rPr>
            <a:pPr/>
            <a:t>2.6</a:t>
          </a:fld>
          <a:endParaRPr lang="en-GB" sz="1100">
            <a:latin typeface="Arial Black" panose="020B0A04020102020204" pitchFamily="34" charset="0"/>
          </a:endParaRPr>
        </a:p>
      </xdr:txBody>
    </xdr:sp>
    <xdr:clientData/>
  </xdr:twoCellAnchor>
  <xdr:twoCellAnchor>
    <xdr:from>
      <xdr:col>21</xdr:col>
      <xdr:colOff>162393</xdr:colOff>
      <xdr:row>1</xdr:row>
      <xdr:rowOff>187376</xdr:rowOff>
    </xdr:from>
    <xdr:to>
      <xdr:col>24</xdr:col>
      <xdr:colOff>537147</xdr:colOff>
      <xdr:row>6</xdr:row>
      <xdr:rowOff>49968</xdr:rowOff>
    </xdr:to>
    <xdr:graphicFrame macro="">
      <xdr:nvGraphicFramePr>
        <xdr:cNvPr id="26" name="Chart 25">
          <a:extLst>
            <a:ext uri="{FF2B5EF4-FFF2-40B4-BE49-F238E27FC236}">
              <a16:creationId xmlns:a16="http://schemas.microsoft.com/office/drawing/2014/main" id="{DC1A6819-86E9-40D9-87F6-F393AC215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162394</xdr:colOff>
      <xdr:row>2</xdr:row>
      <xdr:rowOff>137412</xdr:rowOff>
    </xdr:from>
    <xdr:to>
      <xdr:col>24</xdr:col>
      <xdr:colOff>549640</xdr:colOff>
      <xdr:row>5</xdr:row>
      <xdr:rowOff>99935</xdr:rowOff>
    </xdr:to>
    <xdr:sp macro="" textlink="">
      <xdr:nvSpPr>
        <xdr:cNvPr id="25" name="Freeform: Shape 24">
          <a:extLst>
            <a:ext uri="{FF2B5EF4-FFF2-40B4-BE49-F238E27FC236}">
              <a16:creationId xmlns:a16="http://schemas.microsoft.com/office/drawing/2014/main" id="{068C14FD-6D11-BEC9-2536-52C32E2E4E71}"/>
            </a:ext>
          </a:extLst>
        </xdr:cNvPr>
        <xdr:cNvSpPr/>
      </xdr:nvSpPr>
      <xdr:spPr>
        <a:xfrm>
          <a:off x="13803443" y="512166"/>
          <a:ext cx="2335967" cy="524654"/>
        </a:xfrm>
        <a:custGeom>
          <a:avLst/>
          <a:gdLst>
            <a:gd name="connsiteX0" fmla="*/ 2539563 w 2864498"/>
            <a:gd name="connsiteY0" fmla="*/ 94861 h 681134"/>
            <a:gd name="connsiteX1" fmla="*/ 2478971 w 2864498"/>
            <a:gd name="connsiteY1" fmla="*/ 266433 h 681134"/>
            <a:gd name="connsiteX2" fmla="*/ 2282890 w 2864498"/>
            <a:gd name="connsiteY2" fmla="*/ 266432 h 681134"/>
            <a:gd name="connsiteX3" fmla="*/ 2441524 w 2864498"/>
            <a:gd name="connsiteY3" fmla="*/ 372468 h 681134"/>
            <a:gd name="connsiteX4" fmla="*/ 2380930 w 2864498"/>
            <a:gd name="connsiteY4" fmla="*/ 544039 h 681134"/>
            <a:gd name="connsiteX5" fmla="*/ 2539563 w 2864498"/>
            <a:gd name="connsiteY5" fmla="*/ 438001 h 681134"/>
            <a:gd name="connsiteX6" fmla="*/ 2698195 w 2864498"/>
            <a:gd name="connsiteY6" fmla="*/ 544039 h 681134"/>
            <a:gd name="connsiteX7" fmla="*/ 2637601 w 2864498"/>
            <a:gd name="connsiteY7" fmla="*/ 372468 h 681134"/>
            <a:gd name="connsiteX8" fmla="*/ 2796235 w 2864498"/>
            <a:gd name="connsiteY8" fmla="*/ 266432 h 681134"/>
            <a:gd name="connsiteX9" fmla="*/ 2600154 w 2864498"/>
            <a:gd name="connsiteY9" fmla="*/ 266433 h 681134"/>
            <a:gd name="connsiteX10" fmla="*/ 1821106 w 2864498"/>
            <a:gd name="connsiteY10" fmla="*/ 94861 h 681134"/>
            <a:gd name="connsiteX11" fmla="*/ 1760514 w 2864498"/>
            <a:gd name="connsiteY11" fmla="*/ 266433 h 681134"/>
            <a:gd name="connsiteX12" fmla="*/ 1564433 w 2864498"/>
            <a:gd name="connsiteY12" fmla="*/ 266432 h 681134"/>
            <a:gd name="connsiteX13" fmla="*/ 1723067 w 2864498"/>
            <a:gd name="connsiteY13" fmla="*/ 372468 h 681134"/>
            <a:gd name="connsiteX14" fmla="*/ 1662473 w 2864498"/>
            <a:gd name="connsiteY14" fmla="*/ 544039 h 681134"/>
            <a:gd name="connsiteX15" fmla="*/ 1821106 w 2864498"/>
            <a:gd name="connsiteY15" fmla="*/ 438001 h 681134"/>
            <a:gd name="connsiteX16" fmla="*/ 1979738 w 2864498"/>
            <a:gd name="connsiteY16" fmla="*/ 544039 h 681134"/>
            <a:gd name="connsiteX17" fmla="*/ 1919144 w 2864498"/>
            <a:gd name="connsiteY17" fmla="*/ 372468 h 681134"/>
            <a:gd name="connsiteX18" fmla="*/ 2077778 w 2864498"/>
            <a:gd name="connsiteY18" fmla="*/ 266432 h 681134"/>
            <a:gd name="connsiteX19" fmla="*/ 1881697 w 2864498"/>
            <a:gd name="connsiteY19" fmla="*/ 266433 h 681134"/>
            <a:gd name="connsiteX20" fmla="*/ 1102649 w 2864498"/>
            <a:gd name="connsiteY20" fmla="*/ 94861 h 681134"/>
            <a:gd name="connsiteX21" fmla="*/ 1042057 w 2864498"/>
            <a:gd name="connsiteY21" fmla="*/ 266433 h 681134"/>
            <a:gd name="connsiteX22" fmla="*/ 845976 w 2864498"/>
            <a:gd name="connsiteY22" fmla="*/ 266432 h 681134"/>
            <a:gd name="connsiteX23" fmla="*/ 1004610 w 2864498"/>
            <a:gd name="connsiteY23" fmla="*/ 372468 h 681134"/>
            <a:gd name="connsiteX24" fmla="*/ 944016 w 2864498"/>
            <a:gd name="connsiteY24" fmla="*/ 544039 h 681134"/>
            <a:gd name="connsiteX25" fmla="*/ 1102649 w 2864498"/>
            <a:gd name="connsiteY25" fmla="*/ 438001 h 681134"/>
            <a:gd name="connsiteX26" fmla="*/ 1261281 w 2864498"/>
            <a:gd name="connsiteY26" fmla="*/ 544039 h 681134"/>
            <a:gd name="connsiteX27" fmla="*/ 1200687 w 2864498"/>
            <a:gd name="connsiteY27" fmla="*/ 372468 h 681134"/>
            <a:gd name="connsiteX28" fmla="*/ 1359321 w 2864498"/>
            <a:gd name="connsiteY28" fmla="*/ 266432 h 681134"/>
            <a:gd name="connsiteX29" fmla="*/ 1163240 w 2864498"/>
            <a:gd name="connsiteY29" fmla="*/ 266433 h 681134"/>
            <a:gd name="connsiteX30" fmla="*/ 384192 w 2864498"/>
            <a:gd name="connsiteY30" fmla="*/ 94861 h 681134"/>
            <a:gd name="connsiteX31" fmla="*/ 323600 w 2864498"/>
            <a:gd name="connsiteY31" fmla="*/ 266433 h 681134"/>
            <a:gd name="connsiteX32" fmla="*/ 127519 w 2864498"/>
            <a:gd name="connsiteY32" fmla="*/ 266432 h 681134"/>
            <a:gd name="connsiteX33" fmla="*/ 286153 w 2864498"/>
            <a:gd name="connsiteY33" fmla="*/ 372468 h 681134"/>
            <a:gd name="connsiteX34" fmla="*/ 225559 w 2864498"/>
            <a:gd name="connsiteY34" fmla="*/ 544039 h 681134"/>
            <a:gd name="connsiteX35" fmla="*/ 384192 w 2864498"/>
            <a:gd name="connsiteY35" fmla="*/ 438001 h 681134"/>
            <a:gd name="connsiteX36" fmla="*/ 542824 w 2864498"/>
            <a:gd name="connsiteY36" fmla="*/ 544039 h 681134"/>
            <a:gd name="connsiteX37" fmla="*/ 482230 w 2864498"/>
            <a:gd name="connsiteY37" fmla="*/ 372468 h 681134"/>
            <a:gd name="connsiteX38" fmla="*/ 640864 w 2864498"/>
            <a:gd name="connsiteY38" fmla="*/ 266432 h 681134"/>
            <a:gd name="connsiteX39" fmla="*/ 444783 w 2864498"/>
            <a:gd name="connsiteY39" fmla="*/ 266433 h 681134"/>
            <a:gd name="connsiteX40" fmla="*/ 0 w 2864498"/>
            <a:gd name="connsiteY40" fmla="*/ 0 h 681134"/>
            <a:gd name="connsiteX41" fmla="*/ 2864498 w 2864498"/>
            <a:gd name="connsiteY41" fmla="*/ 0 h 681134"/>
            <a:gd name="connsiteX42" fmla="*/ 2864498 w 2864498"/>
            <a:gd name="connsiteY42" fmla="*/ 681134 h 681134"/>
            <a:gd name="connsiteX43" fmla="*/ 0 w 2864498"/>
            <a:gd name="connsiteY43" fmla="*/ 681134 h 6811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864498" h="681134">
              <a:moveTo>
                <a:pt x="2539563" y="94861"/>
              </a:moveTo>
              <a:lnTo>
                <a:pt x="2478971" y="266433"/>
              </a:lnTo>
              <a:lnTo>
                <a:pt x="2282890" y="266432"/>
              </a:lnTo>
              <a:lnTo>
                <a:pt x="2441524" y="372468"/>
              </a:lnTo>
              <a:lnTo>
                <a:pt x="2380930" y="544039"/>
              </a:lnTo>
              <a:lnTo>
                <a:pt x="2539563" y="438001"/>
              </a:lnTo>
              <a:lnTo>
                <a:pt x="2698195" y="544039"/>
              </a:lnTo>
              <a:lnTo>
                <a:pt x="2637601" y="372468"/>
              </a:lnTo>
              <a:lnTo>
                <a:pt x="2796235" y="266432"/>
              </a:lnTo>
              <a:lnTo>
                <a:pt x="2600154" y="266433"/>
              </a:lnTo>
              <a:close/>
              <a:moveTo>
                <a:pt x="1821106" y="94861"/>
              </a:moveTo>
              <a:lnTo>
                <a:pt x="1760514" y="266433"/>
              </a:lnTo>
              <a:lnTo>
                <a:pt x="1564433" y="266432"/>
              </a:lnTo>
              <a:lnTo>
                <a:pt x="1723067" y="372468"/>
              </a:lnTo>
              <a:lnTo>
                <a:pt x="1662473" y="544039"/>
              </a:lnTo>
              <a:lnTo>
                <a:pt x="1821106" y="438001"/>
              </a:lnTo>
              <a:lnTo>
                <a:pt x="1979738" y="544039"/>
              </a:lnTo>
              <a:lnTo>
                <a:pt x="1919144" y="372468"/>
              </a:lnTo>
              <a:lnTo>
                <a:pt x="2077778" y="266432"/>
              </a:lnTo>
              <a:lnTo>
                <a:pt x="1881697" y="266433"/>
              </a:lnTo>
              <a:close/>
              <a:moveTo>
                <a:pt x="1102649" y="94861"/>
              </a:moveTo>
              <a:lnTo>
                <a:pt x="1042057" y="266433"/>
              </a:lnTo>
              <a:lnTo>
                <a:pt x="845976" y="266432"/>
              </a:lnTo>
              <a:lnTo>
                <a:pt x="1004610" y="372468"/>
              </a:lnTo>
              <a:lnTo>
                <a:pt x="944016" y="544039"/>
              </a:lnTo>
              <a:lnTo>
                <a:pt x="1102649" y="438001"/>
              </a:lnTo>
              <a:lnTo>
                <a:pt x="1261281" y="544039"/>
              </a:lnTo>
              <a:lnTo>
                <a:pt x="1200687" y="372468"/>
              </a:lnTo>
              <a:lnTo>
                <a:pt x="1359321" y="266432"/>
              </a:lnTo>
              <a:lnTo>
                <a:pt x="1163240" y="266433"/>
              </a:lnTo>
              <a:close/>
              <a:moveTo>
                <a:pt x="384192" y="94861"/>
              </a:moveTo>
              <a:lnTo>
                <a:pt x="323600" y="266433"/>
              </a:lnTo>
              <a:lnTo>
                <a:pt x="127519" y="266432"/>
              </a:lnTo>
              <a:lnTo>
                <a:pt x="286153" y="372468"/>
              </a:lnTo>
              <a:lnTo>
                <a:pt x="225559" y="544039"/>
              </a:lnTo>
              <a:lnTo>
                <a:pt x="384192" y="438001"/>
              </a:lnTo>
              <a:lnTo>
                <a:pt x="542824" y="544039"/>
              </a:lnTo>
              <a:lnTo>
                <a:pt x="482230" y="372468"/>
              </a:lnTo>
              <a:lnTo>
                <a:pt x="640864" y="266432"/>
              </a:lnTo>
              <a:lnTo>
                <a:pt x="444783" y="266433"/>
              </a:lnTo>
              <a:close/>
              <a:moveTo>
                <a:pt x="0" y="0"/>
              </a:moveTo>
              <a:lnTo>
                <a:pt x="2864498" y="0"/>
              </a:lnTo>
              <a:lnTo>
                <a:pt x="2864498" y="681134"/>
              </a:lnTo>
              <a:lnTo>
                <a:pt x="0" y="681134"/>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xdr:col>
      <xdr:colOff>412228</xdr:colOff>
      <xdr:row>18</xdr:row>
      <xdr:rowOff>28888</xdr:rowOff>
    </xdr:from>
    <xdr:to>
      <xdr:col>9</xdr:col>
      <xdr:colOff>60898</xdr:colOff>
      <xdr:row>26</xdr:row>
      <xdr:rowOff>57315</xdr:rowOff>
    </xdr:to>
    <xdr:grpSp>
      <xdr:nvGrpSpPr>
        <xdr:cNvPr id="85" name="Group 84">
          <a:extLst>
            <a:ext uri="{FF2B5EF4-FFF2-40B4-BE49-F238E27FC236}">
              <a16:creationId xmlns:a16="http://schemas.microsoft.com/office/drawing/2014/main" id="{56CD2CD8-372C-E550-7A86-1DFC25BB92F1}"/>
            </a:ext>
          </a:extLst>
        </xdr:cNvPr>
        <xdr:cNvGrpSpPr/>
      </xdr:nvGrpSpPr>
      <xdr:grpSpPr>
        <a:xfrm>
          <a:off x="1711376" y="3401675"/>
          <a:ext cx="4195686" cy="1527443"/>
          <a:chOff x="1711376" y="3401675"/>
          <a:chExt cx="4195686" cy="1527443"/>
        </a:xfrm>
      </xdr:grpSpPr>
      <xdr:graphicFrame macro="">
        <xdr:nvGraphicFramePr>
          <xdr:cNvPr id="27" name="Chart 26">
            <a:extLst>
              <a:ext uri="{FF2B5EF4-FFF2-40B4-BE49-F238E27FC236}">
                <a16:creationId xmlns:a16="http://schemas.microsoft.com/office/drawing/2014/main" id="{48959402-BCE4-45A6-9D97-28F1E0B9A20A}"/>
              </a:ext>
            </a:extLst>
          </xdr:cNvPr>
          <xdr:cNvGraphicFramePr>
            <a:graphicFrameLocks/>
          </xdr:cNvGraphicFramePr>
        </xdr:nvGraphicFramePr>
        <xdr:xfrm>
          <a:off x="1711376" y="3401675"/>
          <a:ext cx="1536492" cy="1527443"/>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0" name="Chart 79">
            <a:extLst>
              <a:ext uri="{FF2B5EF4-FFF2-40B4-BE49-F238E27FC236}">
                <a16:creationId xmlns:a16="http://schemas.microsoft.com/office/drawing/2014/main" id="{1D9339D7-9136-44DE-82ED-CBEBC8126D78}"/>
              </a:ext>
            </a:extLst>
          </xdr:cNvPr>
          <xdr:cNvGraphicFramePr>
            <a:graphicFrameLocks/>
          </xdr:cNvGraphicFramePr>
        </xdr:nvGraphicFramePr>
        <xdr:xfrm>
          <a:off x="4370570" y="3401675"/>
          <a:ext cx="1536492" cy="152744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82" name="Graphic 81" descr="Female Profile with solid fill">
            <a:extLst>
              <a:ext uri="{FF2B5EF4-FFF2-40B4-BE49-F238E27FC236}">
                <a16:creationId xmlns:a16="http://schemas.microsoft.com/office/drawing/2014/main" id="{D76BEAC3-9D7C-2008-1D86-F69BEBB4E6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110460" y="3728165"/>
            <a:ext cx="720000" cy="720000"/>
          </a:xfrm>
          <a:prstGeom prst="rect">
            <a:avLst/>
          </a:prstGeom>
        </xdr:spPr>
      </xdr:pic>
      <xdr:pic>
        <xdr:nvPicPr>
          <xdr:cNvPr id="84" name="Graphic 83" descr="Male profile with solid fill">
            <a:extLst>
              <a:ext uri="{FF2B5EF4-FFF2-40B4-BE49-F238E27FC236}">
                <a16:creationId xmlns:a16="http://schemas.microsoft.com/office/drawing/2014/main" id="{B3748478-99DB-A5EA-EC13-5A3ABA94340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60133" y="3710165"/>
            <a:ext cx="756000" cy="756000"/>
          </a:xfrm>
          <a:prstGeom prst="rect">
            <a:avLst/>
          </a:prstGeom>
        </xdr:spPr>
      </xdr:pic>
    </xdr:grpSp>
    <xdr:clientData/>
  </xdr:twoCellAnchor>
  <xdr:twoCellAnchor>
    <xdr:from>
      <xdr:col>3</xdr:col>
      <xdr:colOff>412230</xdr:colOff>
      <xdr:row>12</xdr:row>
      <xdr:rowOff>49966</xdr:rowOff>
    </xdr:from>
    <xdr:to>
      <xdr:col>9</xdr:col>
      <xdr:colOff>24984</xdr:colOff>
      <xdr:row>14</xdr:row>
      <xdr:rowOff>99933</xdr:rowOff>
    </xdr:to>
    <xdr:sp macro="" textlink="">
      <xdr:nvSpPr>
        <xdr:cNvPr id="86" name="TextBox 85">
          <a:extLst>
            <a:ext uri="{FF2B5EF4-FFF2-40B4-BE49-F238E27FC236}">
              <a16:creationId xmlns:a16="http://schemas.microsoft.com/office/drawing/2014/main" id="{BE356D33-9A0E-4C25-BF20-4C13A17D8BAD}"/>
            </a:ext>
          </a:extLst>
        </xdr:cNvPr>
        <xdr:cNvSpPr txBox="1"/>
      </xdr:nvSpPr>
      <xdr:spPr>
        <a:xfrm>
          <a:off x="2360951" y="2298491"/>
          <a:ext cx="3510197"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602928"/>
              </a:solidFill>
              <a:latin typeface="Arial Black" panose="020B0A04020102020204" pitchFamily="34" charset="0"/>
            </a:rPr>
            <a:t>Total Employees by Gender</a:t>
          </a:r>
        </a:p>
      </xdr:txBody>
    </xdr:sp>
    <xdr:clientData/>
  </xdr:twoCellAnchor>
  <xdr:twoCellAnchor editAs="oneCell">
    <xdr:from>
      <xdr:col>4</xdr:col>
      <xdr:colOff>287311</xdr:colOff>
      <xdr:row>15</xdr:row>
      <xdr:rowOff>37476</xdr:rowOff>
    </xdr:from>
    <xdr:to>
      <xdr:col>7</xdr:col>
      <xdr:colOff>167390</xdr:colOff>
      <xdr:row>18</xdr:row>
      <xdr:rowOff>124918</xdr:rowOff>
    </xdr:to>
    <mc:AlternateContent xmlns:mc="http://schemas.openxmlformats.org/markup-compatibility/2006" xmlns:a14="http://schemas.microsoft.com/office/drawing/2010/main">
      <mc:Choice Requires="a14">
        <xdr:graphicFrame macro="">
          <xdr:nvGraphicFramePr>
            <xdr:cNvPr id="87" name="Gender 3">
              <a:extLst>
                <a:ext uri="{FF2B5EF4-FFF2-40B4-BE49-F238E27FC236}">
                  <a16:creationId xmlns:a16="http://schemas.microsoft.com/office/drawing/2014/main" id="{278B978C-8A9D-45E2-B705-DF9DFB353F1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85606" y="2848132"/>
              <a:ext cx="1828800" cy="6495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599607</xdr:colOff>
      <xdr:row>14</xdr:row>
      <xdr:rowOff>37476</xdr:rowOff>
    </xdr:from>
    <xdr:to>
      <xdr:col>16</xdr:col>
      <xdr:colOff>597921</xdr:colOff>
      <xdr:row>26</xdr:row>
      <xdr:rowOff>48282</xdr:rowOff>
    </xdr:to>
    <xdr:graphicFrame macro="">
      <xdr:nvGraphicFramePr>
        <xdr:cNvPr id="88" name="Chart 87">
          <a:extLst>
            <a:ext uri="{FF2B5EF4-FFF2-40B4-BE49-F238E27FC236}">
              <a16:creationId xmlns:a16="http://schemas.microsoft.com/office/drawing/2014/main" id="{CE7059A0-6B84-4478-9863-66FF3095B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248276</xdr:colOff>
      <xdr:row>12</xdr:row>
      <xdr:rowOff>82758</xdr:rowOff>
    </xdr:from>
    <xdr:to>
      <xdr:col>16</xdr:col>
      <xdr:colOff>510604</xdr:colOff>
      <xdr:row>14</xdr:row>
      <xdr:rowOff>132725</xdr:rowOff>
    </xdr:to>
    <xdr:sp macro="" textlink="">
      <xdr:nvSpPr>
        <xdr:cNvPr id="89" name="TextBox 88">
          <a:extLst>
            <a:ext uri="{FF2B5EF4-FFF2-40B4-BE49-F238E27FC236}">
              <a16:creationId xmlns:a16="http://schemas.microsoft.com/office/drawing/2014/main" id="{0C9CC6F7-84ED-4578-BBBC-B371A06C7761}"/>
            </a:ext>
          </a:extLst>
        </xdr:cNvPr>
        <xdr:cNvSpPr txBox="1"/>
      </xdr:nvSpPr>
      <xdr:spPr>
        <a:xfrm>
          <a:off x="7393587" y="2331283"/>
          <a:ext cx="3510197"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602928"/>
              </a:solidFill>
              <a:latin typeface="Arial Black" panose="020B0A04020102020204" pitchFamily="34" charset="0"/>
            </a:rPr>
            <a:t>Education wise Attrition</a:t>
          </a:r>
        </a:p>
      </xdr:txBody>
    </xdr:sp>
    <xdr:clientData/>
  </xdr:twoCellAnchor>
  <xdr:twoCellAnchor>
    <xdr:from>
      <xdr:col>17</xdr:col>
      <xdr:colOff>512165</xdr:colOff>
      <xdr:row>14</xdr:row>
      <xdr:rowOff>99934</xdr:rowOff>
    </xdr:from>
    <xdr:to>
      <xdr:col>24</xdr:col>
      <xdr:colOff>549640</xdr:colOff>
      <xdr:row>25</xdr:row>
      <xdr:rowOff>174886</xdr:rowOff>
    </xdr:to>
    <mc:AlternateContent xmlns:mc="http://schemas.openxmlformats.org/markup-compatibility/2006">
      <mc:Choice xmlns:cx1="http://schemas.microsoft.com/office/drawing/2015/9/8/chartex" Requires="cx1">
        <xdr:graphicFrame macro="">
          <xdr:nvGraphicFramePr>
            <xdr:cNvPr id="90" name="Chart 89">
              <a:extLst>
                <a:ext uri="{FF2B5EF4-FFF2-40B4-BE49-F238E27FC236}">
                  <a16:creationId xmlns:a16="http://schemas.microsoft.com/office/drawing/2014/main" id="{BC310E8E-0415-452A-ABAE-5CAB2CC965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52605" y="2766934"/>
              <a:ext cx="4624715" cy="217045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385685</xdr:colOff>
      <xdr:row>12</xdr:row>
      <xdr:rowOff>95249</xdr:rowOff>
    </xdr:from>
    <xdr:to>
      <xdr:col>24</xdr:col>
      <xdr:colOff>648014</xdr:colOff>
      <xdr:row>14</xdr:row>
      <xdr:rowOff>145216</xdr:rowOff>
    </xdr:to>
    <xdr:sp macro="" textlink="">
      <xdr:nvSpPr>
        <xdr:cNvPr id="91" name="TextBox 90">
          <a:extLst>
            <a:ext uri="{FF2B5EF4-FFF2-40B4-BE49-F238E27FC236}">
              <a16:creationId xmlns:a16="http://schemas.microsoft.com/office/drawing/2014/main" id="{2C018226-EAD9-400C-B391-B5C801890A1F}"/>
            </a:ext>
          </a:extLst>
        </xdr:cNvPr>
        <xdr:cNvSpPr txBox="1"/>
      </xdr:nvSpPr>
      <xdr:spPr>
        <a:xfrm>
          <a:off x="12727587" y="2343774"/>
          <a:ext cx="3510197"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602928"/>
              </a:solidFill>
              <a:latin typeface="Arial Black" panose="020B0A04020102020204" pitchFamily="34" charset="0"/>
            </a:rPr>
            <a:t>Attrition by Job Role</a:t>
          </a:r>
        </a:p>
      </xdr:txBody>
    </xdr:sp>
    <xdr:clientData/>
  </xdr:twoCellAnchor>
  <xdr:twoCellAnchor>
    <xdr:from>
      <xdr:col>3</xdr:col>
      <xdr:colOff>37474</xdr:colOff>
      <xdr:row>28</xdr:row>
      <xdr:rowOff>162395</xdr:rowOff>
    </xdr:from>
    <xdr:to>
      <xdr:col>8</xdr:col>
      <xdr:colOff>237344</xdr:colOff>
      <xdr:row>40</xdr:row>
      <xdr:rowOff>124918</xdr:rowOff>
    </xdr:to>
    <xdr:graphicFrame macro="">
      <xdr:nvGraphicFramePr>
        <xdr:cNvPr id="92" name="Chart 91">
          <a:extLst>
            <a:ext uri="{FF2B5EF4-FFF2-40B4-BE49-F238E27FC236}">
              <a16:creationId xmlns:a16="http://schemas.microsoft.com/office/drawing/2014/main" id="{D1273019-42AE-4318-BEA7-BD3D032B5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464696</xdr:colOff>
      <xdr:row>26</xdr:row>
      <xdr:rowOff>164891</xdr:rowOff>
    </xdr:from>
    <xdr:to>
      <xdr:col>9</xdr:col>
      <xdr:colOff>77450</xdr:colOff>
      <xdr:row>29</xdr:row>
      <xdr:rowOff>27481</xdr:rowOff>
    </xdr:to>
    <xdr:sp macro="" textlink="">
      <xdr:nvSpPr>
        <xdr:cNvPr id="93" name="TextBox 92">
          <a:extLst>
            <a:ext uri="{FF2B5EF4-FFF2-40B4-BE49-F238E27FC236}">
              <a16:creationId xmlns:a16="http://schemas.microsoft.com/office/drawing/2014/main" id="{B9214647-D121-42E3-ACB9-C78F184C95EE}"/>
            </a:ext>
          </a:extLst>
        </xdr:cNvPr>
        <xdr:cNvSpPr txBox="1"/>
      </xdr:nvSpPr>
      <xdr:spPr>
        <a:xfrm>
          <a:off x="2413417" y="5036694"/>
          <a:ext cx="3510197"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602928"/>
              </a:solidFill>
              <a:latin typeface="Arial Black" panose="020B0A04020102020204" pitchFamily="34" charset="0"/>
            </a:rPr>
            <a:t>Department wise Attrition</a:t>
          </a:r>
        </a:p>
      </xdr:txBody>
    </xdr:sp>
    <xdr:clientData/>
  </xdr:twoCellAnchor>
  <xdr:twoCellAnchor>
    <xdr:from>
      <xdr:col>9</xdr:col>
      <xdr:colOff>287310</xdr:colOff>
      <xdr:row>28</xdr:row>
      <xdr:rowOff>174886</xdr:rowOff>
    </xdr:from>
    <xdr:to>
      <xdr:col>14</xdr:col>
      <xdr:colOff>647511</xdr:colOff>
      <xdr:row>40</xdr:row>
      <xdr:rowOff>147591</xdr:rowOff>
    </xdr:to>
    <xdr:graphicFrame macro="">
      <xdr:nvGraphicFramePr>
        <xdr:cNvPr id="94" name="Chart 93">
          <a:extLst>
            <a:ext uri="{FF2B5EF4-FFF2-40B4-BE49-F238E27FC236}">
              <a16:creationId xmlns:a16="http://schemas.microsoft.com/office/drawing/2014/main" id="{9134D442-525F-47B8-A158-1010FC97A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242341</xdr:colOff>
      <xdr:row>26</xdr:row>
      <xdr:rowOff>167389</xdr:rowOff>
    </xdr:from>
    <xdr:to>
      <xdr:col>15</xdr:col>
      <xdr:colOff>504669</xdr:colOff>
      <xdr:row>29</xdr:row>
      <xdr:rowOff>29979</xdr:rowOff>
    </xdr:to>
    <xdr:sp macro="" textlink="">
      <xdr:nvSpPr>
        <xdr:cNvPr id="95" name="TextBox 94">
          <a:extLst>
            <a:ext uri="{FF2B5EF4-FFF2-40B4-BE49-F238E27FC236}">
              <a16:creationId xmlns:a16="http://schemas.microsoft.com/office/drawing/2014/main" id="{125DDF63-9693-4500-9F35-CCD5646AB9AA}"/>
            </a:ext>
          </a:extLst>
        </xdr:cNvPr>
        <xdr:cNvSpPr txBox="1"/>
      </xdr:nvSpPr>
      <xdr:spPr>
        <a:xfrm>
          <a:off x="6738079" y="5039192"/>
          <a:ext cx="3510197"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602928"/>
              </a:solidFill>
              <a:latin typeface="Arial Black" panose="020B0A04020102020204" pitchFamily="34" charset="0"/>
            </a:rPr>
            <a:t>Attrition by Age Group</a:t>
          </a:r>
        </a:p>
      </xdr:txBody>
    </xdr:sp>
    <xdr:clientData/>
  </xdr:twoCellAnchor>
  <xdr:twoCellAnchor>
    <xdr:from>
      <xdr:col>15</xdr:col>
      <xdr:colOff>349769</xdr:colOff>
      <xdr:row>29</xdr:row>
      <xdr:rowOff>74950</xdr:rowOff>
    </xdr:from>
    <xdr:to>
      <xdr:col>20</xdr:col>
      <xdr:colOff>137410</xdr:colOff>
      <xdr:row>40</xdr:row>
      <xdr:rowOff>74951</xdr:rowOff>
    </xdr:to>
    <mc:AlternateContent xmlns:mc="http://schemas.openxmlformats.org/markup-compatibility/2006">
      <mc:Choice xmlns:cx2="http://schemas.microsoft.com/office/drawing/2015/10/21/chartex" Requires="cx2">
        <xdr:graphicFrame macro="">
          <xdr:nvGraphicFramePr>
            <xdr:cNvPr id="96" name="Chart 95">
              <a:extLst>
                <a:ext uri="{FF2B5EF4-FFF2-40B4-BE49-F238E27FC236}">
                  <a16:creationId xmlns:a16="http://schemas.microsoft.com/office/drawing/2014/main" id="{9A0D18A0-9A8E-42E9-A262-45FB02317D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79569" y="5599450"/>
              <a:ext cx="3064241" cy="20955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519659</xdr:colOff>
      <xdr:row>26</xdr:row>
      <xdr:rowOff>182378</xdr:rowOff>
    </xdr:from>
    <xdr:to>
      <xdr:col>21</xdr:col>
      <xdr:colOff>132414</xdr:colOff>
      <xdr:row>29</xdr:row>
      <xdr:rowOff>44968</xdr:rowOff>
    </xdr:to>
    <xdr:sp macro="" textlink="">
      <xdr:nvSpPr>
        <xdr:cNvPr id="97" name="TextBox 96">
          <a:extLst>
            <a:ext uri="{FF2B5EF4-FFF2-40B4-BE49-F238E27FC236}">
              <a16:creationId xmlns:a16="http://schemas.microsoft.com/office/drawing/2014/main" id="{DAF39B21-B7C3-4154-B2EC-F365EAA84D20}"/>
            </a:ext>
          </a:extLst>
        </xdr:cNvPr>
        <xdr:cNvSpPr txBox="1"/>
      </xdr:nvSpPr>
      <xdr:spPr>
        <a:xfrm>
          <a:off x="10263266" y="5054181"/>
          <a:ext cx="3510197" cy="424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602928"/>
              </a:solidFill>
              <a:latin typeface="Arial Black" panose="020B0A04020102020204" pitchFamily="34" charset="0"/>
            </a:rPr>
            <a:t>Attrition by Marital Status</a:t>
          </a:r>
        </a:p>
      </xdr:txBody>
    </xdr:sp>
    <xdr:clientData/>
  </xdr:twoCellAnchor>
  <xdr:twoCellAnchor editAs="oneCell">
    <xdr:from>
      <xdr:col>23</xdr:col>
      <xdr:colOff>74950</xdr:colOff>
      <xdr:row>29</xdr:row>
      <xdr:rowOff>32603</xdr:rowOff>
    </xdr:from>
    <xdr:to>
      <xdr:col>24</xdr:col>
      <xdr:colOff>574623</xdr:colOff>
      <xdr:row>37</xdr:row>
      <xdr:rowOff>11866</xdr:rowOff>
    </xdr:to>
    <mc:AlternateContent xmlns:mc="http://schemas.openxmlformats.org/markup-compatibility/2006" xmlns:a14="http://schemas.microsoft.com/office/drawing/2010/main">
      <mc:Choice Requires="a14">
        <xdr:graphicFrame macro="">
          <xdr:nvGraphicFramePr>
            <xdr:cNvPr id="98" name="Department 1">
              <a:extLst>
                <a:ext uri="{FF2B5EF4-FFF2-40B4-BE49-F238E27FC236}">
                  <a16:creationId xmlns:a16="http://schemas.microsoft.com/office/drawing/2014/main" id="{56EC00CB-4B08-4F1C-9B74-4310388FC88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15147" y="5466537"/>
              <a:ext cx="1149246" cy="14782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360014</xdr:colOff>
      <xdr:row>29</xdr:row>
      <xdr:rowOff>24985</xdr:rowOff>
    </xdr:from>
    <xdr:to>
      <xdr:col>23</xdr:col>
      <xdr:colOff>24985</xdr:colOff>
      <xdr:row>40</xdr:row>
      <xdr:rowOff>99935</xdr:rowOff>
    </xdr:to>
    <mc:AlternateContent xmlns:mc="http://schemas.openxmlformats.org/markup-compatibility/2006" xmlns:a14="http://schemas.microsoft.com/office/drawing/2010/main">
      <mc:Choice Requires="a14">
        <xdr:graphicFrame macro="">
          <xdr:nvGraphicFramePr>
            <xdr:cNvPr id="99" name="Education Field 3">
              <a:extLst>
                <a:ext uri="{FF2B5EF4-FFF2-40B4-BE49-F238E27FC236}">
                  <a16:creationId xmlns:a16="http://schemas.microsoft.com/office/drawing/2014/main" id="{E69CC1AC-C1EA-4F08-B735-5109BD6ABF4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51489" y="5458919"/>
              <a:ext cx="1613693" cy="21360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424722</xdr:colOff>
      <xdr:row>27</xdr:row>
      <xdr:rowOff>12492</xdr:rowOff>
    </xdr:from>
    <xdr:to>
      <xdr:col>22</xdr:col>
      <xdr:colOff>612098</xdr:colOff>
      <xdr:row>28</xdr:row>
      <xdr:rowOff>137410</xdr:rowOff>
    </xdr:to>
    <xdr:sp macro="" textlink="">
      <xdr:nvSpPr>
        <xdr:cNvPr id="100" name="TextBox 99">
          <a:extLst>
            <a:ext uri="{FF2B5EF4-FFF2-40B4-BE49-F238E27FC236}">
              <a16:creationId xmlns:a16="http://schemas.microsoft.com/office/drawing/2014/main" id="{AB82AB10-D84F-3772-AB7F-7A81A4D78588}"/>
            </a:ext>
          </a:extLst>
        </xdr:cNvPr>
        <xdr:cNvSpPr txBox="1"/>
      </xdr:nvSpPr>
      <xdr:spPr>
        <a:xfrm>
          <a:off x="13416197" y="5071672"/>
          <a:ext cx="1486524" cy="312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002060"/>
              </a:solidFill>
            </a:rPr>
            <a:t>Education</a:t>
          </a:r>
          <a:r>
            <a:rPr lang="en-GB" sz="1600" b="1" baseline="0">
              <a:solidFill>
                <a:srgbClr val="002060"/>
              </a:solidFill>
            </a:rPr>
            <a:t> Field</a:t>
          </a:r>
          <a:endParaRPr lang="en-GB" sz="1600" b="1">
            <a:solidFill>
              <a:srgbClr val="002060"/>
            </a:solidFill>
          </a:endParaRPr>
        </a:p>
      </xdr:txBody>
    </xdr:sp>
    <xdr:clientData/>
  </xdr:twoCellAnchor>
  <xdr:twoCellAnchor>
    <xdr:from>
      <xdr:col>22</xdr:col>
      <xdr:colOff>614597</xdr:colOff>
      <xdr:row>27</xdr:row>
      <xdr:rowOff>14990</xdr:rowOff>
    </xdr:from>
    <xdr:to>
      <xdr:col>25</xdr:col>
      <xdr:colOff>152400</xdr:colOff>
      <xdr:row>28</xdr:row>
      <xdr:rowOff>139908</xdr:rowOff>
    </xdr:to>
    <xdr:sp macro="" textlink="">
      <xdr:nvSpPr>
        <xdr:cNvPr id="101" name="TextBox 100">
          <a:extLst>
            <a:ext uri="{FF2B5EF4-FFF2-40B4-BE49-F238E27FC236}">
              <a16:creationId xmlns:a16="http://schemas.microsoft.com/office/drawing/2014/main" id="{ED314C8D-E150-4A44-A611-54B9F6D2FAB8}"/>
            </a:ext>
          </a:extLst>
        </xdr:cNvPr>
        <xdr:cNvSpPr txBox="1"/>
      </xdr:nvSpPr>
      <xdr:spPr>
        <a:xfrm>
          <a:off x="14905220" y="5074170"/>
          <a:ext cx="1486524" cy="312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002060"/>
              </a:solidFill>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0.30949</cdr:x>
      <cdr:y>0.36857</cdr:y>
    </cdr:from>
    <cdr:to>
      <cdr:x>0.73171</cdr:x>
      <cdr:y>0.64353</cdr:y>
    </cdr:to>
    <cdr:sp macro="" textlink="Gender!$B$10">
      <cdr:nvSpPr>
        <cdr:cNvPr id="2" name="TextBox 23">
          <a:extLst xmlns:a="http://schemas.openxmlformats.org/drawingml/2006/main">
            <a:ext uri="{FF2B5EF4-FFF2-40B4-BE49-F238E27FC236}">
              <a16:creationId xmlns:a16="http://schemas.microsoft.com/office/drawing/2014/main" id="{D6D08214-7FAD-FB51-3406-23C1D4B5615F}"/>
            </a:ext>
          </a:extLst>
        </cdr:cNvPr>
        <cdr:cNvSpPr txBox="1"/>
      </cdr:nvSpPr>
      <cdr:spPr>
        <a:xfrm xmlns:a="http://schemas.openxmlformats.org/drawingml/2006/main">
          <a:off x="475522" y="562965"/>
          <a:ext cx="648742" cy="41998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8BF6A266-3858-437C-8154-31AD6CEE871C}" type="TxLink">
            <a:rPr lang="en-US" sz="1600" b="0" i="0" u="none" strike="noStrike">
              <a:solidFill>
                <a:srgbClr val="002060"/>
              </a:solidFill>
              <a:latin typeface="Arial Black" panose="020B0A04020102020204" pitchFamily="34" charset="0"/>
              <a:ea typeface="Calibri"/>
              <a:cs typeface="Calibri"/>
            </a:rPr>
            <a:pPr/>
            <a:t>588</a:t>
          </a:fld>
          <a:endParaRPr lang="en-GB" sz="1400">
            <a:solidFill>
              <a:srgbClr val="002060"/>
            </a:solidFill>
            <a:latin typeface="Arial Black" panose="020B0A040201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0.31761</cdr:x>
      <cdr:y>0.35221</cdr:y>
    </cdr:from>
    <cdr:to>
      <cdr:x>0.70833</cdr:x>
      <cdr:y>0.62717</cdr:y>
    </cdr:to>
    <cdr:sp macro="" textlink="Gender!$B$11">
      <cdr:nvSpPr>
        <cdr:cNvPr id="2" name="TextBox 23">
          <a:extLst xmlns:a="http://schemas.openxmlformats.org/drawingml/2006/main">
            <a:ext uri="{FF2B5EF4-FFF2-40B4-BE49-F238E27FC236}">
              <a16:creationId xmlns:a16="http://schemas.microsoft.com/office/drawing/2014/main" id="{E6B509B3-E464-5BD3-81EB-82E18747F11A}"/>
            </a:ext>
          </a:extLst>
        </cdr:cNvPr>
        <cdr:cNvSpPr txBox="1"/>
      </cdr:nvSpPr>
      <cdr:spPr>
        <a:xfrm xmlns:a="http://schemas.openxmlformats.org/drawingml/2006/main">
          <a:off x="488012" y="537980"/>
          <a:ext cx="600335" cy="41998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D54DCF5B-B1E8-4632-BC67-E055C0A0858A}" type="TxLink">
            <a:rPr lang="en-US" sz="1600" b="0" i="0" u="none" strike="noStrike">
              <a:solidFill>
                <a:srgbClr val="002060"/>
              </a:solidFill>
              <a:latin typeface="Arial Black" panose="020B0A04020102020204" pitchFamily="34" charset="0"/>
              <a:ea typeface="Calibri"/>
              <a:cs typeface="Calibri"/>
            </a:rPr>
            <a:pPr/>
            <a:t>882</a:t>
          </a:fld>
          <a:endParaRPr lang="en-GB" sz="1400">
            <a:solidFill>
              <a:srgbClr val="002060"/>
            </a:solidFill>
            <a:latin typeface="Arial Black" panose="020B0A040201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6</xdr:col>
      <xdr:colOff>53340</xdr:colOff>
      <xdr:row>1</xdr:row>
      <xdr:rowOff>1</xdr:rowOff>
    </xdr:from>
    <xdr:to>
      <xdr:col>8</xdr:col>
      <xdr:colOff>541020</xdr:colOff>
      <xdr:row>7</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0E8AF5E-31C1-93F7-4934-26D133D5E39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37120" y="198121"/>
              <a:ext cx="1828800" cy="11887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1634490</xdr:colOff>
      <xdr:row>9</xdr:row>
      <xdr:rowOff>114300</xdr:rowOff>
    </xdr:from>
    <xdr:to>
      <xdr:col>3</xdr:col>
      <xdr:colOff>243840</xdr:colOff>
      <xdr:row>14</xdr:row>
      <xdr:rowOff>129540</xdr:rowOff>
    </xdr:to>
    <xdr:graphicFrame macro="">
      <xdr:nvGraphicFramePr>
        <xdr:cNvPr id="3" name="Chart 2">
          <a:extLst>
            <a:ext uri="{FF2B5EF4-FFF2-40B4-BE49-F238E27FC236}">
              <a16:creationId xmlns:a16="http://schemas.microsoft.com/office/drawing/2014/main" id="{C0AE4FE7-1FFB-008A-0757-E3362C236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381000</xdr:colOff>
      <xdr:row>3</xdr:row>
      <xdr:rowOff>15240</xdr:rowOff>
    </xdr:from>
    <xdr:to>
      <xdr:col>9</xdr:col>
      <xdr:colOff>198120</xdr:colOff>
      <xdr:row>8</xdr:row>
      <xdr:rowOff>127635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F71FAFFD-4E9B-B473-50E3-B4A2B1C4B81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32120" y="609600"/>
              <a:ext cx="1828800" cy="110299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636270</xdr:colOff>
      <xdr:row>16</xdr:row>
      <xdr:rowOff>152400</xdr:rowOff>
    </xdr:from>
    <xdr:to>
      <xdr:col>5</xdr:col>
      <xdr:colOff>99060</xdr:colOff>
      <xdr:row>22</xdr:row>
      <xdr:rowOff>167640</xdr:rowOff>
    </xdr:to>
    <xdr:graphicFrame macro="">
      <xdr:nvGraphicFramePr>
        <xdr:cNvPr id="5" name="Chart 4">
          <a:extLst>
            <a:ext uri="{FF2B5EF4-FFF2-40B4-BE49-F238E27FC236}">
              <a16:creationId xmlns:a16="http://schemas.microsoft.com/office/drawing/2014/main" id="{48FDB0C8-B869-D5A5-9AD7-4614B7AAA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396240</xdr:colOff>
      <xdr:row>9</xdr:row>
      <xdr:rowOff>76200</xdr:rowOff>
    </xdr:from>
    <xdr:to>
      <xdr:col>9</xdr:col>
      <xdr:colOff>213360</xdr:colOff>
      <xdr:row>22</xdr:row>
      <xdr:rowOff>196215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FCE1FB0F-50C6-0A56-79A3-AF851FFB563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547360" y="185928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175260</xdr:colOff>
      <xdr:row>1</xdr:row>
      <xdr:rowOff>175260</xdr:rowOff>
    </xdr:from>
    <xdr:to>
      <xdr:col>5</xdr:col>
      <xdr:colOff>662940</xdr:colOff>
      <xdr:row>15</xdr:row>
      <xdr:rowOff>97155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A0E4451A-328D-9A4A-1929-A851ADA5E77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512820" y="37338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76200</xdr:colOff>
      <xdr:row>1</xdr:row>
      <xdr:rowOff>167640</xdr:rowOff>
    </xdr:from>
    <xdr:to>
      <xdr:col>8</xdr:col>
      <xdr:colOff>563880</xdr:colOff>
      <xdr:row>15</xdr:row>
      <xdr:rowOff>89535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C1BB40DE-5BC3-3059-AB55-17AB8FFBF94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425440" y="36576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567690</xdr:colOff>
      <xdr:row>13</xdr:row>
      <xdr:rowOff>7620</xdr:rowOff>
    </xdr:from>
    <xdr:to>
      <xdr:col>2</xdr:col>
      <xdr:colOff>236220</xdr:colOff>
      <xdr:row>21</xdr:row>
      <xdr:rowOff>45720</xdr:rowOff>
    </xdr:to>
    <xdr:graphicFrame macro="">
      <xdr:nvGraphicFramePr>
        <xdr:cNvPr id="4" name="Chart 3">
          <a:extLst>
            <a:ext uri="{FF2B5EF4-FFF2-40B4-BE49-F238E27FC236}">
              <a16:creationId xmlns:a16="http://schemas.microsoft.com/office/drawing/2014/main" id="{A6333151-C3FC-EB95-39DA-67FDAA84B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118110</xdr:colOff>
      <xdr:row>5</xdr:row>
      <xdr:rowOff>34290</xdr:rowOff>
    </xdr:from>
    <xdr:to>
      <xdr:col>9</xdr:col>
      <xdr:colOff>640080</xdr:colOff>
      <xdr:row>16</xdr:row>
      <xdr:rowOff>114300</xdr:rowOff>
    </xdr:to>
    <xdr:graphicFrame macro="">
      <xdr:nvGraphicFramePr>
        <xdr:cNvPr id="2" name="Chart 1">
          <a:extLst>
            <a:ext uri="{FF2B5EF4-FFF2-40B4-BE49-F238E27FC236}">
              <a16:creationId xmlns:a16="http://schemas.microsoft.com/office/drawing/2014/main" id="{9F15C2B1-2698-293F-CC7D-4BE1ACFF54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438150</xdr:colOff>
      <xdr:row>1</xdr:row>
      <xdr:rowOff>76200</xdr:rowOff>
    </xdr:from>
    <xdr:to>
      <xdr:col>11</xdr:col>
      <xdr:colOff>121920</xdr:colOff>
      <xdr:row>12</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433DB04-3289-1E75-92C5-21F7665D85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14210" y="274320"/>
              <a:ext cx="3707130" cy="21412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582930</xdr:colOff>
      <xdr:row>1</xdr:row>
      <xdr:rowOff>144780</xdr:rowOff>
    </xdr:from>
    <xdr:to>
      <xdr:col>8</xdr:col>
      <xdr:colOff>15240</xdr:colOff>
      <xdr:row>12</xdr:row>
      <xdr:rowOff>129540</xdr:rowOff>
    </xdr:to>
    <xdr:graphicFrame macro="">
      <xdr:nvGraphicFramePr>
        <xdr:cNvPr id="2" name="Chart 1">
          <a:extLst>
            <a:ext uri="{FF2B5EF4-FFF2-40B4-BE49-F238E27FC236}">
              <a16:creationId xmlns:a16="http://schemas.microsoft.com/office/drawing/2014/main" id="{FB6B2C54-F24E-E45A-0B85-9B777CA881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316230</xdr:colOff>
      <xdr:row>2</xdr:row>
      <xdr:rowOff>156210</xdr:rowOff>
    </xdr:from>
    <xdr:to>
      <xdr:col>7</xdr:col>
      <xdr:colOff>571500</xdr:colOff>
      <xdr:row>14</xdr:row>
      <xdr:rowOff>0</xdr:rowOff>
    </xdr:to>
    <xdr:graphicFrame macro="">
      <xdr:nvGraphicFramePr>
        <xdr:cNvPr id="2" name="Chart 1">
          <a:extLst>
            <a:ext uri="{FF2B5EF4-FFF2-40B4-BE49-F238E27FC236}">
              <a16:creationId xmlns:a16="http://schemas.microsoft.com/office/drawing/2014/main" id="{8FBFC931-75A2-A4C7-611E-BC9A70142D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175260</xdr:colOff>
      <xdr:row>14</xdr:row>
      <xdr:rowOff>106681</xdr:rowOff>
    </xdr:from>
    <xdr:to>
      <xdr:col>1</xdr:col>
      <xdr:colOff>1074420</xdr:colOff>
      <xdr:row>22</xdr:row>
      <xdr:rowOff>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0D5C8C9-E463-BD60-3120-1649D5504BF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75260" y="2880361"/>
              <a:ext cx="1828800" cy="14782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1242060</xdr:colOff>
      <xdr:row>14</xdr:row>
      <xdr:rowOff>99061</xdr:rowOff>
    </xdr:from>
    <xdr:to>
      <xdr:col>3</xdr:col>
      <xdr:colOff>662940</xdr:colOff>
      <xdr:row>25</xdr:row>
      <xdr:rowOff>76200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FD67EB73-766C-E74E-CAB9-A6A6483067A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171700" y="2872741"/>
              <a:ext cx="1828800" cy="21564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0</xdr:col>
      <xdr:colOff>483870</xdr:colOff>
      <xdr:row>8</xdr:row>
      <xdr:rowOff>175260</xdr:rowOff>
    </xdr:from>
    <xdr:to>
      <xdr:col>4</xdr:col>
      <xdr:colOff>182880</xdr:colOff>
      <xdr:row>19</xdr:row>
      <xdr:rowOff>175260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DD38AD0-8B6F-F1A0-E679-C2DDDC3133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3870" y="1760220"/>
              <a:ext cx="3486150" cy="21793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top &amp; Pc World" refreshedDate="45155.970128125002" createdVersion="8" refreshedVersion="8" minRefreshableVersion="3" recordCount="1470" xr:uid="{68FB83BE-005F-4A37-B219-34ACE186ECD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408794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77DBDF-7694-4DE9-9A70-FB5285230C4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9E0DE3-42B8-44BC-A5AE-E5D21C76EC4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262DE5-A05E-4720-BF0B-BE37EA3C7B5B}"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A303DE-16EA-40EA-8DB4-035271131BFD}"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1E639C-DCD0-4D52-B33B-C10B71BB689A}"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CD4675-BA24-4259-AB51-22B8552A6CEE}"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AA479C-FC57-4CD9-A0B0-3AC02D932E6A}"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F7D839-4CC1-48C7-B0D3-E5FCCF883313}"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7A3159F-7BF0-4613-9E0A-08831BCD04B0}" sourceName="Gender">
  <pivotTables>
    <pivotTable tabId="9" name="Gender"/>
    <pivotTable tabId="13" name="Attrition by Age group"/>
    <pivotTable tabId="11" name="Attrition by job"/>
    <pivotTable tabId="12" name="Dept wise Attrition"/>
    <pivotTable tabId="10" name="Education by Attrition"/>
    <pivotTable tabId="7" name="KPI"/>
    <pivotTable tabId="14" name="Marital Status"/>
    <pivotTable tabId="8" name="Rating"/>
  </pivotTables>
  <data>
    <tabular pivotCacheId="17408794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B8B19A8-85F8-4611-BA77-B7A0C81DDFD0}" sourceName="Department">
  <pivotTables>
    <pivotTable tabId="13" name="Attrition by Age 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17408794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7A43891-2B3A-49C0-BD0B-B7C927B1D0BA}" sourceName="Education Field">
  <pivotTables>
    <pivotTable tabId="13" name="Attrition by Age 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17408794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EB30398-4969-496C-BFA8-301FFE49508B}" cache="Slicer_Gender2" caption="Gender" columnCount="2" style="Slicer" rowHeight="260350"/>
  <slicer name="Department 1" xr10:uid="{E92885C7-4234-4346-B1D0-5DD90FD0FC8E}" cache="Slicer_Department" style="Slicer" rowHeight="260350"/>
  <slicer name="Education Field 3" xr10:uid="{E3BDCB40-029D-49AA-B043-D9666AF3E73C}" cache="Slicer_Education_Field2"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329B562-A6E4-450C-9315-0ED59334BADD}"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32D7BFD-3951-4195-9099-DD8B2557CB76}" cache="Slicer_Gender2" caption="Gender" rowHeight="260350"/>
  <slicer name="Education Field" xr10:uid="{F959BFD1-E680-4D9C-9CF9-FEDB96FF07F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2DA893E-53FB-4A02-84C3-5F3D9CDA1BAD}" cache="Slicer_Gender2" caption="Gender" rowHeight="260350"/>
  <slicer name="Education Field 1" xr10:uid="{0DDB24DE-2EE3-42E1-827B-056392C11191}"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972650F-AB9A-4208-BF1A-2D91F5E55411}" cache="Slicer_Department" caption="Department" rowHeight="260350"/>
  <slicer name="Education Field 2" xr10:uid="{7E7B6262-DD2D-4354-ABB6-DCAB777CDB7F}"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61" zoomScaleNormal="61" workbookViewId="0">
      <selection activeCell="B7" sqref="B7"/>
    </sheetView>
  </sheetViews>
  <sheetFormatPr defaultColWidth="11.19921875" defaultRowHeight="15" customHeight="1" x14ac:dyDescent="0.3"/>
  <cols>
    <col min="1" max="26" width="8.59765625" style="14" customWidth="1"/>
    <col min="27" max="16384" width="11.19921875" style="14"/>
  </cols>
  <sheetData>
    <row r="1" s="14" customFormat="1" x14ac:dyDescent="0.3"/>
    <row r="2" s="14" customFormat="1" x14ac:dyDescent="0.3"/>
    <row r="3" s="14" customFormat="1" x14ac:dyDescent="0.3"/>
    <row r="4" s="14" customFormat="1" x14ac:dyDescent="0.3"/>
    <row r="5" s="14" customFormat="1" x14ac:dyDescent="0.3"/>
    <row r="6" s="14" customFormat="1" x14ac:dyDescent="0.3"/>
    <row r="7" s="14" customFormat="1" x14ac:dyDescent="0.3"/>
    <row r="8" s="14" customFormat="1" x14ac:dyDescent="0.3"/>
    <row r="9" s="14" customFormat="1" x14ac:dyDescent="0.3"/>
    <row r="10" s="14" customFormat="1" x14ac:dyDescent="0.3"/>
    <row r="11" s="14" customFormat="1" x14ac:dyDescent="0.3"/>
    <row r="12" s="14" customFormat="1" x14ac:dyDescent="0.3"/>
    <row r="13" s="14" customFormat="1" x14ac:dyDescent="0.3"/>
    <row r="14" s="14" customFormat="1" x14ac:dyDescent="0.3"/>
    <row r="15" s="14" customFormat="1" x14ac:dyDescent="0.3"/>
    <row r="16" s="14" customFormat="1"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C8845-4D2A-42D0-82A9-231FF5D9BE82}">
  <dimension ref="A3:E8"/>
  <sheetViews>
    <sheetView workbookViewId="0">
      <selection activeCell="B15" sqref="B15"/>
    </sheetView>
  </sheetViews>
  <sheetFormatPr defaultRowHeight="15.6" x14ac:dyDescent="0.3"/>
  <cols>
    <col min="1" max="1" width="24.5" bestFit="1" customWidth="1"/>
    <col min="2" max="2" width="22.796875" bestFit="1" customWidth="1"/>
    <col min="3" max="3" width="13.5" bestFit="1" customWidth="1"/>
    <col min="4" max="4" width="15.296875" customWidth="1"/>
    <col min="5" max="5" width="12" customWidth="1"/>
  </cols>
  <sheetData>
    <row r="3" spans="1:5" x14ac:dyDescent="0.3">
      <c r="A3" s="2" t="s">
        <v>1554</v>
      </c>
      <c r="B3" s="8" t="s">
        <v>1555</v>
      </c>
      <c r="C3" s="5" t="s">
        <v>1556</v>
      </c>
    </row>
    <row r="4" spans="1:5" x14ac:dyDescent="0.3">
      <c r="A4" s="6">
        <v>1470</v>
      </c>
      <c r="B4" s="9">
        <v>237</v>
      </c>
      <c r="C4" s="7">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3">
        <f>GETPIVOTDATA("Average of Age",$A$3)</f>
        <v>36.923809523809524</v>
      </c>
      <c r="D8">
        <f>A8-B8</f>
        <v>1233</v>
      </c>
      <c r="E8" s="1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A6605-6A3D-4A64-A3EF-A4BCE1C2947F}">
  <dimension ref="A3:C8"/>
  <sheetViews>
    <sheetView workbookViewId="0">
      <selection activeCell="L12" sqref="L12"/>
    </sheetView>
  </sheetViews>
  <sheetFormatPr defaultRowHeight="15.6" x14ac:dyDescent="0.3"/>
  <cols>
    <col min="1" max="1" width="23.59765625" bestFit="1" customWidth="1"/>
  </cols>
  <sheetData>
    <row r="3" spans="1:3" x14ac:dyDescent="0.3">
      <c r="A3" s="3" t="s">
        <v>1562</v>
      </c>
    </row>
    <row r="4" spans="1:3" x14ac:dyDescent="0.3">
      <c r="A4" s="15">
        <v>2.6265306122448981</v>
      </c>
    </row>
    <row r="6" spans="1:3" x14ac:dyDescent="0.3">
      <c r="A6" t="s">
        <v>1563</v>
      </c>
      <c r="B6" s="12">
        <f>GETPIVOTDATA("Job Satisfaction",$A$3)</f>
        <v>2.6265306122448981</v>
      </c>
      <c r="C6">
        <f>B6/4</f>
        <v>0.65663265306122454</v>
      </c>
    </row>
    <row r="7" spans="1:3" x14ac:dyDescent="0.3">
      <c r="A7" t="s">
        <v>1564</v>
      </c>
      <c r="B7" s="12">
        <f>4-B6</f>
        <v>1.3734693877551019</v>
      </c>
      <c r="C7">
        <f>B7/4</f>
        <v>0.34336734693877546</v>
      </c>
    </row>
    <row r="8" spans="1:3" x14ac:dyDescent="0.3">
      <c r="C8"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F1CD8-90D9-4DAD-AEE2-2D8E88963DFB}">
  <dimension ref="A3:C11"/>
  <sheetViews>
    <sheetView workbookViewId="0">
      <selection activeCell="F18" sqref="F18"/>
    </sheetView>
  </sheetViews>
  <sheetFormatPr defaultRowHeight="15.6" x14ac:dyDescent="0.3"/>
  <cols>
    <col min="1" max="1" width="12.19921875" bestFit="1" customWidth="1"/>
    <col min="2" max="2" width="22.796875" bestFit="1" customWidth="1"/>
  </cols>
  <sheetData>
    <row r="3" spans="1:3" x14ac:dyDescent="0.3">
      <c r="A3" s="16" t="s">
        <v>1565</v>
      </c>
      <c r="B3" s="3" t="s">
        <v>1567</v>
      </c>
    </row>
    <row r="4" spans="1:3" x14ac:dyDescent="0.3">
      <c r="A4" s="17" t="s">
        <v>51</v>
      </c>
      <c r="B4" s="3">
        <v>588</v>
      </c>
    </row>
    <row r="5" spans="1:3" x14ac:dyDescent="0.3">
      <c r="A5" s="18" t="s">
        <v>62</v>
      </c>
      <c r="B5" s="19">
        <v>882</v>
      </c>
    </row>
    <row r="6" spans="1:3" x14ac:dyDescent="0.3">
      <c r="A6" s="20" t="s">
        <v>1566</v>
      </c>
      <c r="B6" s="4">
        <v>1470</v>
      </c>
    </row>
    <row r="10" spans="1:3" x14ac:dyDescent="0.3">
      <c r="A10" t="s">
        <v>51</v>
      </c>
      <c r="B10">
        <f>IFERROR(GETPIVOTDATA("Employee Count",$A$3,"Gender","Female"),0)</f>
        <v>588</v>
      </c>
      <c r="C10" s="10">
        <f>IFERROR(B10/($B$10+$B$11),)</f>
        <v>0.4</v>
      </c>
    </row>
    <row r="11" spans="1:3" x14ac:dyDescent="0.3">
      <c r="A11" t="s">
        <v>62</v>
      </c>
      <c r="B11">
        <f>IFERROR(GETPIVOTDATA("Employee Count",$A$3,"Gender","Male"),0)</f>
        <v>882</v>
      </c>
      <c r="C11" s="10">
        <f>IFERROR(B11/($B$10+$B$11),)</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2164-14DB-45CC-988D-CC7B7A099535}">
  <dimension ref="A3:B9"/>
  <sheetViews>
    <sheetView workbookViewId="0">
      <selection activeCell="B19" sqref="B19"/>
    </sheetView>
  </sheetViews>
  <sheetFormatPr defaultRowHeight="15.6" x14ac:dyDescent="0.3"/>
  <cols>
    <col min="1" max="1" width="16" bestFit="1" customWidth="1"/>
    <col min="2" max="2" width="22.796875" bestFit="1" customWidth="1"/>
  </cols>
  <sheetData>
    <row r="3" spans="1:2" x14ac:dyDescent="0.3">
      <c r="A3" s="16" t="s">
        <v>1565</v>
      </c>
      <c r="B3" s="3" t="s">
        <v>1555</v>
      </c>
    </row>
    <row r="4" spans="1:2" x14ac:dyDescent="0.3">
      <c r="A4" s="17" t="s">
        <v>134</v>
      </c>
      <c r="B4" s="3">
        <v>5</v>
      </c>
    </row>
    <row r="5" spans="1:2" x14ac:dyDescent="0.3">
      <c r="A5" s="18" t="s">
        <v>65</v>
      </c>
      <c r="B5" s="19">
        <v>31</v>
      </c>
    </row>
    <row r="6" spans="1:2" x14ac:dyDescent="0.3">
      <c r="A6" s="18" t="s">
        <v>55</v>
      </c>
      <c r="B6" s="19">
        <v>44</v>
      </c>
    </row>
    <row r="7" spans="1:2" x14ac:dyDescent="0.3">
      <c r="A7" s="18" t="s">
        <v>71</v>
      </c>
      <c r="B7" s="19">
        <v>58</v>
      </c>
    </row>
    <row r="8" spans="1:2" x14ac:dyDescent="0.3">
      <c r="A8" s="18" t="s">
        <v>77</v>
      </c>
      <c r="B8" s="19">
        <v>99</v>
      </c>
    </row>
    <row r="9" spans="1:2" x14ac:dyDescent="0.3">
      <c r="A9" s="20" t="s">
        <v>1566</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EC8F4-1F04-4749-9BB2-065F013F7DB9}">
  <dimension ref="A3:E13"/>
  <sheetViews>
    <sheetView workbookViewId="0">
      <selection activeCell="B20" sqref="B20"/>
    </sheetView>
  </sheetViews>
  <sheetFormatPr defaultRowHeight="15.6" x14ac:dyDescent="0.3"/>
  <cols>
    <col min="1" max="1" width="23.296875" bestFit="1" customWidth="1"/>
    <col min="2" max="2" width="22.796875" bestFit="1" customWidth="1"/>
    <col min="4" max="4" width="22.59765625" customWidth="1"/>
  </cols>
  <sheetData>
    <row r="3" spans="1:5" x14ac:dyDescent="0.3">
      <c r="A3" s="16" t="s">
        <v>1565</v>
      </c>
      <c r="B3" s="3" t="s">
        <v>1555</v>
      </c>
      <c r="D3" t="s">
        <v>9</v>
      </c>
      <c r="E3" t="s">
        <v>0</v>
      </c>
    </row>
    <row r="4" spans="1:5" x14ac:dyDescent="0.3">
      <c r="A4" s="17" t="s">
        <v>83</v>
      </c>
      <c r="B4" s="3">
        <v>9</v>
      </c>
      <c r="D4" t="str">
        <f>A4</f>
        <v>Healthcare Representative</v>
      </c>
      <c r="E4">
        <f>GETPIVOTDATA("CF_attrition count",$A$3,"Job Role",A4)</f>
        <v>9</v>
      </c>
    </row>
    <row r="5" spans="1:5" x14ac:dyDescent="0.3">
      <c r="A5" s="18" t="s">
        <v>163</v>
      </c>
      <c r="B5" s="19">
        <v>12</v>
      </c>
      <c r="D5" t="str">
        <f t="shared" ref="D5:D12" si="0">A5</f>
        <v>Human Resources</v>
      </c>
      <c r="E5">
        <f t="shared" ref="E5:E12" si="1">GETPIVOTDATA("CF_attrition count",$A$3,"Job Role",A5)</f>
        <v>12</v>
      </c>
    </row>
    <row r="6" spans="1:5" x14ac:dyDescent="0.3">
      <c r="A6" s="18" t="s">
        <v>68</v>
      </c>
      <c r="B6" s="19">
        <v>62</v>
      </c>
      <c r="D6" t="str">
        <f t="shared" si="0"/>
        <v>Laboratory Technician</v>
      </c>
      <c r="E6">
        <f t="shared" si="1"/>
        <v>62</v>
      </c>
    </row>
    <row r="7" spans="1:5" x14ac:dyDescent="0.3">
      <c r="A7" s="18" t="s">
        <v>95</v>
      </c>
      <c r="B7" s="19">
        <v>5</v>
      </c>
      <c r="D7" t="str">
        <f t="shared" si="0"/>
        <v>Manager</v>
      </c>
      <c r="E7">
        <f t="shared" si="1"/>
        <v>5</v>
      </c>
    </row>
    <row r="8" spans="1:5" x14ac:dyDescent="0.3">
      <c r="A8" s="18" t="s">
        <v>81</v>
      </c>
      <c r="B8" s="19">
        <v>10</v>
      </c>
      <c r="D8" t="str">
        <f t="shared" si="0"/>
        <v>Manufacturing Director</v>
      </c>
      <c r="E8">
        <f t="shared" si="1"/>
        <v>10</v>
      </c>
    </row>
    <row r="9" spans="1:5" x14ac:dyDescent="0.3">
      <c r="A9" s="18" t="s">
        <v>101</v>
      </c>
      <c r="B9" s="19">
        <v>2</v>
      </c>
      <c r="D9" t="str">
        <f t="shared" si="0"/>
        <v>Research Director</v>
      </c>
      <c r="E9">
        <f t="shared" si="1"/>
        <v>2</v>
      </c>
    </row>
    <row r="10" spans="1:5" x14ac:dyDescent="0.3">
      <c r="A10" s="18" t="s">
        <v>63</v>
      </c>
      <c r="B10" s="19">
        <v>47</v>
      </c>
      <c r="D10" t="str">
        <f t="shared" si="0"/>
        <v>Research Scientist</v>
      </c>
      <c r="E10">
        <f t="shared" si="1"/>
        <v>47</v>
      </c>
    </row>
    <row r="11" spans="1:5" x14ac:dyDescent="0.3">
      <c r="A11" s="18" t="s">
        <v>52</v>
      </c>
      <c r="B11" s="19">
        <v>57</v>
      </c>
      <c r="D11" t="str">
        <f t="shared" si="0"/>
        <v>Sales Executive</v>
      </c>
      <c r="E11">
        <f t="shared" si="1"/>
        <v>57</v>
      </c>
    </row>
    <row r="12" spans="1:5" x14ac:dyDescent="0.3">
      <c r="A12" s="18" t="s">
        <v>99</v>
      </c>
      <c r="B12" s="19">
        <v>33</v>
      </c>
      <c r="D12" t="str">
        <f t="shared" si="0"/>
        <v>Sales Representative</v>
      </c>
      <c r="E12">
        <f t="shared" si="1"/>
        <v>33</v>
      </c>
    </row>
    <row r="13" spans="1:5" x14ac:dyDescent="0.3">
      <c r="A13" s="20" t="s">
        <v>1566</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030C8-3C0B-48E6-9364-E541220F5B21}">
  <dimension ref="A3:B7"/>
  <sheetViews>
    <sheetView workbookViewId="0">
      <selection activeCell="B16" sqref="B16"/>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161</v>
      </c>
      <c r="B4" s="21">
        <v>5.0632911392405063E-2</v>
      </c>
    </row>
    <row r="5" spans="1:2" x14ac:dyDescent="0.3">
      <c r="A5" s="18" t="s">
        <v>60</v>
      </c>
      <c r="B5" s="22">
        <v>0.56118143459915615</v>
      </c>
    </row>
    <row r="6" spans="1:2" x14ac:dyDescent="0.3">
      <c r="A6" s="18" t="s">
        <v>48</v>
      </c>
      <c r="B6" s="22">
        <v>0.3881856540084388</v>
      </c>
    </row>
    <row r="7" spans="1:2" x14ac:dyDescent="0.3">
      <c r="A7" s="20" t="s">
        <v>1566</v>
      </c>
      <c r="B7" s="23">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5E51-0A97-4275-BB52-5F3DDE4F211E}">
  <dimension ref="A3:B9"/>
  <sheetViews>
    <sheetView topLeftCell="A2" workbookViewId="0">
      <selection activeCell="G16" sqref="G16"/>
    </sheetView>
  </sheetViews>
  <sheetFormatPr defaultRowHeight="15.6" x14ac:dyDescent="0.3"/>
  <cols>
    <col min="1" max="1" width="12.19921875" bestFit="1" customWidth="1"/>
    <col min="2" max="2" width="22.796875" bestFit="1" customWidth="1"/>
  </cols>
  <sheetData>
    <row r="3" spans="1:2" x14ac:dyDescent="0.3">
      <c r="A3" s="16" t="s">
        <v>1565</v>
      </c>
      <c r="B3" s="3" t="s">
        <v>1555</v>
      </c>
    </row>
    <row r="4" spans="1:2" x14ac:dyDescent="0.3">
      <c r="A4" s="17" t="s">
        <v>69</v>
      </c>
      <c r="B4" s="3">
        <v>112</v>
      </c>
    </row>
    <row r="5" spans="1:2" x14ac:dyDescent="0.3">
      <c r="A5" s="18" t="s">
        <v>46</v>
      </c>
      <c r="B5" s="19">
        <v>51</v>
      </c>
    </row>
    <row r="6" spans="1:2" x14ac:dyDescent="0.3">
      <c r="A6" s="18" t="s">
        <v>92</v>
      </c>
      <c r="B6" s="19">
        <v>38</v>
      </c>
    </row>
    <row r="7" spans="1:2" x14ac:dyDescent="0.3">
      <c r="A7" s="18" t="s">
        <v>58</v>
      </c>
      <c r="B7" s="19">
        <v>25</v>
      </c>
    </row>
    <row r="8" spans="1:2" x14ac:dyDescent="0.3">
      <c r="A8" s="18" t="s">
        <v>75</v>
      </c>
      <c r="B8" s="19">
        <v>11</v>
      </c>
    </row>
    <row r="9" spans="1:2" x14ac:dyDescent="0.3">
      <c r="A9" s="20" t="s">
        <v>1566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6F13E-3B6F-4159-A685-715D18E12AFF}">
  <dimension ref="A3:E7"/>
  <sheetViews>
    <sheetView workbookViewId="0">
      <selection activeCell="G17" sqref="G17"/>
    </sheetView>
  </sheetViews>
  <sheetFormatPr defaultRowHeight="15.6" x14ac:dyDescent="0.3"/>
  <cols>
    <col min="1" max="1" width="12.19921875" bestFit="1" customWidth="1"/>
    <col min="2" max="2" width="16" bestFit="1" customWidth="1"/>
    <col min="4" max="4" width="12.69921875" customWidth="1"/>
  </cols>
  <sheetData>
    <row r="3" spans="1:5" x14ac:dyDescent="0.3">
      <c r="A3" s="16" t="s">
        <v>1565</v>
      </c>
      <c r="B3" s="3" t="s">
        <v>1568</v>
      </c>
      <c r="D3" t="s">
        <v>10</v>
      </c>
      <c r="E3" t="s">
        <v>1569</v>
      </c>
    </row>
    <row r="4" spans="1:5" x14ac:dyDescent="0.3">
      <c r="A4" s="17" t="s">
        <v>79</v>
      </c>
      <c r="B4" s="3">
        <v>327</v>
      </c>
      <c r="D4" t="str">
        <f>A4</f>
        <v>Divorced</v>
      </c>
      <c r="E4">
        <f>GETPIVOTDATA("Attrition",$A$3,"Marital Status",A4)</f>
        <v>327</v>
      </c>
    </row>
    <row r="5" spans="1:5" x14ac:dyDescent="0.3">
      <c r="A5" s="18" t="s">
        <v>53</v>
      </c>
      <c r="B5" s="19">
        <v>470</v>
      </c>
      <c r="D5" t="str">
        <f t="shared" ref="D5:D6" si="0">A5</f>
        <v>Single</v>
      </c>
      <c r="E5">
        <f t="shared" ref="E5:E6" si="1">GETPIVOTDATA("Attrition",$A$3,"Marital Status",A5)</f>
        <v>470</v>
      </c>
    </row>
    <row r="6" spans="1:5" x14ac:dyDescent="0.3">
      <c r="A6" s="18" t="s">
        <v>64</v>
      </c>
      <c r="B6" s="19">
        <v>673</v>
      </c>
      <c r="D6" t="str">
        <f t="shared" si="0"/>
        <v>Married</v>
      </c>
      <c r="E6">
        <f t="shared" si="1"/>
        <v>673</v>
      </c>
    </row>
    <row r="7" spans="1:5" x14ac:dyDescent="0.3">
      <c r="A7" s="20" t="s">
        <v>1566</v>
      </c>
      <c r="B7" s="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Gender</vt:lpstr>
      <vt:lpstr>Education by Attritionatt</vt:lpstr>
      <vt:lpstr>Attrition by Job</vt:lpstr>
      <vt:lpstr>Dept wise Attritionatt</vt:lpstr>
      <vt:lpstr>Attrition by Age group</vt:lpstr>
      <vt:lpstr>Marital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Laptop &amp; Pc World</cp:lastModifiedBy>
  <dcterms:created xsi:type="dcterms:W3CDTF">2022-12-29T16:02:46Z</dcterms:created>
  <dcterms:modified xsi:type="dcterms:W3CDTF">2023-08-18T09:28:51Z</dcterms:modified>
</cp:coreProperties>
</file>