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sacsu\OneDrive\Desktop\my excel\"/>
    </mc:Choice>
  </mc:AlternateContent>
  <xr:revisionPtr revIDLastSave="0" documentId="13_ncr:1_{49F45E0F-F422-42ED-AC81-2215F9BFA16F}" xr6:coauthVersionLast="47" xr6:coauthVersionMax="47" xr10:uidLastSave="{00000000-0000-0000-0000-000000000000}"/>
  <bookViews>
    <workbookView minimized="1" xWindow="-23676" yWindow="60" windowWidth="31428" windowHeight="12288" activeTab="2" xr2:uid="{00000000-000D-0000-FFFF-FFFF00000000}"/>
  </bookViews>
  <sheets>
    <sheet name="improvement prediction" sheetId="2" r:id="rId1"/>
    <sheet name="fatigue prediction" sheetId="3" r:id="rId2"/>
    <sheet name="recommendation generation" sheetId="4" r:id="rId3"/>
    <sheet name="MET VALUE" sheetId="5" r:id="rId4"/>
  </sheets>
  <definedNames>
    <definedName name="_336">'fatigue prediction'!$J$27:$J$499</definedName>
    <definedName name="_xlnm._FilterDatabase" localSheetId="0" hidden="1">'improvement prediction'!$A$1:$N$783</definedName>
    <definedName name="_xlnm._FilterDatabase" localSheetId="2" hidden="1">'recommendation generation'!$A$1:$G$784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3" l="1"/>
  <c r="J781" i="2"/>
  <c r="M776" i="3"/>
  <c r="M777" i="3"/>
  <c r="M778" i="3"/>
  <c r="L776" i="3"/>
  <c r="L777" i="3"/>
  <c r="L778" i="3"/>
  <c r="L775" i="3"/>
  <c r="M775" i="3" s="1"/>
  <c r="P4" i="2"/>
  <c r="P5" i="2"/>
  <c r="F2" i="3"/>
  <c r="F69" i="3"/>
  <c r="F775" i="3" l="1"/>
  <c r="F776" i="3"/>
  <c r="F777" i="3"/>
  <c r="F778" i="3"/>
  <c r="L783" i="2"/>
  <c r="J783" i="2" s="1"/>
  <c r="L782" i="2"/>
  <c r="J782" i="2" s="1"/>
  <c r="L781" i="2"/>
  <c r="L780" i="2"/>
  <c r="J780" i="2" s="1"/>
  <c r="F771" i="3"/>
  <c r="L771" i="3" s="1"/>
  <c r="M771" i="3" s="1"/>
  <c r="F772" i="3"/>
  <c r="F773" i="3"/>
  <c r="L773" i="3" s="1"/>
  <c r="M773" i="3" s="1"/>
  <c r="F774" i="3"/>
  <c r="L772" i="3"/>
  <c r="M772" i="3" s="1"/>
  <c r="L774" i="3"/>
  <c r="M774" i="3" s="1"/>
  <c r="L779" i="2"/>
  <c r="J779" i="2" s="1"/>
  <c r="L778" i="2"/>
  <c r="J778" i="2" s="1"/>
  <c r="L777" i="2"/>
  <c r="J777" i="2" s="1"/>
  <c r="L776" i="2"/>
  <c r="J776" i="2" s="1"/>
  <c r="L775" i="2"/>
  <c r="J775" i="2" s="1"/>
  <c r="L774" i="2"/>
  <c r="J774" i="2" s="1"/>
  <c r="L773" i="2"/>
  <c r="J773" i="2" s="1"/>
  <c r="L772" i="2"/>
  <c r="J772" i="2" s="1"/>
  <c r="M767" i="3"/>
  <c r="M768" i="3"/>
  <c r="M769" i="3"/>
  <c r="M770" i="3"/>
  <c r="L767" i="3"/>
  <c r="L768" i="3"/>
  <c r="L769" i="3"/>
  <c r="L770" i="3"/>
  <c r="F768" i="3"/>
  <c r="F769" i="3"/>
  <c r="F770" i="3"/>
  <c r="F767" i="3"/>
  <c r="M765" i="3"/>
  <c r="M766" i="3"/>
  <c r="L765" i="3"/>
  <c r="L766" i="3"/>
  <c r="F765" i="3"/>
  <c r="F766" i="3"/>
  <c r="L771" i="2"/>
  <c r="J771" i="2" s="1"/>
  <c r="L770" i="2"/>
  <c r="J770" i="2" s="1"/>
  <c r="F761" i="3"/>
  <c r="F762" i="3"/>
  <c r="L762" i="3" s="1"/>
  <c r="M762" i="3" s="1"/>
  <c r="F763" i="3"/>
  <c r="F764" i="3"/>
  <c r="M764" i="3"/>
  <c r="L761" i="3"/>
  <c r="M761" i="3" s="1"/>
  <c r="L763" i="3"/>
  <c r="M763" i="3" s="1"/>
  <c r="L764" i="3"/>
  <c r="L769" i="2"/>
  <c r="J769" i="2" s="1"/>
  <c r="L768" i="2"/>
  <c r="J768" i="2" s="1"/>
  <c r="L767" i="2"/>
  <c r="J767" i="2" s="1"/>
  <c r="L766" i="2"/>
  <c r="J766" i="2" s="1"/>
  <c r="M759" i="3"/>
  <c r="M760" i="3"/>
  <c r="L759" i="3"/>
  <c r="L760" i="3"/>
  <c r="L758" i="3"/>
  <c r="M758" i="3"/>
  <c r="M755" i="3"/>
  <c r="M756" i="3"/>
  <c r="M757" i="3"/>
  <c r="L755" i="3"/>
  <c r="L756" i="3"/>
  <c r="L757" i="3"/>
  <c r="L754" i="3"/>
  <c r="M754" i="3"/>
  <c r="F758" i="3"/>
  <c r="F759" i="3"/>
  <c r="F760" i="3"/>
  <c r="F754" i="3"/>
  <c r="F755" i="3"/>
  <c r="F756" i="3"/>
  <c r="F757" i="3"/>
  <c r="L765" i="2"/>
  <c r="J765" i="2" s="1"/>
  <c r="L764" i="2"/>
  <c r="J764" i="2" s="1"/>
  <c r="L763" i="2"/>
  <c r="J763" i="2" s="1"/>
  <c r="L762" i="2"/>
  <c r="J762" i="2" s="1"/>
  <c r="L761" i="2"/>
  <c r="J761" i="2" s="1"/>
  <c r="L760" i="2"/>
  <c r="J760" i="2" s="1"/>
  <c r="L759" i="2"/>
  <c r="J759" i="2" s="1"/>
  <c r="M750" i="3"/>
  <c r="M751" i="3"/>
  <c r="M752" i="3"/>
  <c r="M753" i="3"/>
  <c r="L750" i="3"/>
  <c r="L751" i="3"/>
  <c r="L752" i="3"/>
  <c r="L753" i="3"/>
  <c r="L749" i="3"/>
  <c r="M749" i="3" s="1"/>
  <c r="F749" i="3"/>
  <c r="F750" i="3"/>
  <c r="F751" i="3"/>
  <c r="F752" i="3"/>
  <c r="F753" i="3"/>
  <c r="L758" i="2"/>
  <c r="L757" i="2"/>
  <c r="L756" i="2"/>
  <c r="L755" i="2"/>
  <c r="L754" i="2"/>
  <c r="M747" i="3"/>
  <c r="M748" i="3"/>
  <c r="L747" i="3"/>
  <c r="L748" i="3"/>
  <c r="F746" i="3"/>
  <c r="L746" i="3" s="1"/>
  <c r="M746" i="3" s="1"/>
  <c r="F747" i="3"/>
  <c r="F748" i="3"/>
  <c r="L753" i="2"/>
  <c r="L752" i="2"/>
  <c r="J752" i="2" s="1"/>
  <c r="L751" i="2"/>
  <c r="J751" i="2" s="1"/>
  <c r="L750" i="2"/>
  <c r="J750" i="2" s="1"/>
  <c r="L749" i="2"/>
  <c r="J749" i="2" s="1"/>
  <c r="L748" i="2"/>
  <c r="J748" i="2" s="1"/>
  <c r="M740" i="3"/>
  <c r="L740" i="3"/>
  <c r="L741" i="3"/>
  <c r="M741" i="3" s="1"/>
  <c r="L742" i="3"/>
  <c r="M742" i="3" s="1"/>
  <c r="L743" i="3"/>
  <c r="M743" i="3" s="1"/>
  <c r="F742" i="3"/>
  <c r="F743" i="3"/>
  <c r="F744" i="3"/>
  <c r="L744" i="3" s="1"/>
  <c r="M744" i="3" s="1"/>
  <c r="F745" i="3"/>
  <c r="L745" i="3" s="1"/>
  <c r="M745" i="3" s="1"/>
  <c r="L747" i="2"/>
  <c r="J747" i="2" s="1"/>
  <c r="L746" i="2"/>
  <c r="J746" i="2" s="1"/>
  <c r="L745" i="2"/>
  <c r="J745" i="2" s="1"/>
  <c r="L744" i="2"/>
  <c r="J744" i="2" s="1"/>
  <c r="F739" i="3"/>
  <c r="L739" i="3" s="1"/>
  <c r="M739" i="3" s="1"/>
  <c r="F740" i="3"/>
  <c r="F741" i="3"/>
  <c r="L738" i="3"/>
  <c r="M738" i="3" s="1"/>
  <c r="L743" i="2"/>
  <c r="J743" i="2" s="1"/>
  <c r="L742" i="2"/>
  <c r="J742" i="2" s="1"/>
  <c r="L741" i="2"/>
  <c r="J741" i="2" s="1"/>
  <c r="L740" i="2"/>
  <c r="J740" i="2" s="1"/>
  <c r="F738" i="3"/>
  <c r="F736" i="3"/>
  <c r="L736" i="3" s="1"/>
  <c r="M736" i="3" s="1"/>
  <c r="F737" i="3"/>
  <c r="L737" i="3" s="1"/>
  <c r="M737" i="3" s="1"/>
  <c r="L739" i="2"/>
  <c r="J739" i="2" s="1"/>
  <c r="L738" i="2"/>
  <c r="J738" i="2" s="1"/>
  <c r="L737" i="2"/>
  <c r="J737" i="2" s="1"/>
  <c r="F735" i="3"/>
  <c r="L735" i="3" s="1"/>
  <c r="M735" i="3" s="1"/>
  <c r="L733" i="3"/>
  <c r="M733" i="3" s="1"/>
  <c r="F734" i="3"/>
  <c r="L734" i="3" s="1"/>
  <c r="M734" i="3" s="1"/>
  <c r="L736" i="2"/>
  <c r="J736" i="2" s="1"/>
  <c r="L735" i="2"/>
  <c r="J735" i="2" s="1"/>
  <c r="F733" i="3"/>
  <c r="F731" i="3"/>
  <c r="L731" i="3" s="1"/>
  <c r="M731" i="3" s="1"/>
  <c r="F732" i="3"/>
  <c r="L732" i="3" s="1"/>
  <c r="M732" i="3" s="1"/>
  <c r="L734" i="2"/>
  <c r="J734" i="2" s="1"/>
  <c r="L733" i="2"/>
  <c r="J733" i="2" s="1"/>
  <c r="L732" i="2"/>
  <c r="J732" i="2" s="1"/>
  <c r="L731" i="2"/>
  <c r="J731" i="2" s="1"/>
  <c r="L730" i="2"/>
  <c r="J730" i="2" s="1"/>
  <c r="F729" i="3"/>
  <c r="L729" i="3" s="1"/>
  <c r="M729" i="3" s="1"/>
  <c r="F730" i="3"/>
  <c r="L730" i="3" s="1"/>
  <c r="M730" i="3" s="1"/>
  <c r="F728" i="3"/>
  <c r="L728" i="3" s="1"/>
  <c r="M728" i="3" s="1"/>
  <c r="L727" i="3"/>
  <c r="M727" i="3" s="1"/>
  <c r="F726" i="3"/>
  <c r="L726" i="3" s="1"/>
  <c r="M726" i="3" s="1"/>
  <c r="F727" i="3"/>
  <c r="L729" i="2"/>
  <c r="J729" i="2" s="1"/>
  <c r="L728" i="2"/>
  <c r="J728" i="2" s="1"/>
  <c r="L724" i="2"/>
  <c r="J724" i="2" s="1"/>
  <c r="L725" i="2"/>
  <c r="J725" i="2" s="1"/>
  <c r="L726" i="2"/>
  <c r="J726" i="2" s="1"/>
  <c r="L727" i="2"/>
  <c r="J727" i="2" s="1"/>
  <c r="L724" i="3"/>
  <c r="M724" i="3" s="1"/>
  <c r="L722" i="3"/>
  <c r="M722" i="3" s="1"/>
  <c r="F723" i="3"/>
  <c r="L723" i="3" s="1"/>
  <c r="M723" i="3" s="1"/>
  <c r="F724" i="3"/>
  <c r="F725" i="3"/>
  <c r="L725" i="3" s="1"/>
  <c r="M725" i="3" s="1"/>
  <c r="F722" i="3"/>
  <c r="F719" i="3"/>
  <c r="L719" i="3" s="1"/>
  <c r="M719" i="3" s="1"/>
  <c r="F720" i="3"/>
  <c r="L720" i="3" s="1"/>
  <c r="M720" i="3" s="1"/>
  <c r="F721" i="3"/>
  <c r="L721" i="3" s="1"/>
  <c r="M721" i="3" s="1"/>
  <c r="L723" i="2"/>
  <c r="J723" i="2" s="1"/>
  <c r="L722" i="2"/>
  <c r="J722" i="2" s="1"/>
  <c r="L721" i="2"/>
  <c r="J721" i="2" s="1"/>
  <c r="F717" i="3"/>
  <c r="L717" i="3" s="1"/>
  <c r="M717" i="3" s="1"/>
  <c r="F718" i="3"/>
  <c r="L718" i="3" s="1"/>
  <c r="M718" i="3" s="1"/>
  <c r="L720" i="2"/>
  <c r="J720" i="2" s="1"/>
  <c r="L719" i="2"/>
  <c r="J719" i="2" s="1"/>
  <c r="L715" i="3"/>
  <c r="M715" i="3" s="1"/>
  <c r="F716" i="3"/>
  <c r="L716" i="3" s="1"/>
  <c r="M716" i="3" s="1"/>
  <c r="L718" i="2"/>
  <c r="J718" i="2" s="1"/>
  <c r="L717" i="2"/>
  <c r="J717" i="2" s="1"/>
  <c r="F715" i="3"/>
  <c r="L716" i="2"/>
  <c r="J716" i="2" s="1"/>
  <c r="L715" i="2"/>
  <c r="J715" i="2" s="1"/>
  <c r="L714" i="3"/>
  <c r="M714" i="3" s="1"/>
  <c r="F714" i="3"/>
  <c r="F713" i="3"/>
  <c r="L713" i="3" s="1"/>
  <c r="M713" i="3" s="1"/>
  <c r="M712" i="3"/>
  <c r="L712" i="3"/>
  <c r="F712" i="3"/>
  <c r="L714" i="2"/>
  <c r="J714" i="2" s="1"/>
  <c r="L713" i="2"/>
  <c r="J713" i="2" s="1"/>
  <c r="F711" i="3"/>
  <c r="L711" i="3" s="1"/>
  <c r="M711" i="3" s="1"/>
  <c r="L709" i="3"/>
  <c r="M709" i="3" s="1"/>
  <c r="L710" i="3"/>
  <c r="M710" i="3" s="1"/>
  <c r="F707" i="3"/>
  <c r="L707" i="3" s="1"/>
  <c r="M707" i="3" s="1"/>
  <c r="F708" i="3"/>
  <c r="L708" i="3" s="1"/>
  <c r="M708" i="3" s="1"/>
  <c r="F709" i="3"/>
  <c r="F710" i="3"/>
  <c r="L712" i="2"/>
  <c r="J712" i="2" s="1"/>
  <c r="L711" i="2"/>
  <c r="J711" i="2" s="1"/>
  <c r="L710" i="2"/>
  <c r="J710" i="2" s="1"/>
  <c r="L709" i="2"/>
  <c r="J709" i="2" s="1"/>
  <c r="L706" i="3"/>
  <c r="M706" i="3" s="1"/>
  <c r="L704" i="3"/>
  <c r="M704" i="3" s="1"/>
  <c r="F704" i="3"/>
  <c r="F705" i="3"/>
  <c r="L705" i="3" s="1"/>
  <c r="M705" i="3" s="1"/>
  <c r="F706" i="3"/>
  <c r="L708" i="2"/>
  <c r="J708" i="2" s="1"/>
  <c r="L707" i="2"/>
  <c r="J707" i="2" s="1"/>
  <c r="L706" i="2"/>
  <c r="J706" i="2" s="1"/>
  <c r="L703" i="3"/>
  <c r="M703" i="3" s="1"/>
  <c r="F703" i="3"/>
  <c r="L705" i="2"/>
  <c r="J705" i="2" s="1"/>
  <c r="L704" i="2"/>
  <c r="J704" i="2" s="1"/>
  <c r="F702" i="3"/>
  <c r="L702" i="3" s="1"/>
  <c r="M702" i="3" s="1"/>
  <c r="M701" i="3"/>
  <c r="L701" i="3"/>
  <c r="F700" i="3"/>
  <c r="L700" i="3" s="1"/>
  <c r="M700" i="3" s="1"/>
  <c r="F701" i="3"/>
  <c r="L703" i="2"/>
  <c r="J703" i="2" s="1"/>
  <c r="L702" i="2"/>
  <c r="J702" i="2" s="1"/>
  <c r="M698" i="3"/>
  <c r="L698" i="3"/>
  <c r="F698" i="3"/>
  <c r="F699" i="3"/>
  <c r="L699" i="3" s="1"/>
  <c r="M699" i="3" s="1"/>
  <c r="L700" i="2"/>
  <c r="J699" i="2" s="1"/>
  <c r="L701" i="2"/>
  <c r="J701" i="2" s="1"/>
  <c r="L699" i="2"/>
  <c r="F697" i="3"/>
  <c r="L697" i="3" s="1"/>
  <c r="M697" i="3" s="1"/>
  <c r="F694" i="3"/>
  <c r="L694" i="3" s="1"/>
  <c r="M694" i="3" s="1"/>
  <c r="L693" i="3"/>
  <c r="M693" i="3" s="1"/>
  <c r="F692" i="3"/>
  <c r="L692" i="3" s="1"/>
  <c r="M692" i="3" s="1"/>
  <c r="F695" i="3"/>
  <c r="L695" i="3" s="1"/>
  <c r="M695" i="3" s="1"/>
  <c r="F696" i="3"/>
  <c r="L696" i="3" s="1"/>
  <c r="M696" i="3" s="1"/>
  <c r="L698" i="2"/>
  <c r="J698" i="2" s="1"/>
  <c r="L697" i="2"/>
  <c r="J697" i="2" s="1"/>
  <c r="L696" i="2"/>
  <c r="J696" i="2" s="1"/>
  <c r="L695" i="2"/>
  <c r="J695" i="2" s="1"/>
  <c r="L694" i="2"/>
  <c r="J694" i="2" s="1"/>
  <c r="L693" i="2"/>
  <c r="J693" i="2" s="1"/>
  <c r="L692" i="2"/>
  <c r="J692" i="2" s="1"/>
  <c r="F691" i="3"/>
  <c r="L691" i="3" s="1"/>
  <c r="M691" i="3" s="1"/>
  <c r="F690" i="3"/>
  <c r="L690" i="3" s="1"/>
  <c r="M690" i="3" s="1"/>
  <c r="F686" i="3"/>
  <c r="L686" i="3" s="1"/>
  <c r="M686" i="3" s="1"/>
  <c r="F687" i="3"/>
  <c r="L687" i="3" s="1"/>
  <c r="M687" i="3" s="1"/>
  <c r="F688" i="3"/>
  <c r="L688" i="3" s="1"/>
  <c r="M688" i="3" s="1"/>
  <c r="F689" i="3"/>
  <c r="L689" i="3" s="1"/>
  <c r="M689" i="3" s="1"/>
  <c r="F685" i="3"/>
  <c r="L685" i="3" s="1"/>
  <c r="M685" i="3" s="1"/>
  <c r="L691" i="2"/>
  <c r="J691" i="2" s="1"/>
  <c r="L690" i="2"/>
  <c r="J690" i="2" s="1"/>
  <c r="L689" i="2"/>
  <c r="J689" i="2" s="1"/>
  <c r="L688" i="2"/>
  <c r="J688" i="2" s="1"/>
  <c r="F682" i="3"/>
  <c r="L682" i="3" s="1"/>
  <c r="M682" i="3" s="1"/>
  <c r="F683" i="3"/>
  <c r="L683" i="3" s="1"/>
  <c r="M683" i="3" s="1"/>
  <c r="F684" i="3"/>
  <c r="L684" i="3" s="1"/>
  <c r="M684" i="3" s="1"/>
  <c r="J650" i="2"/>
  <c r="L685" i="2"/>
  <c r="J685" i="2" s="1"/>
  <c r="L686" i="2"/>
  <c r="J686" i="2" s="1"/>
  <c r="L687" i="2"/>
  <c r="J687" i="2" s="1"/>
  <c r="L684" i="2"/>
  <c r="J684" i="2" s="1"/>
  <c r="J680" i="2"/>
  <c r="F165" i="3"/>
  <c r="L165" i="3" s="1"/>
  <c r="M165" i="3" s="1"/>
  <c r="F502" i="3"/>
  <c r="L502" i="3" s="1"/>
  <c r="M502" i="3" s="1"/>
  <c r="F503" i="3"/>
  <c r="L503" i="3" s="1"/>
  <c r="M503" i="3" s="1"/>
  <c r="F504" i="3"/>
  <c r="L504" i="3" s="1"/>
  <c r="M504" i="3" s="1"/>
  <c r="F505" i="3"/>
  <c r="L505" i="3" s="1"/>
  <c r="M505" i="3" s="1"/>
  <c r="F506" i="3"/>
  <c r="L506" i="3" s="1"/>
  <c r="M506" i="3" s="1"/>
  <c r="F507" i="3"/>
  <c r="L507" i="3" s="1"/>
  <c r="M507" i="3" s="1"/>
  <c r="F508" i="3"/>
  <c r="L508" i="3" s="1"/>
  <c r="M508" i="3" s="1"/>
  <c r="F509" i="3"/>
  <c r="L509" i="3" s="1"/>
  <c r="M509" i="3" s="1"/>
  <c r="F510" i="3"/>
  <c r="L510" i="3" s="1"/>
  <c r="M510" i="3" s="1"/>
  <c r="F511" i="3"/>
  <c r="L511" i="3" s="1"/>
  <c r="M511" i="3" s="1"/>
  <c r="F512" i="3"/>
  <c r="L512" i="3" s="1"/>
  <c r="M512" i="3" s="1"/>
  <c r="F513" i="3"/>
  <c r="L513" i="3" s="1"/>
  <c r="M513" i="3" s="1"/>
  <c r="F514" i="3"/>
  <c r="L514" i="3" s="1"/>
  <c r="M514" i="3" s="1"/>
  <c r="F515" i="3"/>
  <c r="L515" i="3" s="1"/>
  <c r="M515" i="3" s="1"/>
  <c r="F516" i="3"/>
  <c r="L516" i="3" s="1"/>
  <c r="M516" i="3" s="1"/>
  <c r="F517" i="3"/>
  <c r="L517" i="3" s="1"/>
  <c r="M517" i="3" s="1"/>
  <c r="F518" i="3"/>
  <c r="L518" i="3" s="1"/>
  <c r="M518" i="3" s="1"/>
  <c r="F519" i="3"/>
  <c r="L519" i="3" s="1"/>
  <c r="M519" i="3" s="1"/>
  <c r="F520" i="3"/>
  <c r="L520" i="3" s="1"/>
  <c r="M520" i="3" s="1"/>
  <c r="F521" i="3"/>
  <c r="L521" i="3" s="1"/>
  <c r="M521" i="3" s="1"/>
  <c r="F522" i="3"/>
  <c r="L522" i="3" s="1"/>
  <c r="M522" i="3" s="1"/>
  <c r="F523" i="3"/>
  <c r="L523" i="3" s="1"/>
  <c r="M523" i="3" s="1"/>
  <c r="F524" i="3"/>
  <c r="L524" i="3" s="1"/>
  <c r="M524" i="3" s="1"/>
  <c r="F525" i="3"/>
  <c r="L525" i="3" s="1"/>
  <c r="M525" i="3" s="1"/>
  <c r="F526" i="3"/>
  <c r="L526" i="3" s="1"/>
  <c r="M526" i="3" s="1"/>
  <c r="F527" i="3"/>
  <c r="L527" i="3" s="1"/>
  <c r="M527" i="3" s="1"/>
  <c r="F528" i="3"/>
  <c r="L528" i="3" s="1"/>
  <c r="M528" i="3" s="1"/>
  <c r="F529" i="3"/>
  <c r="L529" i="3" s="1"/>
  <c r="M529" i="3" s="1"/>
  <c r="F530" i="3"/>
  <c r="L530" i="3" s="1"/>
  <c r="M530" i="3" s="1"/>
  <c r="F531" i="3"/>
  <c r="L531" i="3" s="1"/>
  <c r="M531" i="3" s="1"/>
  <c r="F532" i="3"/>
  <c r="L532" i="3" s="1"/>
  <c r="M532" i="3" s="1"/>
  <c r="F533" i="3"/>
  <c r="L533" i="3" s="1"/>
  <c r="M533" i="3" s="1"/>
  <c r="F534" i="3"/>
  <c r="L534" i="3" s="1"/>
  <c r="M534" i="3" s="1"/>
  <c r="F535" i="3"/>
  <c r="L535" i="3" s="1"/>
  <c r="M535" i="3" s="1"/>
  <c r="F536" i="3"/>
  <c r="L536" i="3" s="1"/>
  <c r="M536" i="3" s="1"/>
  <c r="F537" i="3"/>
  <c r="L537" i="3" s="1"/>
  <c r="M537" i="3" s="1"/>
  <c r="F538" i="3"/>
  <c r="L538" i="3" s="1"/>
  <c r="M538" i="3" s="1"/>
  <c r="F539" i="3"/>
  <c r="L539" i="3" s="1"/>
  <c r="M539" i="3" s="1"/>
  <c r="F540" i="3"/>
  <c r="L540" i="3" s="1"/>
  <c r="M540" i="3" s="1"/>
  <c r="F541" i="3"/>
  <c r="L541" i="3" s="1"/>
  <c r="M541" i="3" s="1"/>
  <c r="F542" i="3"/>
  <c r="L542" i="3" s="1"/>
  <c r="M542" i="3" s="1"/>
  <c r="F543" i="3"/>
  <c r="L543" i="3" s="1"/>
  <c r="M543" i="3" s="1"/>
  <c r="F544" i="3"/>
  <c r="L544" i="3" s="1"/>
  <c r="M544" i="3" s="1"/>
  <c r="F545" i="3"/>
  <c r="L545" i="3" s="1"/>
  <c r="M545" i="3" s="1"/>
  <c r="F546" i="3"/>
  <c r="L546" i="3" s="1"/>
  <c r="M546" i="3" s="1"/>
  <c r="F547" i="3"/>
  <c r="L547" i="3" s="1"/>
  <c r="M547" i="3" s="1"/>
  <c r="F548" i="3"/>
  <c r="L548" i="3" s="1"/>
  <c r="M548" i="3" s="1"/>
  <c r="F549" i="3"/>
  <c r="L549" i="3" s="1"/>
  <c r="M549" i="3" s="1"/>
  <c r="F550" i="3"/>
  <c r="L550" i="3" s="1"/>
  <c r="M550" i="3" s="1"/>
  <c r="F551" i="3"/>
  <c r="L551" i="3" s="1"/>
  <c r="M551" i="3" s="1"/>
  <c r="F552" i="3"/>
  <c r="L552" i="3" s="1"/>
  <c r="M552" i="3" s="1"/>
  <c r="F553" i="3"/>
  <c r="L553" i="3" s="1"/>
  <c r="M553" i="3" s="1"/>
  <c r="F554" i="3"/>
  <c r="L554" i="3" s="1"/>
  <c r="M554" i="3" s="1"/>
  <c r="F555" i="3"/>
  <c r="L555" i="3" s="1"/>
  <c r="M555" i="3" s="1"/>
  <c r="F556" i="3"/>
  <c r="L556" i="3" s="1"/>
  <c r="M556" i="3" s="1"/>
  <c r="F557" i="3"/>
  <c r="L557" i="3" s="1"/>
  <c r="M557" i="3" s="1"/>
  <c r="F558" i="3"/>
  <c r="L558" i="3" s="1"/>
  <c r="M558" i="3" s="1"/>
  <c r="F559" i="3"/>
  <c r="L559" i="3" s="1"/>
  <c r="M559" i="3" s="1"/>
  <c r="F560" i="3"/>
  <c r="L560" i="3" s="1"/>
  <c r="M560" i="3" s="1"/>
  <c r="F561" i="3"/>
  <c r="L561" i="3" s="1"/>
  <c r="M561" i="3" s="1"/>
  <c r="F562" i="3"/>
  <c r="L562" i="3" s="1"/>
  <c r="M562" i="3" s="1"/>
  <c r="F563" i="3"/>
  <c r="L563" i="3" s="1"/>
  <c r="M563" i="3" s="1"/>
  <c r="F564" i="3"/>
  <c r="L564" i="3" s="1"/>
  <c r="M564" i="3" s="1"/>
  <c r="F565" i="3"/>
  <c r="L565" i="3" s="1"/>
  <c r="M565" i="3" s="1"/>
  <c r="F566" i="3"/>
  <c r="L566" i="3" s="1"/>
  <c r="M566" i="3" s="1"/>
  <c r="F567" i="3"/>
  <c r="L567" i="3" s="1"/>
  <c r="M567" i="3" s="1"/>
  <c r="F568" i="3"/>
  <c r="L568" i="3" s="1"/>
  <c r="M568" i="3" s="1"/>
  <c r="F569" i="3"/>
  <c r="L569" i="3" s="1"/>
  <c r="M569" i="3" s="1"/>
  <c r="F570" i="3"/>
  <c r="L570" i="3" s="1"/>
  <c r="M570" i="3" s="1"/>
  <c r="F571" i="3"/>
  <c r="L571" i="3" s="1"/>
  <c r="M571" i="3" s="1"/>
  <c r="F572" i="3"/>
  <c r="L572" i="3" s="1"/>
  <c r="M572" i="3" s="1"/>
  <c r="F573" i="3"/>
  <c r="L573" i="3" s="1"/>
  <c r="M573" i="3" s="1"/>
  <c r="F574" i="3"/>
  <c r="L574" i="3" s="1"/>
  <c r="M574" i="3" s="1"/>
  <c r="F575" i="3"/>
  <c r="L575" i="3" s="1"/>
  <c r="M575" i="3" s="1"/>
  <c r="F576" i="3"/>
  <c r="L576" i="3" s="1"/>
  <c r="M576" i="3" s="1"/>
  <c r="F577" i="3"/>
  <c r="L577" i="3" s="1"/>
  <c r="M577" i="3" s="1"/>
  <c r="F578" i="3"/>
  <c r="L578" i="3" s="1"/>
  <c r="M578" i="3" s="1"/>
  <c r="F579" i="3"/>
  <c r="L579" i="3" s="1"/>
  <c r="M579" i="3" s="1"/>
  <c r="F580" i="3"/>
  <c r="L580" i="3" s="1"/>
  <c r="M580" i="3" s="1"/>
  <c r="F581" i="3"/>
  <c r="L581" i="3" s="1"/>
  <c r="M581" i="3" s="1"/>
  <c r="F582" i="3"/>
  <c r="L582" i="3" s="1"/>
  <c r="M582" i="3" s="1"/>
  <c r="F583" i="3"/>
  <c r="L583" i="3" s="1"/>
  <c r="M583" i="3" s="1"/>
  <c r="F584" i="3"/>
  <c r="L584" i="3" s="1"/>
  <c r="M584" i="3" s="1"/>
  <c r="F585" i="3"/>
  <c r="L585" i="3" s="1"/>
  <c r="M585" i="3" s="1"/>
  <c r="F586" i="3"/>
  <c r="L586" i="3" s="1"/>
  <c r="M586" i="3" s="1"/>
  <c r="F587" i="3"/>
  <c r="L587" i="3" s="1"/>
  <c r="M587" i="3" s="1"/>
  <c r="F588" i="3"/>
  <c r="L588" i="3" s="1"/>
  <c r="M588" i="3" s="1"/>
  <c r="F589" i="3"/>
  <c r="L589" i="3" s="1"/>
  <c r="M589" i="3" s="1"/>
  <c r="F590" i="3"/>
  <c r="L590" i="3" s="1"/>
  <c r="M590" i="3" s="1"/>
  <c r="F591" i="3"/>
  <c r="L591" i="3" s="1"/>
  <c r="M591" i="3" s="1"/>
  <c r="F592" i="3"/>
  <c r="L592" i="3" s="1"/>
  <c r="M592" i="3" s="1"/>
  <c r="F593" i="3"/>
  <c r="L593" i="3" s="1"/>
  <c r="M593" i="3" s="1"/>
  <c r="F594" i="3"/>
  <c r="L594" i="3" s="1"/>
  <c r="M594" i="3" s="1"/>
  <c r="F595" i="3"/>
  <c r="L595" i="3" s="1"/>
  <c r="M595" i="3" s="1"/>
  <c r="F596" i="3"/>
  <c r="L596" i="3" s="1"/>
  <c r="M596" i="3" s="1"/>
  <c r="F597" i="3"/>
  <c r="L597" i="3" s="1"/>
  <c r="M597" i="3" s="1"/>
  <c r="F598" i="3"/>
  <c r="L598" i="3" s="1"/>
  <c r="M598" i="3" s="1"/>
  <c r="F599" i="3"/>
  <c r="L599" i="3" s="1"/>
  <c r="M599" i="3" s="1"/>
  <c r="F600" i="3"/>
  <c r="L600" i="3" s="1"/>
  <c r="M600" i="3" s="1"/>
  <c r="F601" i="3"/>
  <c r="L601" i="3" s="1"/>
  <c r="M601" i="3" s="1"/>
  <c r="F602" i="3"/>
  <c r="L602" i="3" s="1"/>
  <c r="M602" i="3" s="1"/>
  <c r="F603" i="3"/>
  <c r="L603" i="3" s="1"/>
  <c r="M603" i="3" s="1"/>
  <c r="F604" i="3"/>
  <c r="L604" i="3" s="1"/>
  <c r="M604" i="3" s="1"/>
  <c r="F605" i="3"/>
  <c r="L605" i="3" s="1"/>
  <c r="M605" i="3" s="1"/>
  <c r="F606" i="3"/>
  <c r="L606" i="3" s="1"/>
  <c r="M606" i="3" s="1"/>
  <c r="F607" i="3"/>
  <c r="L607" i="3" s="1"/>
  <c r="M607" i="3" s="1"/>
  <c r="F608" i="3"/>
  <c r="L608" i="3" s="1"/>
  <c r="M608" i="3" s="1"/>
  <c r="F609" i="3"/>
  <c r="L609" i="3" s="1"/>
  <c r="M609" i="3" s="1"/>
  <c r="F610" i="3"/>
  <c r="L610" i="3" s="1"/>
  <c r="M610" i="3" s="1"/>
  <c r="F611" i="3"/>
  <c r="L611" i="3" s="1"/>
  <c r="M611" i="3" s="1"/>
  <c r="F612" i="3"/>
  <c r="L612" i="3" s="1"/>
  <c r="M612" i="3" s="1"/>
  <c r="F613" i="3"/>
  <c r="L613" i="3" s="1"/>
  <c r="M613" i="3" s="1"/>
  <c r="F614" i="3"/>
  <c r="L614" i="3" s="1"/>
  <c r="M614" i="3" s="1"/>
  <c r="F615" i="3"/>
  <c r="L615" i="3" s="1"/>
  <c r="M615" i="3" s="1"/>
  <c r="F616" i="3"/>
  <c r="L616" i="3" s="1"/>
  <c r="M616" i="3" s="1"/>
  <c r="F617" i="3"/>
  <c r="L617" i="3" s="1"/>
  <c r="M617" i="3" s="1"/>
  <c r="F618" i="3"/>
  <c r="L618" i="3" s="1"/>
  <c r="M618" i="3" s="1"/>
  <c r="F619" i="3"/>
  <c r="L619" i="3" s="1"/>
  <c r="M619" i="3" s="1"/>
  <c r="F620" i="3"/>
  <c r="L620" i="3" s="1"/>
  <c r="M620" i="3" s="1"/>
  <c r="F621" i="3"/>
  <c r="L621" i="3" s="1"/>
  <c r="M621" i="3" s="1"/>
  <c r="F622" i="3"/>
  <c r="L622" i="3" s="1"/>
  <c r="M622" i="3" s="1"/>
  <c r="F623" i="3"/>
  <c r="L623" i="3" s="1"/>
  <c r="M623" i="3" s="1"/>
  <c r="F624" i="3"/>
  <c r="L624" i="3" s="1"/>
  <c r="M624" i="3" s="1"/>
  <c r="F625" i="3"/>
  <c r="L625" i="3" s="1"/>
  <c r="M625" i="3" s="1"/>
  <c r="F626" i="3"/>
  <c r="L626" i="3" s="1"/>
  <c r="M626" i="3" s="1"/>
  <c r="F627" i="3"/>
  <c r="L627" i="3" s="1"/>
  <c r="M627" i="3" s="1"/>
  <c r="F628" i="3"/>
  <c r="L628" i="3" s="1"/>
  <c r="M628" i="3" s="1"/>
  <c r="F629" i="3"/>
  <c r="L629" i="3" s="1"/>
  <c r="M629" i="3" s="1"/>
  <c r="F630" i="3"/>
  <c r="L630" i="3" s="1"/>
  <c r="M630" i="3" s="1"/>
  <c r="F631" i="3"/>
  <c r="L631" i="3" s="1"/>
  <c r="M631" i="3" s="1"/>
  <c r="F632" i="3"/>
  <c r="L632" i="3" s="1"/>
  <c r="M632" i="3" s="1"/>
  <c r="F633" i="3"/>
  <c r="L633" i="3" s="1"/>
  <c r="M633" i="3" s="1"/>
  <c r="F634" i="3"/>
  <c r="L634" i="3" s="1"/>
  <c r="M634" i="3" s="1"/>
  <c r="F635" i="3"/>
  <c r="L635" i="3" s="1"/>
  <c r="M635" i="3" s="1"/>
  <c r="F636" i="3"/>
  <c r="L636" i="3" s="1"/>
  <c r="M636" i="3" s="1"/>
  <c r="F637" i="3"/>
  <c r="L637" i="3" s="1"/>
  <c r="M637" i="3" s="1"/>
  <c r="F638" i="3"/>
  <c r="L638" i="3" s="1"/>
  <c r="M638" i="3" s="1"/>
  <c r="F639" i="3"/>
  <c r="L639" i="3" s="1"/>
  <c r="M639" i="3" s="1"/>
  <c r="F640" i="3"/>
  <c r="L640" i="3" s="1"/>
  <c r="M640" i="3" s="1"/>
  <c r="F641" i="3"/>
  <c r="L641" i="3" s="1"/>
  <c r="M641" i="3" s="1"/>
  <c r="F642" i="3"/>
  <c r="L642" i="3" s="1"/>
  <c r="M642" i="3" s="1"/>
  <c r="F643" i="3"/>
  <c r="L643" i="3" s="1"/>
  <c r="M643" i="3" s="1"/>
  <c r="F644" i="3"/>
  <c r="L644" i="3" s="1"/>
  <c r="M644" i="3" s="1"/>
  <c r="F645" i="3"/>
  <c r="L645" i="3" s="1"/>
  <c r="M645" i="3" s="1"/>
  <c r="F646" i="3"/>
  <c r="L646" i="3" s="1"/>
  <c r="M646" i="3" s="1"/>
  <c r="F647" i="3"/>
  <c r="L647" i="3" s="1"/>
  <c r="M647" i="3" s="1"/>
  <c r="F648" i="3"/>
  <c r="L648" i="3" s="1"/>
  <c r="M648" i="3" s="1"/>
  <c r="F649" i="3"/>
  <c r="L649" i="3" s="1"/>
  <c r="M649" i="3" s="1"/>
  <c r="F650" i="3"/>
  <c r="L650" i="3" s="1"/>
  <c r="M650" i="3" s="1"/>
  <c r="F651" i="3"/>
  <c r="L651" i="3" s="1"/>
  <c r="M651" i="3" s="1"/>
  <c r="F652" i="3"/>
  <c r="L652" i="3" s="1"/>
  <c r="M652" i="3" s="1"/>
  <c r="F653" i="3"/>
  <c r="L653" i="3" s="1"/>
  <c r="M653" i="3" s="1"/>
  <c r="F654" i="3"/>
  <c r="L654" i="3" s="1"/>
  <c r="M654" i="3" s="1"/>
  <c r="L656" i="3"/>
  <c r="L655" i="3" s="1"/>
  <c r="M655" i="3" s="1"/>
  <c r="L657" i="3"/>
  <c r="M657" i="3" s="1"/>
  <c r="F658" i="3"/>
  <c r="L658" i="3" s="1"/>
  <c r="M658" i="3" s="1"/>
  <c r="F659" i="3"/>
  <c r="L659" i="3" s="1"/>
  <c r="M659" i="3" s="1"/>
  <c r="F660" i="3"/>
  <c r="L660" i="3" s="1"/>
  <c r="M660" i="3" s="1"/>
  <c r="F661" i="3"/>
  <c r="L661" i="3" s="1"/>
  <c r="M661" i="3" s="1"/>
  <c r="F662" i="3"/>
  <c r="L662" i="3" s="1"/>
  <c r="M662" i="3" s="1"/>
  <c r="F663" i="3"/>
  <c r="L663" i="3" s="1"/>
  <c r="M663" i="3" s="1"/>
  <c r="F664" i="3"/>
  <c r="L664" i="3" s="1"/>
  <c r="M664" i="3" s="1"/>
  <c r="F665" i="3"/>
  <c r="L665" i="3" s="1"/>
  <c r="M665" i="3" s="1"/>
  <c r="F666" i="3"/>
  <c r="L666" i="3" s="1"/>
  <c r="M666" i="3" s="1"/>
  <c r="F667" i="3"/>
  <c r="L667" i="3" s="1"/>
  <c r="M667" i="3" s="1"/>
  <c r="F668" i="3"/>
  <c r="L668" i="3" s="1"/>
  <c r="M668" i="3" s="1"/>
  <c r="F669" i="3"/>
  <c r="L669" i="3" s="1"/>
  <c r="M669" i="3" s="1"/>
  <c r="F670" i="3"/>
  <c r="L670" i="3" s="1"/>
  <c r="M670" i="3" s="1"/>
  <c r="F671" i="3"/>
  <c r="L671" i="3" s="1"/>
  <c r="M671" i="3" s="1"/>
  <c r="F672" i="3"/>
  <c r="L672" i="3" s="1"/>
  <c r="M672" i="3" s="1"/>
  <c r="F673" i="3"/>
  <c r="L673" i="3" s="1"/>
  <c r="M673" i="3" s="1"/>
  <c r="F674" i="3"/>
  <c r="L674" i="3" s="1"/>
  <c r="M674" i="3" s="1"/>
  <c r="F675" i="3"/>
  <c r="L675" i="3" s="1"/>
  <c r="M675" i="3" s="1"/>
  <c r="F676" i="3"/>
  <c r="L676" i="3" s="1"/>
  <c r="M676" i="3" s="1"/>
  <c r="F677" i="3"/>
  <c r="L677" i="3" s="1"/>
  <c r="F678" i="3"/>
  <c r="L678" i="3" s="1"/>
  <c r="M678" i="3" s="1"/>
  <c r="F679" i="3"/>
  <c r="L679" i="3" s="1"/>
  <c r="M679" i="3" s="1"/>
  <c r="F680" i="3"/>
  <c r="L680" i="3" s="1"/>
  <c r="M680" i="3" s="1"/>
  <c r="F681" i="3"/>
  <c r="L681" i="3" s="1"/>
  <c r="M681" i="3" s="1"/>
  <c r="F501" i="3"/>
  <c r="L501" i="3" s="1"/>
  <c r="M501" i="3" s="1"/>
  <c r="F500" i="3"/>
  <c r="L500" i="3" s="1"/>
  <c r="M500" i="3" s="1"/>
  <c r="F499" i="3"/>
  <c r="L499" i="3" s="1"/>
  <c r="M499" i="3" s="1"/>
  <c r="F497" i="3"/>
  <c r="J599" i="2"/>
  <c r="J596" i="2"/>
  <c r="J593" i="2"/>
  <c r="J590" i="2"/>
  <c r="J587" i="2"/>
  <c r="J622" i="2"/>
  <c r="J503" i="2"/>
  <c r="J506" i="2"/>
  <c r="J509" i="2"/>
  <c r="J517" i="2"/>
  <c r="J520" i="2"/>
  <c r="J527" i="2"/>
  <c r="J530" i="2"/>
  <c r="J533" i="2"/>
  <c r="J536" i="2"/>
  <c r="J541" i="2"/>
  <c r="J544" i="2"/>
  <c r="J547" i="2"/>
  <c r="J550" i="2"/>
  <c r="J553" i="2"/>
  <c r="J556" i="2"/>
  <c r="J559" i="2"/>
  <c r="J561" i="2"/>
  <c r="J562" i="2"/>
  <c r="J565" i="2"/>
  <c r="J568" i="2"/>
  <c r="J571" i="2"/>
  <c r="J574" i="2"/>
  <c r="J577" i="2"/>
  <c r="J580" i="2"/>
  <c r="J585" i="2"/>
  <c r="J584" i="2" s="1"/>
  <c r="J588" i="2"/>
  <c r="J591" i="2"/>
  <c r="J594" i="2"/>
  <c r="J597" i="2"/>
  <c r="J600" i="2"/>
  <c r="J603" i="2"/>
  <c r="J606" i="2"/>
  <c r="J609" i="2"/>
  <c r="J612" i="2"/>
  <c r="J617" i="2"/>
  <c r="J620" i="2"/>
  <c r="J623" i="2"/>
  <c r="J626" i="2"/>
  <c r="J629" i="2"/>
  <c r="J632" i="2"/>
  <c r="J635" i="2"/>
  <c r="J638" i="2"/>
  <c r="J641" i="2"/>
  <c r="J644" i="2"/>
  <c r="J647" i="2"/>
  <c r="J653" i="2"/>
  <c r="J656" i="2"/>
  <c r="J659" i="2"/>
  <c r="J662" i="2"/>
  <c r="J665" i="2"/>
  <c r="J668" i="2"/>
  <c r="J671" i="2"/>
  <c r="J674" i="2"/>
  <c r="J677" i="2"/>
  <c r="J700" i="2" l="1"/>
  <c r="M656" i="3"/>
  <c r="L306" i="3"/>
  <c r="M306" i="3" s="1"/>
  <c r="L198" i="3"/>
  <c r="M198" i="3" s="1"/>
  <c r="L197" i="3"/>
  <c r="M197" i="3" s="1"/>
  <c r="L196" i="3"/>
  <c r="M196" i="3" s="1"/>
  <c r="L193" i="3"/>
  <c r="M193" i="3" s="1"/>
  <c r="L194" i="3"/>
  <c r="M194" i="3" s="1"/>
  <c r="L195" i="3"/>
  <c r="M195" i="3" s="1"/>
  <c r="L199" i="3"/>
  <c r="M199" i="3" s="1"/>
  <c r="L201" i="3"/>
  <c r="M201" i="3" s="1"/>
  <c r="L200" i="3"/>
  <c r="M200" i="3" s="1"/>
  <c r="L142" i="3"/>
  <c r="M142" i="3" s="1"/>
  <c r="L39" i="3"/>
  <c r="M39" i="3" s="1"/>
  <c r="L27" i="3"/>
  <c r="M27" i="3" s="1"/>
  <c r="L28" i="3"/>
  <c r="M28" i="3" s="1"/>
  <c r="L40" i="3"/>
  <c r="M40" i="3" s="1"/>
  <c r="L41" i="3"/>
  <c r="M41" i="3" s="1"/>
  <c r="L42" i="3"/>
  <c r="M42" i="3" s="1"/>
  <c r="L43" i="3"/>
  <c r="M43" i="3" s="1"/>
  <c r="L44" i="3"/>
  <c r="M44" i="3" s="1"/>
  <c r="L45" i="3"/>
  <c r="M45" i="3" s="1"/>
  <c r="L46" i="3"/>
  <c r="M46" i="3" s="1"/>
  <c r="L52" i="3"/>
  <c r="M52" i="3" s="1"/>
  <c r="L53" i="3"/>
  <c r="M53" i="3" s="1"/>
  <c r="L54" i="3"/>
  <c r="M54" i="3" s="1"/>
  <c r="L83" i="3"/>
  <c r="M83" i="3" s="1"/>
  <c r="L84" i="3"/>
  <c r="M84" i="3" s="1"/>
  <c r="L85" i="3"/>
  <c r="M85" i="3" s="1"/>
  <c r="L86" i="3"/>
  <c r="M86" i="3" s="1"/>
  <c r="L87" i="3"/>
  <c r="M87" i="3" s="1"/>
  <c r="L88" i="3"/>
  <c r="M88" i="3" s="1"/>
  <c r="L94" i="3"/>
  <c r="M94" i="3" s="1"/>
  <c r="L95" i="3"/>
  <c r="M95" i="3" s="1"/>
  <c r="L101" i="3"/>
  <c r="M101" i="3" s="1"/>
  <c r="L102" i="3"/>
  <c r="M102" i="3" s="1"/>
  <c r="L115" i="3"/>
  <c r="M115" i="3" s="1"/>
  <c r="L116" i="3"/>
  <c r="M116" i="3" s="1"/>
  <c r="L120" i="3"/>
  <c r="M120" i="3" s="1"/>
  <c r="L121" i="3"/>
  <c r="M121" i="3" s="1"/>
  <c r="L128" i="3"/>
  <c r="M128" i="3" s="1"/>
  <c r="L143" i="3"/>
  <c r="M143" i="3" s="1"/>
  <c r="L144" i="3"/>
  <c r="M144" i="3" s="1"/>
  <c r="L145" i="3"/>
  <c r="M145" i="3" s="1"/>
  <c r="L146" i="3"/>
  <c r="M146" i="3" s="1"/>
  <c r="L167" i="3"/>
  <c r="M167" i="3" s="1"/>
  <c r="L168" i="3"/>
  <c r="M168" i="3" s="1"/>
  <c r="L171" i="3"/>
  <c r="M171" i="3" s="1"/>
  <c r="L187" i="3"/>
  <c r="M187" i="3" s="1"/>
  <c r="L188" i="3"/>
  <c r="M188" i="3" s="1"/>
  <c r="L189" i="3"/>
  <c r="M189" i="3" s="1"/>
  <c r="L307" i="3"/>
  <c r="M307" i="3" s="1"/>
  <c r="L308" i="3"/>
  <c r="M308" i="3" s="1"/>
  <c r="L339" i="3"/>
  <c r="M339" i="3" s="1"/>
  <c r="L340" i="3"/>
  <c r="M340" i="3" s="1"/>
  <c r="L341" i="3"/>
  <c r="M341" i="3" s="1"/>
  <c r="L390" i="3"/>
  <c r="M390" i="3" s="1"/>
  <c r="L391" i="3"/>
  <c r="M391" i="3" s="1"/>
  <c r="L392" i="3"/>
  <c r="M392" i="3" s="1"/>
  <c r="L393" i="3"/>
  <c r="M393" i="3" s="1"/>
  <c r="L394" i="3"/>
  <c r="M394" i="3" s="1"/>
  <c r="L395" i="3"/>
  <c r="M395" i="3" s="1"/>
  <c r="L396" i="3"/>
  <c r="M396" i="3" s="1"/>
  <c r="L403" i="3"/>
  <c r="M403" i="3" s="1"/>
  <c r="L404" i="3"/>
  <c r="M404" i="3" s="1"/>
  <c r="L405" i="3"/>
  <c r="M405" i="3" s="1"/>
  <c r="L406" i="3"/>
  <c r="M406" i="3" s="1"/>
  <c r="L407" i="3"/>
  <c r="M407" i="3" s="1"/>
  <c r="L417" i="3"/>
  <c r="M417" i="3" s="1"/>
  <c r="L418" i="3"/>
  <c r="M418" i="3" s="1"/>
  <c r="L419" i="3"/>
  <c r="M419" i="3" s="1"/>
  <c r="L420" i="3"/>
  <c r="M420" i="3" s="1"/>
  <c r="L421" i="3"/>
  <c r="M421" i="3" s="1"/>
  <c r="L429" i="3"/>
  <c r="M429" i="3" s="1"/>
  <c r="L430" i="3"/>
  <c r="M430" i="3" s="1"/>
  <c r="L431" i="3"/>
  <c r="M431" i="3" s="1"/>
  <c r="L432" i="3"/>
  <c r="M432" i="3" s="1"/>
  <c r="L436" i="3"/>
  <c r="M436" i="3" s="1"/>
  <c r="L437" i="3"/>
  <c r="M437" i="3" s="1"/>
  <c r="L438" i="3"/>
  <c r="M438" i="3" s="1"/>
  <c r="L443" i="3"/>
  <c r="M443" i="3" s="1"/>
  <c r="L444" i="3"/>
  <c r="M444" i="3" s="1"/>
  <c r="L445" i="3"/>
  <c r="M445" i="3" s="1"/>
  <c r="L446" i="3"/>
  <c r="M446" i="3" s="1"/>
  <c r="L451" i="3"/>
  <c r="M451" i="3" s="1"/>
  <c r="L452" i="3"/>
  <c r="M452" i="3" s="1"/>
  <c r="L453" i="3"/>
  <c r="M453" i="3" s="1"/>
  <c r="L462" i="3"/>
  <c r="M462" i="3" s="1"/>
  <c r="L463" i="3"/>
  <c r="M463" i="3" s="1"/>
  <c r="L480" i="3"/>
  <c r="M480" i="3" s="1"/>
  <c r="L481" i="3"/>
  <c r="M481" i="3" s="1"/>
  <c r="L482" i="3"/>
  <c r="M482" i="3" s="1"/>
  <c r="L483" i="3"/>
  <c r="M483" i="3" s="1"/>
  <c r="L487" i="3"/>
  <c r="M487" i="3" s="1"/>
  <c r="L488" i="3"/>
  <c r="M488" i="3" s="1"/>
  <c r="L489" i="3"/>
  <c r="M489" i="3" s="1"/>
  <c r="F207" i="3"/>
  <c r="L207" i="3" s="1"/>
  <c r="M207" i="3" s="1"/>
  <c r="F208" i="3"/>
  <c r="L208" i="3" s="1"/>
  <c r="M208" i="3" s="1"/>
  <c r="F209" i="3"/>
  <c r="L209" i="3" s="1"/>
  <c r="M209" i="3" s="1"/>
  <c r="F210" i="3"/>
  <c r="L210" i="3" s="1"/>
  <c r="M210" i="3" s="1"/>
  <c r="F211" i="3"/>
  <c r="L211" i="3" s="1"/>
  <c r="M211" i="3" s="1"/>
  <c r="F212" i="3"/>
  <c r="L212" i="3" s="1"/>
  <c r="M212" i="3" s="1"/>
  <c r="F213" i="3"/>
  <c r="L213" i="3" s="1"/>
  <c r="M213" i="3" s="1"/>
  <c r="F214" i="3"/>
  <c r="L214" i="3" s="1"/>
  <c r="M214" i="3" s="1"/>
  <c r="F215" i="3"/>
  <c r="L215" i="3" s="1"/>
  <c r="M215" i="3" s="1"/>
  <c r="F216" i="3"/>
  <c r="L216" i="3" s="1"/>
  <c r="M216" i="3" s="1"/>
  <c r="F217" i="3"/>
  <c r="L217" i="3" s="1"/>
  <c r="M217" i="3" s="1"/>
  <c r="F218" i="3"/>
  <c r="L218" i="3" s="1"/>
  <c r="M218" i="3" s="1"/>
  <c r="F219" i="3"/>
  <c r="L219" i="3" s="1"/>
  <c r="M219" i="3" s="1"/>
  <c r="F220" i="3"/>
  <c r="L220" i="3" s="1"/>
  <c r="M220" i="3" s="1"/>
  <c r="F221" i="3"/>
  <c r="L221" i="3" s="1"/>
  <c r="M221" i="3" s="1"/>
  <c r="F222" i="3"/>
  <c r="L222" i="3" s="1"/>
  <c r="M222" i="3" s="1"/>
  <c r="F223" i="3"/>
  <c r="L223" i="3" s="1"/>
  <c r="M223" i="3" s="1"/>
  <c r="F224" i="3"/>
  <c r="L224" i="3" s="1"/>
  <c r="M224" i="3" s="1"/>
  <c r="F225" i="3"/>
  <c r="L225" i="3" s="1"/>
  <c r="M225" i="3" s="1"/>
  <c r="F226" i="3"/>
  <c r="L226" i="3" s="1"/>
  <c r="M226" i="3" s="1"/>
  <c r="F227" i="3"/>
  <c r="L227" i="3" s="1"/>
  <c r="M227" i="3" s="1"/>
  <c r="F228" i="3"/>
  <c r="L228" i="3" s="1"/>
  <c r="M228" i="3" s="1"/>
  <c r="F229" i="3"/>
  <c r="L229" i="3" s="1"/>
  <c r="M229" i="3" s="1"/>
  <c r="F230" i="3"/>
  <c r="L230" i="3" s="1"/>
  <c r="M230" i="3" s="1"/>
  <c r="F231" i="3"/>
  <c r="L231" i="3" s="1"/>
  <c r="M231" i="3" s="1"/>
  <c r="F232" i="3"/>
  <c r="L232" i="3" s="1"/>
  <c r="M232" i="3" s="1"/>
  <c r="F233" i="3"/>
  <c r="L233" i="3" s="1"/>
  <c r="M233" i="3" s="1"/>
  <c r="F234" i="3"/>
  <c r="L234" i="3" s="1"/>
  <c r="M234" i="3" s="1"/>
  <c r="F235" i="3"/>
  <c r="L235" i="3" s="1"/>
  <c r="M235" i="3" s="1"/>
  <c r="F236" i="3"/>
  <c r="L236" i="3" s="1"/>
  <c r="M236" i="3" s="1"/>
  <c r="F237" i="3"/>
  <c r="L237" i="3" s="1"/>
  <c r="M237" i="3" s="1"/>
  <c r="F238" i="3"/>
  <c r="L238" i="3" s="1"/>
  <c r="M238" i="3" s="1"/>
  <c r="F239" i="3"/>
  <c r="L239" i="3" s="1"/>
  <c r="M239" i="3" s="1"/>
  <c r="F240" i="3"/>
  <c r="L240" i="3" s="1"/>
  <c r="M240" i="3" s="1"/>
  <c r="F241" i="3"/>
  <c r="L241" i="3" s="1"/>
  <c r="M241" i="3" s="1"/>
  <c r="F242" i="3"/>
  <c r="L242" i="3" s="1"/>
  <c r="M242" i="3" s="1"/>
  <c r="F243" i="3"/>
  <c r="L243" i="3" s="1"/>
  <c r="M243" i="3" s="1"/>
  <c r="F244" i="3"/>
  <c r="L244" i="3" s="1"/>
  <c r="M244" i="3" s="1"/>
  <c r="F245" i="3"/>
  <c r="L245" i="3" s="1"/>
  <c r="M245" i="3" s="1"/>
  <c r="F7" i="3"/>
  <c r="L7" i="3" s="1"/>
  <c r="M7" i="3" s="1"/>
  <c r="F8" i="3"/>
  <c r="L8" i="3" s="1"/>
  <c r="M8" i="3" s="1"/>
  <c r="F9" i="3"/>
  <c r="L9" i="3" s="1"/>
  <c r="M9" i="3" s="1"/>
  <c r="F10" i="3"/>
  <c r="L10" i="3" s="1"/>
  <c r="M10" i="3" s="1"/>
  <c r="F11" i="3"/>
  <c r="L11" i="3" s="1"/>
  <c r="M11" i="3" s="1"/>
  <c r="F12" i="3"/>
  <c r="L12" i="3" s="1"/>
  <c r="M12" i="3" s="1"/>
  <c r="F13" i="3"/>
  <c r="L13" i="3" s="1"/>
  <c r="M13" i="3" s="1"/>
  <c r="F14" i="3"/>
  <c r="L14" i="3" s="1"/>
  <c r="M14" i="3" s="1"/>
  <c r="F15" i="3"/>
  <c r="L15" i="3" s="1"/>
  <c r="M15" i="3" s="1"/>
  <c r="F16" i="3"/>
  <c r="L16" i="3" s="1"/>
  <c r="M16" i="3" s="1"/>
  <c r="F17" i="3"/>
  <c r="L17" i="3" s="1"/>
  <c r="M17" i="3" s="1"/>
  <c r="F18" i="3"/>
  <c r="L18" i="3" s="1"/>
  <c r="M18" i="3" s="1"/>
  <c r="F19" i="3"/>
  <c r="L19" i="3" s="1"/>
  <c r="M19" i="3" s="1"/>
  <c r="F20" i="3"/>
  <c r="L20" i="3" s="1"/>
  <c r="M20" i="3" s="1"/>
  <c r="F21" i="3"/>
  <c r="L21" i="3" s="1"/>
  <c r="M21" i="3" s="1"/>
  <c r="F22" i="3"/>
  <c r="L22" i="3" s="1"/>
  <c r="M22" i="3" s="1"/>
  <c r="F23" i="3"/>
  <c r="L23" i="3" s="1"/>
  <c r="M23" i="3" s="1"/>
  <c r="F24" i="3"/>
  <c r="L24" i="3" s="1"/>
  <c r="M24" i="3" s="1"/>
  <c r="F25" i="3"/>
  <c r="L25" i="3" s="1"/>
  <c r="M25" i="3" s="1"/>
  <c r="F26" i="3"/>
  <c r="L26" i="3" s="1"/>
  <c r="M26" i="3" s="1"/>
  <c r="F29" i="3"/>
  <c r="L29" i="3" s="1"/>
  <c r="M29" i="3" s="1"/>
  <c r="F30" i="3"/>
  <c r="L30" i="3" s="1"/>
  <c r="M30" i="3" s="1"/>
  <c r="F31" i="3"/>
  <c r="L31" i="3" s="1"/>
  <c r="M31" i="3" s="1"/>
  <c r="F32" i="3"/>
  <c r="L32" i="3" s="1"/>
  <c r="M32" i="3" s="1"/>
  <c r="F33" i="3"/>
  <c r="L33" i="3" s="1"/>
  <c r="M33" i="3" s="1"/>
  <c r="F34" i="3"/>
  <c r="L34" i="3" s="1"/>
  <c r="M34" i="3" s="1"/>
  <c r="F35" i="3"/>
  <c r="L35" i="3" s="1"/>
  <c r="M35" i="3" s="1"/>
  <c r="F36" i="3"/>
  <c r="L36" i="3" s="1"/>
  <c r="M36" i="3" s="1"/>
  <c r="F37" i="3"/>
  <c r="L37" i="3" s="1"/>
  <c r="M37" i="3" s="1"/>
  <c r="F38" i="3"/>
  <c r="L38" i="3" s="1"/>
  <c r="M38" i="3" s="1"/>
  <c r="F47" i="3"/>
  <c r="L47" i="3" s="1"/>
  <c r="M47" i="3" s="1"/>
  <c r="F48" i="3"/>
  <c r="L48" i="3" s="1"/>
  <c r="M48" i="3" s="1"/>
  <c r="F49" i="3"/>
  <c r="L49" i="3" s="1"/>
  <c r="M49" i="3" s="1"/>
  <c r="F50" i="3"/>
  <c r="L50" i="3" s="1"/>
  <c r="M50" i="3" s="1"/>
  <c r="F51" i="3"/>
  <c r="L51" i="3" s="1"/>
  <c r="M51" i="3" s="1"/>
  <c r="F55" i="3"/>
  <c r="L55" i="3" s="1"/>
  <c r="M55" i="3" s="1"/>
  <c r="F56" i="3"/>
  <c r="L56" i="3" s="1"/>
  <c r="M56" i="3" s="1"/>
  <c r="F57" i="3"/>
  <c r="L57" i="3" s="1"/>
  <c r="M57" i="3" s="1"/>
  <c r="F58" i="3"/>
  <c r="L58" i="3" s="1"/>
  <c r="M58" i="3" s="1"/>
  <c r="F59" i="3"/>
  <c r="L59" i="3" s="1"/>
  <c r="M59" i="3" s="1"/>
  <c r="F60" i="3"/>
  <c r="L60" i="3" s="1"/>
  <c r="M60" i="3" s="1"/>
  <c r="F61" i="3"/>
  <c r="L61" i="3" s="1"/>
  <c r="M61" i="3" s="1"/>
  <c r="F62" i="3"/>
  <c r="L62" i="3" s="1"/>
  <c r="M62" i="3" s="1"/>
  <c r="F63" i="3"/>
  <c r="L63" i="3" s="1"/>
  <c r="M63" i="3" s="1"/>
  <c r="F64" i="3"/>
  <c r="L64" i="3" s="1"/>
  <c r="M64" i="3" s="1"/>
  <c r="F65" i="3"/>
  <c r="L65" i="3" s="1"/>
  <c r="M65" i="3" s="1"/>
  <c r="F66" i="3"/>
  <c r="L66" i="3" s="1"/>
  <c r="M66" i="3" s="1"/>
  <c r="F67" i="3"/>
  <c r="L67" i="3" s="1"/>
  <c r="M67" i="3" s="1"/>
  <c r="F68" i="3"/>
  <c r="L68" i="3" s="1"/>
  <c r="M68" i="3" s="1"/>
  <c r="L69" i="3"/>
  <c r="M69" i="3" s="1"/>
  <c r="F70" i="3"/>
  <c r="L70" i="3" s="1"/>
  <c r="M70" i="3" s="1"/>
  <c r="F71" i="3"/>
  <c r="L71" i="3" s="1"/>
  <c r="M71" i="3" s="1"/>
  <c r="F72" i="3"/>
  <c r="L72" i="3" s="1"/>
  <c r="M72" i="3" s="1"/>
  <c r="F73" i="3"/>
  <c r="L73" i="3" s="1"/>
  <c r="M73" i="3" s="1"/>
  <c r="F74" i="3"/>
  <c r="L74" i="3" s="1"/>
  <c r="M74" i="3" s="1"/>
  <c r="F75" i="3"/>
  <c r="L75" i="3" s="1"/>
  <c r="M75" i="3" s="1"/>
  <c r="F76" i="3"/>
  <c r="L76" i="3" s="1"/>
  <c r="M76" i="3" s="1"/>
  <c r="F77" i="3"/>
  <c r="L77" i="3" s="1"/>
  <c r="M77" i="3" s="1"/>
  <c r="F78" i="3"/>
  <c r="L78" i="3" s="1"/>
  <c r="M78" i="3" s="1"/>
  <c r="F79" i="3"/>
  <c r="L79" i="3" s="1"/>
  <c r="M79" i="3" s="1"/>
  <c r="F80" i="3"/>
  <c r="L80" i="3" s="1"/>
  <c r="M80" i="3" s="1"/>
  <c r="F81" i="3"/>
  <c r="L81" i="3" s="1"/>
  <c r="M81" i="3" s="1"/>
  <c r="F82" i="3"/>
  <c r="L82" i="3" s="1"/>
  <c r="M82" i="3" s="1"/>
  <c r="F89" i="3"/>
  <c r="L89" i="3" s="1"/>
  <c r="M89" i="3" s="1"/>
  <c r="F90" i="3"/>
  <c r="L90" i="3" s="1"/>
  <c r="M90" i="3" s="1"/>
  <c r="F91" i="3"/>
  <c r="L91" i="3" s="1"/>
  <c r="M91" i="3" s="1"/>
  <c r="F92" i="3"/>
  <c r="L92" i="3" s="1"/>
  <c r="M92" i="3" s="1"/>
  <c r="F93" i="3"/>
  <c r="L93" i="3" s="1"/>
  <c r="M93" i="3" s="1"/>
  <c r="F96" i="3"/>
  <c r="L96" i="3" s="1"/>
  <c r="M96" i="3" s="1"/>
  <c r="F97" i="3"/>
  <c r="L97" i="3" s="1"/>
  <c r="M97" i="3" s="1"/>
  <c r="F98" i="3"/>
  <c r="L98" i="3" s="1"/>
  <c r="M98" i="3" s="1"/>
  <c r="F99" i="3"/>
  <c r="L99" i="3" s="1"/>
  <c r="M99" i="3" s="1"/>
  <c r="F100" i="3"/>
  <c r="L100" i="3" s="1"/>
  <c r="M100" i="3" s="1"/>
  <c r="F103" i="3"/>
  <c r="L103" i="3" s="1"/>
  <c r="M103" i="3" s="1"/>
  <c r="F104" i="3"/>
  <c r="L104" i="3" s="1"/>
  <c r="M104" i="3" s="1"/>
  <c r="F105" i="3"/>
  <c r="L105" i="3" s="1"/>
  <c r="M105" i="3" s="1"/>
  <c r="F106" i="3"/>
  <c r="L106" i="3" s="1"/>
  <c r="M106" i="3" s="1"/>
  <c r="F107" i="3"/>
  <c r="L107" i="3" s="1"/>
  <c r="M107" i="3" s="1"/>
  <c r="F108" i="3"/>
  <c r="L108" i="3" s="1"/>
  <c r="M108" i="3" s="1"/>
  <c r="F109" i="3"/>
  <c r="L109" i="3" s="1"/>
  <c r="M109" i="3" s="1"/>
  <c r="F110" i="3"/>
  <c r="L110" i="3" s="1"/>
  <c r="M110" i="3" s="1"/>
  <c r="F111" i="3"/>
  <c r="L111" i="3" s="1"/>
  <c r="M111" i="3" s="1"/>
  <c r="F112" i="3"/>
  <c r="L112" i="3" s="1"/>
  <c r="M112" i="3" s="1"/>
  <c r="F113" i="3"/>
  <c r="L113" i="3" s="1"/>
  <c r="M113" i="3" s="1"/>
  <c r="F114" i="3"/>
  <c r="L114" i="3" s="1"/>
  <c r="M114" i="3" s="1"/>
  <c r="F117" i="3"/>
  <c r="L117" i="3" s="1"/>
  <c r="M117" i="3" s="1"/>
  <c r="F118" i="3"/>
  <c r="L118" i="3" s="1"/>
  <c r="M118" i="3" s="1"/>
  <c r="F119" i="3"/>
  <c r="L119" i="3" s="1"/>
  <c r="M119" i="3" s="1"/>
  <c r="F122" i="3"/>
  <c r="L122" i="3" s="1"/>
  <c r="M122" i="3" s="1"/>
  <c r="F123" i="3"/>
  <c r="L123" i="3" s="1"/>
  <c r="M123" i="3" s="1"/>
  <c r="F124" i="3"/>
  <c r="L124" i="3" s="1"/>
  <c r="M124" i="3" s="1"/>
  <c r="F125" i="3"/>
  <c r="L125" i="3" s="1"/>
  <c r="M125" i="3" s="1"/>
  <c r="F126" i="3"/>
  <c r="L126" i="3" s="1"/>
  <c r="M126" i="3" s="1"/>
  <c r="F127" i="3"/>
  <c r="L127" i="3" s="1"/>
  <c r="M127" i="3" s="1"/>
  <c r="F129" i="3"/>
  <c r="L129" i="3" s="1"/>
  <c r="M129" i="3" s="1"/>
  <c r="F130" i="3"/>
  <c r="L130" i="3" s="1"/>
  <c r="M130" i="3" s="1"/>
  <c r="F131" i="3"/>
  <c r="L131" i="3" s="1"/>
  <c r="M131" i="3" s="1"/>
  <c r="F132" i="3"/>
  <c r="L132" i="3" s="1"/>
  <c r="M132" i="3" s="1"/>
  <c r="F133" i="3"/>
  <c r="L133" i="3" s="1"/>
  <c r="M133" i="3" s="1"/>
  <c r="F134" i="3"/>
  <c r="L134" i="3" s="1"/>
  <c r="M134" i="3" s="1"/>
  <c r="F135" i="3"/>
  <c r="L135" i="3" s="1"/>
  <c r="M135" i="3" s="1"/>
  <c r="F136" i="3"/>
  <c r="L136" i="3" s="1"/>
  <c r="M136" i="3" s="1"/>
  <c r="F137" i="3"/>
  <c r="L137" i="3" s="1"/>
  <c r="M137" i="3" s="1"/>
  <c r="F138" i="3"/>
  <c r="L138" i="3" s="1"/>
  <c r="M138" i="3" s="1"/>
  <c r="F139" i="3"/>
  <c r="L139" i="3" s="1"/>
  <c r="M139" i="3" s="1"/>
  <c r="F140" i="3"/>
  <c r="L140" i="3" s="1"/>
  <c r="M140" i="3" s="1"/>
  <c r="F141" i="3"/>
  <c r="L141" i="3" s="1"/>
  <c r="M141" i="3" s="1"/>
  <c r="F147" i="3"/>
  <c r="L147" i="3" s="1"/>
  <c r="M147" i="3" s="1"/>
  <c r="F148" i="3"/>
  <c r="L148" i="3" s="1"/>
  <c r="M148" i="3" s="1"/>
  <c r="F149" i="3"/>
  <c r="L149" i="3" s="1"/>
  <c r="M149" i="3" s="1"/>
  <c r="F150" i="3"/>
  <c r="L150" i="3" s="1"/>
  <c r="M150" i="3" s="1"/>
  <c r="F151" i="3"/>
  <c r="L151" i="3" s="1"/>
  <c r="M151" i="3" s="1"/>
  <c r="F152" i="3"/>
  <c r="L152" i="3" s="1"/>
  <c r="M152" i="3" s="1"/>
  <c r="F153" i="3"/>
  <c r="L153" i="3" s="1"/>
  <c r="M153" i="3" s="1"/>
  <c r="F154" i="3"/>
  <c r="L154" i="3" s="1"/>
  <c r="M154" i="3" s="1"/>
  <c r="F155" i="3"/>
  <c r="L155" i="3" s="1"/>
  <c r="M155" i="3" s="1"/>
  <c r="F156" i="3"/>
  <c r="L156" i="3" s="1"/>
  <c r="M156" i="3" s="1"/>
  <c r="F157" i="3"/>
  <c r="L157" i="3" s="1"/>
  <c r="M157" i="3" s="1"/>
  <c r="F158" i="3"/>
  <c r="L158" i="3" s="1"/>
  <c r="M158" i="3" s="1"/>
  <c r="F159" i="3"/>
  <c r="L159" i="3" s="1"/>
  <c r="M159" i="3" s="1"/>
  <c r="F160" i="3"/>
  <c r="L160" i="3" s="1"/>
  <c r="M160" i="3" s="1"/>
  <c r="F161" i="3"/>
  <c r="L161" i="3" s="1"/>
  <c r="M161" i="3" s="1"/>
  <c r="F162" i="3"/>
  <c r="L162" i="3" s="1"/>
  <c r="M162" i="3" s="1"/>
  <c r="F163" i="3"/>
  <c r="L163" i="3" s="1"/>
  <c r="M163" i="3" s="1"/>
  <c r="F164" i="3"/>
  <c r="L164" i="3" s="1"/>
  <c r="M164" i="3" s="1"/>
  <c r="F166" i="3"/>
  <c r="L166" i="3" s="1"/>
  <c r="M166" i="3" s="1"/>
  <c r="F169" i="3"/>
  <c r="L169" i="3" s="1"/>
  <c r="M169" i="3" s="1"/>
  <c r="F170" i="3"/>
  <c r="L170" i="3" s="1"/>
  <c r="M170" i="3" s="1"/>
  <c r="F172" i="3"/>
  <c r="L172" i="3" s="1"/>
  <c r="M172" i="3" s="1"/>
  <c r="F173" i="3"/>
  <c r="L173" i="3" s="1"/>
  <c r="M173" i="3" s="1"/>
  <c r="F174" i="3"/>
  <c r="L174" i="3" s="1"/>
  <c r="M174" i="3" s="1"/>
  <c r="F175" i="3"/>
  <c r="L175" i="3" s="1"/>
  <c r="M175" i="3" s="1"/>
  <c r="F176" i="3"/>
  <c r="L176" i="3" s="1"/>
  <c r="M176" i="3" s="1"/>
  <c r="F177" i="3"/>
  <c r="L177" i="3" s="1"/>
  <c r="M177" i="3" s="1"/>
  <c r="F178" i="3"/>
  <c r="L178" i="3" s="1"/>
  <c r="M178" i="3" s="1"/>
  <c r="F179" i="3"/>
  <c r="L179" i="3" s="1"/>
  <c r="M179" i="3" s="1"/>
  <c r="F180" i="3"/>
  <c r="L180" i="3" s="1"/>
  <c r="M180" i="3" s="1"/>
  <c r="F181" i="3"/>
  <c r="L181" i="3" s="1"/>
  <c r="M181" i="3" s="1"/>
  <c r="F182" i="3"/>
  <c r="L182" i="3" s="1"/>
  <c r="M182" i="3" s="1"/>
  <c r="F183" i="3"/>
  <c r="L183" i="3" s="1"/>
  <c r="M183" i="3" s="1"/>
  <c r="F184" i="3"/>
  <c r="L184" i="3" s="1"/>
  <c r="M184" i="3" s="1"/>
  <c r="F185" i="3"/>
  <c r="L185" i="3" s="1"/>
  <c r="M185" i="3" s="1"/>
  <c r="F186" i="3"/>
  <c r="L186" i="3" s="1"/>
  <c r="M186" i="3" s="1"/>
  <c r="F190" i="3"/>
  <c r="L190" i="3" s="1"/>
  <c r="M190" i="3" s="1"/>
  <c r="F191" i="3"/>
  <c r="L191" i="3" s="1"/>
  <c r="M191" i="3" s="1"/>
  <c r="F192" i="3"/>
  <c r="L192" i="3" s="1"/>
  <c r="M192" i="3" s="1"/>
  <c r="F193" i="3"/>
  <c r="F194" i="3"/>
  <c r="F195" i="3"/>
  <c r="F196" i="3"/>
  <c r="F197" i="3"/>
  <c r="F198" i="3"/>
  <c r="F199" i="3"/>
  <c r="F200" i="3"/>
  <c r="F201" i="3"/>
  <c r="F202" i="3"/>
  <c r="L202" i="3" s="1"/>
  <c r="M202" i="3" s="1"/>
  <c r="F203" i="3"/>
  <c r="L203" i="3" s="1"/>
  <c r="M203" i="3" s="1"/>
  <c r="F204" i="3"/>
  <c r="L204" i="3" s="1"/>
  <c r="M204" i="3" s="1"/>
  <c r="F205" i="3"/>
  <c r="L205" i="3" s="1"/>
  <c r="M205" i="3" s="1"/>
  <c r="F206" i="3"/>
  <c r="L206" i="3" s="1"/>
  <c r="M206" i="3" s="1"/>
  <c r="F246" i="3"/>
  <c r="L246" i="3" s="1"/>
  <c r="M246" i="3" s="1"/>
  <c r="F247" i="3"/>
  <c r="L247" i="3" s="1"/>
  <c r="M247" i="3" s="1"/>
  <c r="F248" i="3"/>
  <c r="L248" i="3" s="1"/>
  <c r="M248" i="3" s="1"/>
  <c r="F249" i="3"/>
  <c r="L249" i="3" s="1"/>
  <c r="M249" i="3" s="1"/>
  <c r="F250" i="3"/>
  <c r="L250" i="3" s="1"/>
  <c r="M250" i="3" s="1"/>
  <c r="F251" i="3"/>
  <c r="L251" i="3" s="1"/>
  <c r="M251" i="3" s="1"/>
  <c r="F252" i="3"/>
  <c r="L252" i="3" s="1"/>
  <c r="M252" i="3" s="1"/>
  <c r="F253" i="3"/>
  <c r="L253" i="3" s="1"/>
  <c r="M253" i="3" s="1"/>
  <c r="F254" i="3"/>
  <c r="L254" i="3" s="1"/>
  <c r="M254" i="3" s="1"/>
  <c r="F255" i="3"/>
  <c r="L255" i="3" s="1"/>
  <c r="M255" i="3" s="1"/>
  <c r="F256" i="3"/>
  <c r="L256" i="3" s="1"/>
  <c r="M256" i="3" s="1"/>
  <c r="F257" i="3"/>
  <c r="L257" i="3" s="1"/>
  <c r="M257" i="3" s="1"/>
  <c r="F258" i="3"/>
  <c r="L258" i="3" s="1"/>
  <c r="M258" i="3" s="1"/>
  <c r="F259" i="3"/>
  <c r="L259" i="3" s="1"/>
  <c r="M259" i="3" s="1"/>
  <c r="F260" i="3"/>
  <c r="L260" i="3" s="1"/>
  <c r="M260" i="3" s="1"/>
  <c r="F261" i="3"/>
  <c r="L261" i="3" s="1"/>
  <c r="M261" i="3" s="1"/>
  <c r="F262" i="3"/>
  <c r="L262" i="3" s="1"/>
  <c r="M262" i="3" s="1"/>
  <c r="F263" i="3"/>
  <c r="L263" i="3" s="1"/>
  <c r="M263" i="3" s="1"/>
  <c r="F264" i="3"/>
  <c r="L264" i="3" s="1"/>
  <c r="M264" i="3" s="1"/>
  <c r="F265" i="3"/>
  <c r="L265" i="3" s="1"/>
  <c r="M265" i="3" s="1"/>
  <c r="F266" i="3"/>
  <c r="L266" i="3" s="1"/>
  <c r="M266" i="3" s="1"/>
  <c r="F267" i="3"/>
  <c r="L267" i="3" s="1"/>
  <c r="M267" i="3" s="1"/>
  <c r="F268" i="3"/>
  <c r="L268" i="3" s="1"/>
  <c r="M268" i="3" s="1"/>
  <c r="F269" i="3"/>
  <c r="L269" i="3" s="1"/>
  <c r="M269" i="3" s="1"/>
  <c r="F270" i="3"/>
  <c r="L270" i="3" s="1"/>
  <c r="M270" i="3" s="1"/>
  <c r="F271" i="3"/>
  <c r="L271" i="3" s="1"/>
  <c r="M271" i="3" s="1"/>
  <c r="F272" i="3"/>
  <c r="L272" i="3" s="1"/>
  <c r="M272" i="3" s="1"/>
  <c r="F273" i="3"/>
  <c r="L273" i="3" s="1"/>
  <c r="M273" i="3" s="1"/>
  <c r="F274" i="3"/>
  <c r="L274" i="3" s="1"/>
  <c r="M274" i="3" s="1"/>
  <c r="F275" i="3"/>
  <c r="L275" i="3" s="1"/>
  <c r="M275" i="3" s="1"/>
  <c r="F276" i="3"/>
  <c r="L276" i="3" s="1"/>
  <c r="M276" i="3" s="1"/>
  <c r="F277" i="3"/>
  <c r="L277" i="3" s="1"/>
  <c r="M277" i="3" s="1"/>
  <c r="F278" i="3"/>
  <c r="L278" i="3" s="1"/>
  <c r="M278" i="3" s="1"/>
  <c r="F279" i="3"/>
  <c r="L279" i="3" s="1"/>
  <c r="M279" i="3" s="1"/>
  <c r="F280" i="3"/>
  <c r="L280" i="3" s="1"/>
  <c r="M280" i="3" s="1"/>
  <c r="F281" i="3"/>
  <c r="L281" i="3" s="1"/>
  <c r="M281" i="3" s="1"/>
  <c r="F282" i="3"/>
  <c r="L282" i="3" s="1"/>
  <c r="M282" i="3" s="1"/>
  <c r="F283" i="3"/>
  <c r="L283" i="3" s="1"/>
  <c r="M283" i="3" s="1"/>
  <c r="F284" i="3"/>
  <c r="L284" i="3" s="1"/>
  <c r="M284" i="3" s="1"/>
  <c r="F285" i="3"/>
  <c r="L285" i="3" s="1"/>
  <c r="M285" i="3" s="1"/>
  <c r="F286" i="3"/>
  <c r="L286" i="3" s="1"/>
  <c r="M286" i="3" s="1"/>
  <c r="F287" i="3"/>
  <c r="L287" i="3" s="1"/>
  <c r="M287" i="3" s="1"/>
  <c r="F288" i="3"/>
  <c r="L288" i="3" s="1"/>
  <c r="M288" i="3" s="1"/>
  <c r="F289" i="3"/>
  <c r="L289" i="3" s="1"/>
  <c r="M289" i="3" s="1"/>
  <c r="F290" i="3"/>
  <c r="L290" i="3" s="1"/>
  <c r="M290" i="3" s="1"/>
  <c r="F291" i="3"/>
  <c r="L291" i="3" s="1"/>
  <c r="M291" i="3" s="1"/>
  <c r="F292" i="3"/>
  <c r="L292" i="3" s="1"/>
  <c r="M292" i="3" s="1"/>
  <c r="F293" i="3"/>
  <c r="L293" i="3" s="1"/>
  <c r="M293" i="3" s="1"/>
  <c r="F294" i="3"/>
  <c r="L294" i="3" s="1"/>
  <c r="M294" i="3" s="1"/>
  <c r="F295" i="3"/>
  <c r="L295" i="3" s="1"/>
  <c r="M295" i="3" s="1"/>
  <c r="F296" i="3"/>
  <c r="L296" i="3" s="1"/>
  <c r="M296" i="3" s="1"/>
  <c r="F297" i="3"/>
  <c r="L297" i="3" s="1"/>
  <c r="M297" i="3" s="1"/>
  <c r="F298" i="3"/>
  <c r="L298" i="3" s="1"/>
  <c r="M298" i="3" s="1"/>
  <c r="F299" i="3"/>
  <c r="L299" i="3" s="1"/>
  <c r="M299" i="3" s="1"/>
  <c r="F300" i="3"/>
  <c r="L300" i="3" s="1"/>
  <c r="M300" i="3" s="1"/>
  <c r="F301" i="3"/>
  <c r="L301" i="3" s="1"/>
  <c r="M301" i="3" s="1"/>
  <c r="F302" i="3"/>
  <c r="L302" i="3" s="1"/>
  <c r="M302" i="3" s="1"/>
  <c r="F303" i="3"/>
  <c r="L303" i="3" s="1"/>
  <c r="M303" i="3" s="1"/>
  <c r="F304" i="3"/>
  <c r="L304" i="3" s="1"/>
  <c r="M304" i="3" s="1"/>
  <c r="F305" i="3"/>
  <c r="L305" i="3" s="1"/>
  <c r="M305" i="3" s="1"/>
  <c r="F309" i="3"/>
  <c r="L309" i="3" s="1"/>
  <c r="M309" i="3" s="1"/>
  <c r="F310" i="3"/>
  <c r="L310" i="3" s="1"/>
  <c r="M310" i="3" s="1"/>
  <c r="F311" i="3"/>
  <c r="L311" i="3" s="1"/>
  <c r="M311" i="3" s="1"/>
  <c r="F312" i="3"/>
  <c r="L312" i="3" s="1"/>
  <c r="M312" i="3" s="1"/>
  <c r="F313" i="3"/>
  <c r="L313" i="3" s="1"/>
  <c r="M313" i="3" s="1"/>
  <c r="F314" i="3"/>
  <c r="L314" i="3" s="1"/>
  <c r="M314" i="3" s="1"/>
  <c r="F315" i="3"/>
  <c r="L315" i="3" s="1"/>
  <c r="M315" i="3" s="1"/>
  <c r="F316" i="3"/>
  <c r="L316" i="3" s="1"/>
  <c r="M316" i="3" s="1"/>
  <c r="F317" i="3"/>
  <c r="L317" i="3" s="1"/>
  <c r="M317" i="3" s="1"/>
  <c r="F318" i="3"/>
  <c r="L318" i="3" s="1"/>
  <c r="M318" i="3" s="1"/>
  <c r="F319" i="3"/>
  <c r="L319" i="3" s="1"/>
  <c r="M319" i="3" s="1"/>
  <c r="F320" i="3"/>
  <c r="L320" i="3" s="1"/>
  <c r="M320" i="3" s="1"/>
  <c r="F321" i="3"/>
  <c r="L321" i="3" s="1"/>
  <c r="M321" i="3" s="1"/>
  <c r="F322" i="3"/>
  <c r="L322" i="3" s="1"/>
  <c r="M322" i="3" s="1"/>
  <c r="F323" i="3"/>
  <c r="L323" i="3" s="1"/>
  <c r="M323" i="3" s="1"/>
  <c r="F324" i="3"/>
  <c r="L324" i="3" s="1"/>
  <c r="M324" i="3" s="1"/>
  <c r="F325" i="3"/>
  <c r="L325" i="3" s="1"/>
  <c r="M325" i="3" s="1"/>
  <c r="F326" i="3"/>
  <c r="L326" i="3" s="1"/>
  <c r="M326" i="3" s="1"/>
  <c r="F327" i="3"/>
  <c r="L327" i="3" s="1"/>
  <c r="M327" i="3" s="1"/>
  <c r="F328" i="3"/>
  <c r="L328" i="3" s="1"/>
  <c r="M328" i="3" s="1"/>
  <c r="F329" i="3"/>
  <c r="L329" i="3" s="1"/>
  <c r="M329" i="3" s="1"/>
  <c r="F330" i="3"/>
  <c r="L330" i="3" s="1"/>
  <c r="M330" i="3" s="1"/>
  <c r="F331" i="3"/>
  <c r="L331" i="3" s="1"/>
  <c r="M331" i="3" s="1"/>
  <c r="F332" i="3"/>
  <c r="L332" i="3" s="1"/>
  <c r="M332" i="3" s="1"/>
  <c r="F333" i="3"/>
  <c r="L333" i="3" s="1"/>
  <c r="M333" i="3" s="1"/>
  <c r="F334" i="3"/>
  <c r="L334" i="3" s="1"/>
  <c r="M334" i="3" s="1"/>
  <c r="F335" i="3"/>
  <c r="L335" i="3" s="1"/>
  <c r="M335" i="3" s="1"/>
  <c r="F336" i="3"/>
  <c r="L336" i="3" s="1"/>
  <c r="M336" i="3" s="1"/>
  <c r="F337" i="3"/>
  <c r="L337" i="3" s="1"/>
  <c r="M337" i="3" s="1"/>
  <c r="F338" i="3"/>
  <c r="L338" i="3" s="1"/>
  <c r="M338" i="3" s="1"/>
  <c r="F342" i="3"/>
  <c r="L342" i="3" s="1"/>
  <c r="M342" i="3" s="1"/>
  <c r="F343" i="3"/>
  <c r="L343" i="3" s="1"/>
  <c r="M343" i="3" s="1"/>
  <c r="F344" i="3"/>
  <c r="L344" i="3" s="1"/>
  <c r="M344" i="3" s="1"/>
  <c r="F345" i="3"/>
  <c r="L345" i="3" s="1"/>
  <c r="M345" i="3" s="1"/>
  <c r="F346" i="3"/>
  <c r="L346" i="3" s="1"/>
  <c r="M346" i="3" s="1"/>
  <c r="F347" i="3"/>
  <c r="L347" i="3" s="1"/>
  <c r="M347" i="3" s="1"/>
  <c r="F348" i="3"/>
  <c r="L348" i="3" s="1"/>
  <c r="M348" i="3" s="1"/>
  <c r="F349" i="3"/>
  <c r="L349" i="3" s="1"/>
  <c r="M349" i="3" s="1"/>
  <c r="F350" i="3"/>
  <c r="L350" i="3" s="1"/>
  <c r="M350" i="3" s="1"/>
  <c r="F351" i="3"/>
  <c r="L351" i="3" s="1"/>
  <c r="M351" i="3" s="1"/>
  <c r="F352" i="3"/>
  <c r="L352" i="3" s="1"/>
  <c r="M352" i="3" s="1"/>
  <c r="F353" i="3"/>
  <c r="L353" i="3" s="1"/>
  <c r="M353" i="3" s="1"/>
  <c r="F354" i="3"/>
  <c r="L354" i="3" s="1"/>
  <c r="M354" i="3" s="1"/>
  <c r="F355" i="3"/>
  <c r="L355" i="3" s="1"/>
  <c r="M355" i="3" s="1"/>
  <c r="F356" i="3"/>
  <c r="L356" i="3" s="1"/>
  <c r="M356" i="3" s="1"/>
  <c r="F357" i="3"/>
  <c r="L357" i="3" s="1"/>
  <c r="M357" i="3" s="1"/>
  <c r="F358" i="3"/>
  <c r="L358" i="3" s="1"/>
  <c r="M358" i="3" s="1"/>
  <c r="F359" i="3"/>
  <c r="L359" i="3" s="1"/>
  <c r="M359" i="3" s="1"/>
  <c r="F360" i="3"/>
  <c r="L360" i="3" s="1"/>
  <c r="M360" i="3" s="1"/>
  <c r="F361" i="3"/>
  <c r="L361" i="3" s="1"/>
  <c r="M361" i="3" s="1"/>
  <c r="F362" i="3"/>
  <c r="L362" i="3" s="1"/>
  <c r="M362" i="3" s="1"/>
  <c r="F363" i="3"/>
  <c r="L363" i="3" s="1"/>
  <c r="M363" i="3" s="1"/>
  <c r="F364" i="3"/>
  <c r="L364" i="3" s="1"/>
  <c r="M364" i="3" s="1"/>
  <c r="F365" i="3"/>
  <c r="L365" i="3" s="1"/>
  <c r="M365" i="3" s="1"/>
  <c r="F366" i="3"/>
  <c r="L366" i="3" s="1"/>
  <c r="M366" i="3" s="1"/>
  <c r="F367" i="3"/>
  <c r="L367" i="3" s="1"/>
  <c r="M367" i="3" s="1"/>
  <c r="F368" i="3"/>
  <c r="L368" i="3" s="1"/>
  <c r="M368" i="3" s="1"/>
  <c r="F369" i="3"/>
  <c r="L369" i="3" s="1"/>
  <c r="M369" i="3" s="1"/>
  <c r="F370" i="3"/>
  <c r="L370" i="3" s="1"/>
  <c r="M370" i="3" s="1"/>
  <c r="F371" i="3"/>
  <c r="L371" i="3" s="1"/>
  <c r="M371" i="3" s="1"/>
  <c r="F372" i="3"/>
  <c r="L372" i="3" s="1"/>
  <c r="M372" i="3" s="1"/>
  <c r="F373" i="3"/>
  <c r="L373" i="3" s="1"/>
  <c r="M373" i="3" s="1"/>
  <c r="F374" i="3"/>
  <c r="L374" i="3" s="1"/>
  <c r="M374" i="3" s="1"/>
  <c r="F375" i="3"/>
  <c r="L375" i="3" s="1"/>
  <c r="M375" i="3" s="1"/>
  <c r="F376" i="3"/>
  <c r="L376" i="3" s="1"/>
  <c r="M376" i="3" s="1"/>
  <c r="F377" i="3"/>
  <c r="L377" i="3" s="1"/>
  <c r="M377" i="3" s="1"/>
  <c r="F378" i="3"/>
  <c r="L378" i="3" s="1"/>
  <c r="M378" i="3" s="1"/>
  <c r="F379" i="3"/>
  <c r="L379" i="3" s="1"/>
  <c r="M379" i="3" s="1"/>
  <c r="F380" i="3"/>
  <c r="L380" i="3" s="1"/>
  <c r="M380" i="3" s="1"/>
  <c r="F381" i="3"/>
  <c r="L381" i="3" s="1"/>
  <c r="M381" i="3" s="1"/>
  <c r="F382" i="3"/>
  <c r="L382" i="3" s="1"/>
  <c r="M382" i="3" s="1"/>
  <c r="F383" i="3"/>
  <c r="L383" i="3" s="1"/>
  <c r="M383" i="3" s="1"/>
  <c r="F384" i="3"/>
  <c r="L384" i="3" s="1"/>
  <c r="M384" i="3" s="1"/>
  <c r="F385" i="3"/>
  <c r="L385" i="3" s="1"/>
  <c r="M385" i="3" s="1"/>
  <c r="F386" i="3"/>
  <c r="L386" i="3" s="1"/>
  <c r="M386" i="3" s="1"/>
  <c r="F387" i="3"/>
  <c r="L387" i="3" s="1"/>
  <c r="M387" i="3" s="1"/>
  <c r="F388" i="3"/>
  <c r="L388" i="3" s="1"/>
  <c r="M388" i="3" s="1"/>
  <c r="F389" i="3"/>
  <c r="L389" i="3" s="1"/>
  <c r="M389" i="3" s="1"/>
  <c r="F397" i="3"/>
  <c r="L397" i="3" s="1"/>
  <c r="M397" i="3" s="1"/>
  <c r="F398" i="3"/>
  <c r="L398" i="3" s="1"/>
  <c r="M398" i="3" s="1"/>
  <c r="F399" i="3"/>
  <c r="L399" i="3" s="1"/>
  <c r="M399" i="3" s="1"/>
  <c r="F400" i="3"/>
  <c r="L400" i="3" s="1"/>
  <c r="M400" i="3" s="1"/>
  <c r="F401" i="3"/>
  <c r="L401" i="3" s="1"/>
  <c r="M401" i="3" s="1"/>
  <c r="F402" i="3"/>
  <c r="L402" i="3" s="1"/>
  <c r="M402" i="3" s="1"/>
  <c r="F408" i="3"/>
  <c r="L408" i="3" s="1"/>
  <c r="M408" i="3" s="1"/>
  <c r="F409" i="3"/>
  <c r="L409" i="3" s="1"/>
  <c r="M409" i="3" s="1"/>
  <c r="F410" i="3"/>
  <c r="L410" i="3" s="1"/>
  <c r="M410" i="3" s="1"/>
  <c r="F411" i="3"/>
  <c r="L411" i="3" s="1"/>
  <c r="M411" i="3" s="1"/>
  <c r="F412" i="3"/>
  <c r="L412" i="3" s="1"/>
  <c r="M412" i="3" s="1"/>
  <c r="F413" i="3"/>
  <c r="L413" i="3" s="1"/>
  <c r="M413" i="3" s="1"/>
  <c r="F414" i="3"/>
  <c r="L414" i="3" s="1"/>
  <c r="M414" i="3" s="1"/>
  <c r="F415" i="3"/>
  <c r="L415" i="3" s="1"/>
  <c r="M415" i="3" s="1"/>
  <c r="F416" i="3"/>
  <c r="L416" i="3" s="1"/>
  <c r="M416" i="3" s="1"/>
  <c r="F422" i="3"/>
  <c r="L422" i="3" s="1"/>
  <c r="M422" i="3" s="1"/>
  <c r="F423" i="3"/>
  <c r="L423" i="3" s="1"/>
  <c r="M423" i="3" s="1"/>
  <c r="F424" i="3"/>
  <c r="L424" i="3" s="1"/>
  <c r="M424" i="3" s="1"/>
  <c r="F425" i="3"/>
  <c r="L425" i="3" s="1"/>
  <c r="M425" i="3" s="1"/>
  <c r="F426" i="3"/>
  <c r="L426" i="3" s="1"/>
  <c r="M426" i="3" s="1"/>
  <c r="F427" i="3"/>
  <c r="L427" i="3" s="1"/>
  <c r="M427" i="3" s="1"/>
  <c r="F428" i="3"/>
  <c r="L428" i="3" s="1"/>
  <c r="M428" i="3" s="1"/>
  <c r="F433" i="3"/>
  <c r="L433" i="3" s="1"/>
  <c r="M433" i="3" s="1"/>
  <c r="F434" i="3"/>
  <c r="L434" i="3" s="1"/>
  <c r="M434" i="3" s="1"/>
  <c r="F435" i="3"/>
  <c r="L435" i="3" s="1"/>
  <c r="M435" i="3" s="1"/>
  <c r="F439" i="3"/>
  <c r="L439" i="3" s="1"/>
  <c r="M439" i="3" s="1"/>
  <c r="F440" i="3"/>
  <c r="L440" i="3" s="1"/>
  <c r="M440" i="3" s="1"/>
  <c r="F441" i="3"/>
  <c r="L441" i="3" s="1"/>
  <c r="M441" i="3" s="1"/>
  <c r="F442" i="3"/>
  <c r="L442" i="3" s="1"/>
  <c r="M442" i="3" s="1"/>
  <c r="F447" i="3"/>
  <c r="L447" i="3" s="1"/>
  <c r="M447" i="3" s="1"/>
  <c r="F448" i="3"/>
  <c r="L448" i="3" s="1"/>
  <c r="M448" i="3" s="1"/>
  <c r="F449" i="3"/>
  <c r="L449" i="3" s="1"/>
  <c r="M449" i="3" s="1"/>
  <c r="F450" i="3"/>
  <c r="L450" i="3" s="1"/>
  <c r="M450" i="3" s="1"/>
  <c r="F454" i="3"/>
  <c r="L454" i="3" s="1"/>
  <c r="M454" i="3" s="1"/>
  <c r="F455" i="3"/>
  <c r="L455" i="3" s="1"/>
  <c r="M455" i="3" s="1"/>
  <c r="F456" i="3"/>
  <c r="L456" i="3" s="1"/>
  <c r="M456" i="3" s="1"/>
  <c r="F457" i="3"/>
  <c r="L457" i="3" s="1"/>
  <c r="M457" i="3" s="1"/>
  <c r="F458" i="3"/>
  <c r="L458" i="3" s="1"/>
  <c r="M458" i="3" s="1"/>
  <c r="F459" i="3"/>
  <c r="L459" i="3" s="1"/>
  <c r="M459" i="3" s="1"/>
  <c r="F460" i="3"/>
  <c r="L460" i="3" s="1"/>
  <c r="M460" i="3" s="1"/>
  <c r="F461" i="3"/>
  <c r="L461" i="3" s="1"/>
  <c r="M461" i="3" s="1"/>
  <c r="F464" i="3"/>
  <c r="L464" i="3" s="1"/>
  <c r="M464" i="3" s="1"/>
  <c r="F465" i="3"/>
  <c r="L465" i="3" s="1"/>
  <c r="M465" i="3" s="1"/>
  <c r="F466" i="3"/>
  <c r="L466" i="3" s="1"/>
  <c r="M466" i="3" s="1"/>
  <c r="F467" i="3"/>
  <c r="L467" i="3" s="1"/>
  <c r="M467" i="3" s="1"/>
  <c r="F468" i="3"/>
  <c r="L468" i="3" s="1"/>
  <c r="M468" i="3" s="1"/>
  <c r="F469" i="3"/>
  <c r="L469" i="3" s="1"/>
  <c r="M469" i="3" s="1"/>
  <c r="F470" i="3"/>
  <c r="L470" i="3" s="1"/>
  <c r="M470" i="3" s="1"/>
  <c r="F471" i="3"/>
  <c r="L471" i="3" s="1"/>
  <c r="M471" i="3" s="1"/>
  <c r="F472" i="3"/>
  <c r="L472" i="3" s="1"/>
  <c r="M472" i="3" s="1"/>
  <c r="F473" i="3"/>
  <c r="L473" i="3" s="1"/>
  <c r="M473" i="3" s="1"/>
  <c r="F474" i="3"/>
  <c r="L474" i="3" s="1"/>
  <c r="M474" i="3" s="1"/>
  <c r="F475" i="3"/>
  <c r="L475" i="3" s="1"/>
  <c r="M475" i="3" s="1"/>
  <c r="F476" i="3"/>
  <c r="L476" i="3" s="1"/>
  <c r="M476" i="3" s="1"/>
  <c r="F477" i="3"/>
  <c r="L477" i="3" s="1"/>
  <c r="M477" i="3" s="1"/>
  <c r="F478" i="3"/>
  <c r="L478" i="3" s="1"/>
  <c r="M478" i="3" s="1"/>
  <c r="F479" i="3"/>
  <c r="L479" i="3" s="1"/>
  <c r="M479" i="3" s="1"/>
  <c r="F484" i="3"/>
  <c r="L484" i="3" s="1"/>
  <c r="M484" i="3" s="1"/>
  <c r="F485" i="3"/>
  <c r="L485" i="3" s="1"/>
  <c r="M485" i="3" s="1"/>
  <c r="F486" i="3"/>
  <c r="L486" i="3" s="1"/>
  <c r="M486" i="3" s="1"/>
  <c r="F490" i="3"/>
  <c r="L490" i="3" s="1"/>
  <c r="M490" i="3" s="1"/>
  <c r="F491" i="3"/>
  <c r="L491" i="3" s="1"/>
  <c r="M491" i="3" s="1"/>
  <c r="F492" i="3"/>
  <c r="L492" i="3" s="1"/>
  <c r="M492" i="3" s="1"/>
  <c r="F493" i="3"/>
  <c r="L493" i="3" s="1"/>
  <c r="M493" i="3" s="1"/>
  <c r="F494" i="3"/>
  <c r="L494" i="3" s="1"/>
  <c r="M494" i="3" s="1"/>
  <c r="F495" i="3"/>
  <c r="L495" i="3" s="1"/>
  <c r="M495" i="3" s="1"/>
  <c r="F496" i="3"/>
  <c r="L496" i="3" s="1"/>
  <c r="M496" i="3" s="1"/>
  <c r="L497" i="3"/>
  <c r="M497" i="3" s="1"/>
  <c r="F498" i="3"/>
  <c r="L498" i="3" s="1"/>
  <c r="M498" i="3" s="1"/>
  <c r="F6" i="3"/>
  <c r="L6" i="3" s="1"/>
  <c r="M6" i="3" s="1"/>
  <c r="F5" i="3"/>
  <c r="L5" i="3" s="1"/>
  <c r="M5" i="3" s="1"/>
  <c r="F4" i="3"/>
  <c r="L4" i="3" s="1"/>
  <c r="M4" i="3" s="1"/>
  <c r="F3" i="3"/>
  <c r="L3" i="3" s="1"/>
  <c r="M3" i="3" s="1"/>
  <c r="M2" i="3"/>
  <c r="M677" i="3"/>
</calcChain>
</file>

<file path=xl/sharedStrings.xml><?xml version="1.0" encoding="utf-8"?>
<sst xmlns="http://schemas.openxmlformats.org/spreadsheetml/2006/main" count="6760" uniqueCount="641">
  <si>
    <t>Calories per stroke=(Total distanceDistance for stroke​)×Total Calories</t>
  </si>
  <si>
    <t>pool length</t>
  </si>
  <si>
    <t>avg heart rate</t>
  </si>
  <si>
    <t>1.37.01</t>
  </si>
  <si>
    <t>backstroke</t>
  </si>
  <si>
    <t>26.88 kcal</t>
  </si>
  <si>
    <t>free</t>
  </si>
  <si>
    <t>955.47kcal</t>
  </si>
  <si>
    <t>breast</t>
  </si>
  <si>
    <t>93.75kcal</t>
  </si>
  <si>
    <t xml:space="preserve">	1075 kcal</t>
  </si>
  <si>
    <t>1.29.17</t>
  </si>
  <si>
    <t>59.82 kcal</t>
  </si>
  <si>
    <t>957.10 kcal</t>
  </si>
  <si>
    <t>Breast</t>
  </si>
  <si>
    <t>29.91 kcal</t>
  </si>
  <si>
    <t>1.22.58</t>
  </si>
  <si>
    <t>985 kcal</t>
  </si>
  <si>
    <t>Drill</t>
  </si>
  <si>
    <t>1.08.43</t>
  </si>
  <si>
    <t>fly</t>
  </si>
  <si>
    <t>666 kcal</t>
  </si>
  <si>
    <t>drill</t>
  </si>
  <si>
    <t>1.18.34</t>
  </si>
  <si>
    <t>922 kcal</t>
  </si>
  <si>
    <t xml:space="preserve">breast </t>
  </si>
  <si>
    <t>1.14.12</t>
  </si>
  <si>
    <t>777kcal</t>
  </si>
  <si>
    <t>1.04.14</t>
  </si>
  <si>
    <t>Free</t>
  </si>
  <si>
    <t>723kcal</t>
  </si>
  <si>
    <t>1.11.47</t>
  </si>
  <si>
    <t>776kcal</t>
  </si>
  <si>
    <t>336kcal</t>
  </si>
  <si>
    <t>1.25.22</t>
  </si>
  <si>
    <t>1019kcal</t>
  </si>
  <si>
    <t>1.36.21</t>
  </si>
  <si>
    <t>1.25.07</t>
  </si>
  <si>
    <t>150kcal</t>
  </si>
  <si>
    <t>1.20.44</t>
  </si>
  <si>
    <t>492kcal</t>
  </si>
  <si>
    <t>2.07.01</t>
  </si>
  <si>
    <t>1306kcal</t>
  </si>
  <si>
    <t>321kcal</t>
  </si>
  <si>
    <t>1.23.05</t>
  </si>
  <si>
    <t>812kcal</t>
  </si>
  <si>
    <t>1.09.43</t>
  </si>
  <si>
    <t>265kcal</t>
  </si>
  <si>
    <t>1.45.44</t>
  </si>
  <si>
    <t>1136kcal</t>
  </si>
  <si>
    <t>1.32.09</t>
  </si>
  <si>
    <t>748kcal</t>
  </si>
  <si>
    <t>dill</t>
  </si>
  <si>
    <t>1.05.18</t>
  </si>
  <si>
    <t>790kcal</t>
  </si>
  <si>
    <t>1.17.53</t>
  </si>
  <si>
    <t>880kcal</t>
  </si>
  <si>
    <t>1.25.55</t>
  </si>
  <si>
    <t>1030kcal</t>
  </si>
  <si>
    <t>1.14.23</t>
  </si>
  <si>
    <t>828kcal</t>
  </si>
  <si>
    <t>439kcal</t>
  </si>
  <si>
    <t>250kcal</t>
  </si>
  <si>
    <t>550kcal</t>
  </si>
  <si>
    <t>1.21.23</t>
  </si>
  <si>
    <t>974kcal</t>
  </si>
  <si>
    <t>1.00.26</t>
  </si>
  <si>
    <t>1.05.59</t>
  </si>
  <si>
    <t>832kcal</t>
  </si>
  <si>
    <t>1.27.00</t>
  </si>
  <si>
    <t>1169kcal</t>
  </si>
  <si>
    <t>836kcal</t>
  </si>
  <si>
    <t>1.15.35</t>
  </si>
  <si>
    <t>1039kcal</t>
  </si>
  <si>
    <t>1.14.04</t>
  </si>
  <si>
    <t>946kcal</t>
  </si>
  <si>
    <t>1.10.42</t>
  </si>
  <si>
    <t>915kcal</t>
  </si>
  <si>
    <t>1.12.58</t>
  </si>
  <si>
    <t>972kcal</t>
  </si>
  <si>
    <t>1.13.38</t>
  </si>
  <si>
    <t>877kcal</t>
  </si>
  <si>
    <t>328kcal</t>
  </si>
  <si>
    <t>1.33.04</t>
  </si>
  <si>
    <t>1073kcal</t>
  </si>
  <si>
    <t>212kcal</t>
  </si>
  <si>
    <t>1.02.40</t>
  </si>
  <si>
    <t>780kcal</t>
  </si>
  <si>
    <t>1.09.34</t>
  </si>
  <si>
    <t>900kcal</t>
  </si>
  <si>
    <t>408kcal</t>
  </si>
  <si>
    <t>1.10.11</t>
  </si>
  <si>
    <t>855kcal</t>
  </si>
  <si>
    <t>1065kcal</t>
  </si>
  <si>
    <t>1.21.05</t>
  </si>
  <si>
    <t>1.22.09</t>
  </si>
  <si>
    <t>1081kcal</t>
  </si>
  <si>
    <t>1.04.53</t>
  </si>
  <si>
    <t>695kcal</t>
  </si>
  <si>
    <t>1.22.43</t>
  </si>
  <si>
    <t>1145kcal</t>
  </si>
  <si>
    <t>1.15.53</t>
  </si>
  <si>
    <t>998kcal</t>
  </si>
  <si>
    <t>1.31.09</t>
  </si>
  <si>
    <t>1188kcal</t>
  </si>
  <si>
    <t>1.26.44</t>
  </si>
  <si>
    <t>1042kcal</t>
  </si>
  <si>
    <t>740kcal</t>
  </si>
  <si>
    <t>1.21.45</t>
  </si>
  <si>
    <t>934kcal</t>
  </si>
  <si>
    <t>694kcal</t>
  </si>
  <si>
    <t>589kcal</t>
  </si>
  <si>
    <t>793kcal</t>
  </si>
  <si>
    <t>1.07.55</t>
  </si>
  <si>
    <t>821kcal</t>
  </si>
  <si>
    <t>1.14.00</t>
  </si>
  <si>
    <t>921kcal</t>
  </si>
  <si>
    <t>760kcal</t>
  </si>
  <si>
    <t>1.02.46</t>
  </si>
  <si>
    <t>764kcal</t>
  </si>
  <si>
    <t>1.16.42</t>
  </si>
  <si>
    <t>957kcal</t>
  </si>
  <si>
    <t>1.18.11</t>
  </si>
  <si>
    <t>1.25.09</t>
  </si>
  <si>
    <t>1051kcal</t>
  </si>
  <si>
    <t>1.15.22</t>
  </si>
  <si>
    <t>953kcal</t>
  </si>
  <si>
    <t>538kcal</t>
  </si>
  <si>
    <t>1.14.46</t>
  </si>
  <si>
    <t>997kcal</t>
  </si>
  <si>
    <t>1.15.11</t>
  </si>
  <si>
    <t>12..33</t>
  </si>
  <si>
    <t>850kcal</t>
  </si>
  <si>
    <t>1.16.40</t>
  </si>
  <si>
    <t>945kcal</t>
  </si>
  <si>
    <t>1.09.23</t>
  </si>
  <si>
    <t>1.15.59</t>
  </si>
  <si>
    <t>930kcal</t>
  </si>
  <si>
    <t xml:space="preserve">free </t>
  </si>
  <si>
    <t>663kcal</t>
  </si>
  <si>
    <t>1.24.31</t>
  </si>
  <si>
    <t>1.35.02</t>
  </si>
  <si>
    <t>765kcal</t>
  </si>
  <si>
    <t>1.33.56</t>
  </si>
  <si>
    <t>1.36.24</t>
  </si>
  <si>
    <t>834kcal</t>
  </si>
  <si>
    <t>1.42.30</t>
  </si>
  <si>
    <t>813kcal</t>
  </si>
  <si>
    <t>1.25.39</t>
  </si>
  <si>
    <t>779kcal</t>
  </si>
  <si>
    <t>1.24.28</t>
  </si>
  <si>
    <t>1.20.27</t>
  </si>
  <si>
    <t>1.32.24</t>
  </si>
  <si>
    <t>701kcal</t>
  </si>
  <si>
    <t>1.39.16</t>
  </si>
  <si>
    <t>699kcal</t>
  </si>
  <si>
    <t>739kcal</t>
  </si>
  <si>
    <t>1.38.15</t>
  </si>
  <si>
    <t>690kcal</t>
  </si>
  <si>
    <t>1.11.53</t>
  </si>
  <si>
    <t>585kcal</t>
  </si>
  <si>
    <t>1.23.29</t>
  </si>
  <si>
    <t>590kcal</t>
  </si>
  <si>
    <t>1.36.32</t>
  </si>
  <si>
    <t>717kcal</t>
  </si>
  <si>
    <t>1.46.41</t>
  </si>
  <si>
    <t>827kcal</t>
  </si>
  <si>
    <t>1.46.01</t>
  </si>
  <si>
    <t>839kcal</t>
  </si>
  <si>
    <t>1.40.00</t>
  </si>
  <si>
    <t>1.34.26</t>
  </si>
  <si>
    <t>759kcal</t>
  </si>
  <si>
    <t>1.57.41</t>
  </si>
  <si>
    <t>1.51.12</t>
  </si>
  <si>
    <t>1.37.31</t>
  </si>
  <si>
    <t>808kcal</t>
  </si>
  <si>
    <t>520kcal</t>
  </si>
  <si>
    <t>1.33.45</t>
  </si>
  <si>
    <t>732kcal</t>
  </si>
  <si>
    <t>1.30.04</t>
  </si>
  <si>
    <t>711kcal</t>
  </si>
  <si>
    <t>1.42.17</t>
  </si>
  <si>
    <t>845kcal</t>
  </si>
  <si>
    <t>1.32.35</t>
  </si>
  <si>
    <t>786kcal</t>
  </si>
  <si>
    <t>1.36.05</t>
  </si>
  <si>
    <t>868kcal</t>
  </si>
  <si>
    <t>1.30.06</t>
  </si>
  <si>
    <t>682kcal</t>
  </si>
  <si>
    <t>1.05.51</t>
  </si>
  <si>
    <t>1.36.03</t>
  </si>
  <si>
    <t>1.34.34</t>
  </si>
  <si>
    <t>582kcal</t>
  </si>
  <si>
    <t>1.36.14</t>
  </si>
  <si>
    <t>755kcal</t>
  </si>
  <si>
    <t>1.27.13</t>
  </si>
  <si>
    <t>566kcal</t>
  </si>
  <si>
    <t>1.23.41</t>
  </si>
  <si>
    <t>666kcal</t>
  </si>
  <si>
    <t>1.04.43</t>
  </si>
  <si>
    <t>493kcal</t>
  </si>
  <si>
    <t>1.26.16</t>
  </si>
  <si>
    <t>1.09.54</t>
  </si>
  <si>
    <t>1.14.53</t>
  </si>
  <si>
    <t>1.01.40</t>
  </si>
  <si>
    <t>1.14.20</t>
  </si>
  <si>
    <t>1.25.53</t>
  </si>
  <si>
    <t>1.12.29</t>
  </si>
  <si>
    <t>1.15.16</t>
  </si>
  <si>
    <t>1.24.49</t>
  </si>
  <si>
    <t>1.04.07</t>
  </si>
  <si>
    <t>1.15.00</t>
  </si>
  <si>
    <t>1.16.54</t>
  </si>
  <si>
    <t>1.00.52</t>
  </si>
  <si>
    <t>1.13.10</t>
  </si>
  <si>
    <t>1.52.48</t>
  </si>
  <si>
    <t>1.23.22</t>
  </si>
  <si>
    <t>1.41.57</t>
  </si>
  <si>
    <t>1.46.16</t>
  </si>
  <si>
    <t>1.23.40</t>
  </si>
  <si>
    <t>2.12.10</t>
  </si>
  <si>
    <t>1.17.41</t>
  </si>
  <si>
    <t>1.26.04</t>
  </si>
  <si>
    <t>1.17.38</t>
  </si>
  <si>
    <t>1.21.14</t>
  </si>
  <si>
    <t>1.1.9.49</t>
  </si>
  <si>
    <t>1.22.50</t>
  </si>
  <si>
    <t>1.11.54</t>
  </si>
  <si>
    <t>1.13.16</t>
  </si>
  <si>
    <t>1.01.25</t>
  </si>
  <si>
    <t>Swimmer ID</t>
  </si>
  <si>
    <t>Date</t>
  </si>
  <si>
    <t>Stroke Type</t>
  </si>
  <si>
    <t>Session Duration (hrs)</t>
  </si>
  <si>
    <t>Intensity</t>
  </si>
  <si>
    <t>Rest Interval (mins)</t>
  </si>
  <si>
    <t>Base Time (s)</t>
  </si>
  <si>
    <t>Rest hours</t>
  </si>
  <si>
    <t>Recovery Days</t>
  </si>
  <si>
    <t>Predicted Fatigue Level</t>
  </si>
  <si>
    <t>Generated Recommendation</t>
  </si>
  <si>
    <t>MET Value</t>
  </si>
  <si>
    <t>Swimming (butterfly, general)</t>
  </si>
  <si>
    <t>Swimming (breaststroke, intense, high effort)</t>
  </si>
  <si>
    <t>Swimming (crawl, intense, high effort)</t>
  </si>
  <si>
    <t>Swimming (backstroke, intense, high effort)</t>
  </si>
  <si>
    <t>Formula:</t>
  </si>
  <si>
    <t>Swimming (sidestroke, general)</t>
  </si>
  <si>
    <t>To calculate calories burned during swimming:</t>
  </si>
  <si>
    <t>Swimming (crawl, recreational, moderate/low)</t>
  </si>
  <si>
    <t>Swimming (breaststroke, recreational)</t>
  </si>
  <si>
    <t>Calories Burned=Weight kg ×MET value×Duration hours</t>
  </si>
  <si>
    <t>Swimming (backstroke, recreational)</t>
  </si>
  <si>
    <t>Swimming laps (freestyle, fast)</t>
  </si>
  <si>
    <t>Example Calculation:</t>
  </si>
  <si>
    <t>Swimming laps (freestyle, slow)</t>
  </si>
  <si>
    <t>A 70kg swimmer performing vigorous freestyle for 1 hour (MET = 10):</t>
  </si>
  <si>
    <t>Treading water (high effort)</t>
  </si>
  <si>
    <t>Treading water (moderate effort)</t>
  </si>
  <si>
    <t>Calories Burned=70kg×10MET×1hour=700kcal</t>
  </si>
  <si>
    <t>The base time should represent the expected time to complete the given distance at the specified pace</t>
  </si>
  <si>
    <t>dril</t>
  </si>
  <si>
    <t>Stroke TypeMET Valuefree8.0backstroke7.0Drill5.0butterfly9.8breaststroke7.5</t>
  </si>
  <si>
    <t>butterfly</t>
  </si>
  <si>
    <t>breaststroke</t>
  </si>
  <si>
    <t>Calories per stroke=(Total distance​)×Total Calories</t>
  </si>
  <si>
    <t>distance per stroke</t>
  </si>
  <si>
    <t/>
  </si>
  <si>
    <t>RPE(1-10)</t>
  </si>
  <si>
    <t>RPE 1-3: "Low"</t>
  </si>
  <si>
    <t>RPE 4-6: "Moderate"</t>
  </si>
  <si>
    <t>RPE 7-10: "High"</t>
  </si>
  <si>
    <t>838kcal</t>
  </si>
  <si>
    <t>683kcal</t>
  </si>
  <si>
    <t>728kcal</t>
  </si>
  <si>
    <t>754kcal</t>
  </si>
  <si>
    <t>807kcal</t>
  </si>
  <si>
    <t>629kcal</t>
  </si>
  <si>
    <t>635kcal</t>
  </si>
  <si>
    <t>726kcal</t>
  </si>
  <si>
    <t>783kcal</t>
  </si>
  <si>
    <t>557kcal</t>
  </si>
  <si>
    <t>810kcal</t>
  </si>
  <si>
    <t>1.45.27</t>
  </si>
  <si>
    <t>1.24.32</t>
  </si>
  <si>
    <t>1.30.05</t>
  </si>
  <si>
    <t>1.30.57</t>
  </si>
  <si>
    <t>1.29.07</t>
  </si>
  <si>
    <t>1.31.32</t>
  </si>
  <si>
    <t>1.23.56</t>
  </si>
  <si>
    <t>1.25.23</t>
  </si>
  <si>
    <t>1.26.48</t>
  </si>
  <si>
    <t>1.10.57</t>
  </si>
  <si>
    <t>1.25.35</t>
  </si>
  <si>
    <t>Energy</t>
  </si>
  <si>
    <t>774kcal</t>
  </si>
  <si>
    <t>299 kcal</t>
  </si>
  <si>
    <t xml:space="preserve">Training Distance </t>
  </si>
  <si>
    <t>pace per 100m</t>
  </si>
  <si>
    <t>2.50.58</t>
  </si>
  <si>
    <t>3.11.07</t>
  </si>
  <si>
    <t>3.14.41</t>
  </si>
  <si>
    <t>3.33.33</t>
  </si>
  <si>
    <t>2.36.17</t>
  </si>
  <si>
    <t>3.06.40</t>
  </si>
  <si>
    <t>2.35.27</t>
  </si>
  <si>
    <t>3.14.36</t>
  </si>
  <si>
    <t>2.35.36</t>
  </si>
  <si>
    <t>2.19.56</t>
  </si>
  <si>
    <t>3.10.39</t>
  </si>
  <si>
    <t>2.50.11</t>
  </si>
  <si>
    <t>3.03.15</t>
  </si>
  <si>
    <t>2.18.45</t>
  </si>
  <si>
    <t>3.25.04</t>
  </si>
  <si>
    <t>2.19.53</t>
  </si>
  <si>
    <t>2.26.23</t>
  </si>
  <si>
    <t>4.10.11</t>
  </si>
  <si>
    <t>2.45.20</t>
  </si>
  <si>
    <t>2.24.14</t>
  </si>
  <si>
    <t>2.28.31</t>
  </si>
  <si>
    <t>3.13.22</t>
  </si>
  <si>
    <t>3.01.38</t>
  </si>
  <si>
    <t>3.01.13</t>
  </si>
  <si>
    <t>2.26.45</t>
  </si>
  <si>
    <t>2.15.28</t>
  </si>
  <si>
    <t>3.01.51</t>
  </si>
  <si>
    <t>4.06.33</t>
  </si>
  <si>
    <t>1.56.39</t>
  </si>
  <si>
    <t>2.26.49</t>
  </si>
  <si>
    <t>2.13.50</t>
  </si>
  <si>
    <t>2.38.08</t>
  </si>
  <si>
    <t>3.59.02</t>
  </si>
  <si>
    <t>2.21.46</t>
  </si>
  <si>
    <t>4.04.28</t>
  </si>
  <si>
    <t>3.16.04</t>
  </si>
  <si>
    <t>2.34.05</t>
  </si>
  <si>
    <t>2.06.11</t>
  </si>
  <si>
    <t>2.38.56</t>
  </si>
  <si>
    <t>3.00.57</t>
  </si>
  <si>
    <t>3.20.48</t>
  </si>
  <si>
    <t>3.16.36</t>
  </si>
  <si>
    <t>3.15.28</t>
  </si>
  <si>
    <t>3.01.19</t>
  </si>
  <si>
    <t>3.06.12</t>
  </si>
  <si>
    <t>3.00.38</t>
  </si>
  <si>
    <t>3.03.01</t>
  </si>
  <si>
    <t>2.01.57</t>
  </si>
  <si>
    <t>3.01.26</t>
  </si>
  <si>
    <t>3.02.10</t>
  </si>
  <si>
    <t>3.01.09</t>
  </si>
  <si>
    <t>3.01.34</t>
  </si>
  <si>
    <t>2.41.02</t>
  </si>
  <si>
    <t>1.59.45</t>
  </si>
  <si>
    <t>3.20.45</t>
  </si>
  <si>
    <t>4.01.34</t>
  </si>
  <si>
    <t>2.32.30</t>
  </si>
  <si>
    <t>3.07.04</t>
  </si>
  <si>
    <t>3.19.27</t>
  </si>
  <si>
    <t>4.12.00</t>
  </si>
  <si>
    <t>2.22.02</t>
  </si>
  <si>
    <t>3.15.11</t>
  </si>
  <si>
    <t>1506kcal</t>
  </si>
  <si>
    <t>1872kcal</t>
  </si>
  <si>
    <t>1867kcal</t>
  </si>
  <si>
    <t>2042kcal</t>
  </si>
  <si>
    <t>1672kcal</t>
  </si>
  <si>
    <t>1720kcal</t>
  </si>
  <si>
    <t>1575kcal</t>
  </si>
  <si>
    <t>1512kcal</t>
  </si>
  <si>
    <t>1827kcal</t>
  </si>
  <si>
    <t>1601kcal</t>
  </si>
  <si>
    <t>2157kcal</t>
  </si>
  <si>
    <t>1886kcal</t>
  </si>
  <si>
    <t>1599kcal</t>
  </si>
  <si>
    <t>1336kcal</t>
  </si>
  <si>
    <t>2451kcal</t>
  </si>
  <si>
    <t>1400kcal</t>
  </si>
  <si>
    <t>1344kcal</t>
  </si>
  <si>
    <t>2314kcal</t>
  </si>
  <si>
    <t>1750kcal</t>
  </si>
  <si>
    <t>1448kcal</t>
  </si>
  <si>
    <t>1440kcal</t>
  </si>
  <si>
    <t>1863kcal</t>
  </si>
  <si>
    <t>1758kcal</t>
  </si>
  <si>
    <t>1662kcal</t>
  </si>
  <si>
    <t>1573kcal</t>
  </si>
  <si>
    <t>1117kcal</t>
  </si>
  <si>
    <t>1906kcal</t>
  </si>
  <si>
    <t>2546kcal</t>
  </si>
  <si>
    <t>1335kcal</t>
  </si>
  <si>
    <t>1605kcal</t>
  </si>
  <si>
    <t>1467kcal</t>
  </si>
  <si>
    <t>1616kcal</t>
  </si>
  <si>
    <t>2391kcal</t>
  </si>
  <si>
    <t>1387kcal</t>
  </si>
  <si>
    <t>2942kcal</t>
  </si>
  <si>
    <t>1561kcal</t>
  </si>
  <si>
    <t>1518kcal</t>
  </si>
  <si>
    <t>1325kcal</t>
  </si>
  <si>
    <t>1513kcal</t>
  </si>
  <si>
    <t>1704kcal</t>
  </si>
  <si>
    <t>1887kcal</t>
  </si>
  <si>
    <t>1668kcal</t>
  </si>
  <si>
    <t>1640kcal</t>
  </si>
  <si>
    <t>1326kcal</t>
  </si>
  <si>
    <t>1398kcal</t>
  </si>
  <si>
    <t>1527kcal</t>
  </si>
  <si>
    <t>1509kcal</t>
  </si>
  <si>
    <t>1499kcal</t>
  </si>
  <si>
    <t>1802kcal</t>
  </si>
  <si>
    <t>1457kcal</t>
  </si>
  <si>
    <t>1560kcal</t>
  </si>
  <si>
    <t>1752kcal</t>
  </si>
  <si>
    <t>1612kcal</t>
  </si>
  <si>
    <t>1297kcal</t>
  </si>
  <si>
    <t>311kcal</t>
  </si>
  <si>
    <t>1116kcal</t>
  </si>
  <si>
    <t>1900kcal</t>
  </si>
  <si>
    <t>1196kcal</t>
  </si>
  <si>
    <t>1350kcal</t>
  </si>
  <si>
    <t>1471kcal</t>
  </si>
  <si>
    <t>2278kcal</t>
  </si>
  <si>
    <t>1441kcal</t>
  </si>
  <si>
    <t>1814kcal</t>
  </si>
  <si>
    <t xml:space="preserve">actual time </t>
  </si>
  <si>
    <t>`124</t>
  </si>
  <si>
    <t>laps</t>
  </si>
  <si>
    <t>1.30.19</t>
  </si>
  <si>
    <t>714kcal</t>
  </si>
  <si>
    <t>Session Duration 2(hrs)</t>
  </si>
  <si>
    <t>1.40.32</t>
  </si>
  <si>
    <t>697kcal</t>
  </si>
  <si>
    <t>1.05.02</t>
  </si>
  <si>
    <t>519kcal</t>
  </si>
  <si>
    <t>417kcal</t>
  </si>
  <si>
    <t>264kcal</t>
  </si>
  <si>
    <t>0.23.4</t>
  </si>
  <si>
    <t>1.04.22</t>
  </si>
  <si>
    <t>606kcal</t>
  </si>
  <si>
    <t>1.05.04</t>
  </si>
  <si>
    <t>208kcal</t>
  </si>
  <si>
    <t>1.05.54</t>
  </si>
  <si>
    <t>591kcal</t>
  </si>
  <si>
    <t>123kcal</t>
  </si>
  <si>
    <t>0.40.54</t>
  </si>
  <si>
    <t>1.08.50</t>
  </si>
  <si>
    <t>200kcal</t>
  </si>
  <si>
    <t>0.43.44</t>
  </si>
  <si>
    <t>300kcal</t>
  </si>
  <si>
    <t>0.31.02</t>
  </si>
  <si>
    <t>0.31.03</t>
  </si>
  <si>
    <t>104kcal</t>
  </si>
  <si>
    <t>0.37.16</t>
  </si>
  <si>
    <t>1.02.09</t>
  </si>
  <si>
    <t>194kcal</t>
  </si>
  <si>
    <t>1.04.45</t>
  </si>
  <si>
    <t>282kcal</t>
  </si>
  <si>
    <t>1.05.45</t>
  </si>
  <si>
    <t>280kcal</t>
  </si>
  <si>
    <t>1.03.24</t>
  </si>
  <si>
    <t>620kcal</t>
  </si>
  <si>
    <t>1.04.52</t>
  </si>
  <si>
    <t>628kcal</t>
  </si>
  <si>
    <t>0.58.17</t>
  </si>
  <si>
    <t>0.58.18</t>
  </si>
  <si>
    <t>400kcal</t>
  </si>
  <si>
    <t>1.12.10</t>
  </si>
  <si>
    <t>458kcal</t>
  </si>
  <si>
    <t>1.22.07</t>
  </si>
  <si>
    <t>689kcal</t>
  </si>
  <si>
    <t>1.19.58</t>
  </si>
  <si>
    <t>528kcal</t>
  </si>
  <si>
    <t>1.25.40</t>
  </si>
  <si>
    <t>13/12/2024</t>
  </si>
  <si>
    <t>16/12/2024</t>
  </si>
  <si>
    <t>20/12/2024</t>
  </si>
  <si>
    <t>24/12/2024</t>
  </si>
  <si>
    <t>28/12/2024</t>
  </si>
  <si>
    <t>31/12/2024</t>
  </si>
  <si>
    <t>1.04.02</t>
  </si>
  <si>
    <t>1.17.19</t>
  </si>
  <si>
    <t>800kcal</t>
  </si>
  <si>
    <t>0.58.29</t>
  </si>
  <si>
    <t>1.32.33</t>
  </si>
  <si>
    <t>596kcal</t>
  </si>
  <si>
    <t>14/1/2025</t>
  </si>
  <si>
    <t>1.32.06</t>
  </si>
  <si>
    <t>18/1/2025</t>
  </si>
  <si>
    <t>1.12.59</t>
  </si>
  <si>
    <t>601kcal</t>
  </si>
  <si>
    <t>23/1/2025</t>
  </si>
  <si>
    <t>1.37.05</t>
  </si>
  <si>
    <t>761kcal</t>
  </si>
  <si>
    <t>24/1/2025</t>
  </si>
  <si>
    <t>1.33.31</t>
  </si>
  <si>
    <t>560kcal</t>
  </si>
  <si>
    <t>25/1/2025</t>
  </si>
  <si>
    <t>0.56.54</t>
  </si>
  <si>
    <t>152kcal</t>
  </si>
  <si>
    <t>28/1/2025</t>
  </si>
  <si>
    <t>1.35.46</t>
  </si>
  <si>
    <t>542kcal</t>
  </si>
  <si>
    <t>30/1/2025</t>
  </si>
  <si>
    <t>predicted improvement (s)</t>
  </si>
  <si>
    <t>Moderate</t>
  </si>
  <si>
    <t>Low</t>
  </si>
  <si>
    <t>High</t>
  </si>
  <si>
    <t>659kcal</t>
  </si>
  <si>
    <t>maintain current training load with emphasis on backstroke-specific core work. Add 4×100m descending pace sets with 45s rest.</t>
  </si>
  <si>
    <t>MC</t>
  </si>
  <si>
    <t xml:space="preserve">
Focus on technique rather than volume. Add specific drills targeting your weakest phase of the stroke.</t>
  </si>
  <si>
    <t>Focus on technique rather than volume. Add specific drills targeting your weakest phase of the stroke.</t>
  </si>
  <si>
    <t>Excellent progress! Maintain current training while adding race-specific pacing work (4×50m at race pace with full recovery).</t>
  </si>
  <si>
    <t>Add breaststroke-specific core work focusing on hip flexibility and strength</t>
  </si>
  <si>
    <t>FO</t>
  </si>
  <si>
    <t>EA</t>
  </si>
  <si>
    <t>Focus on technique rather than volume. Add specific drills targeting your weakest phase of the stroke</t>
  </si>
  <si>
    <t>Maintain current training approach with balanced focus on technique and endurance.</t>
  </si>
  <si>
    <t>Maintain current training load with emphasis on backstroke-specific core work. Add 4×100m descending pace sets with 45s rest</t>
  </si>
  <si>
    <t>Incorporate drill-swim sets (25m drill/25m swim) focusing on one technical element at a time.</t>
  </si>
  <si>
    <t>Maintain current training load with emphasis on backstroke-specific core work. Add 4×100m descending pace sets with 45s rest.</t>
  </si>
  <si>
    <t>Incorporate drill-swim sets (25m drill/25m swim) focusing on one technical element at a time</t>
  </si>
  <si>
    <t>ID</t>
  </si>
  <si>
    <t>Ensure adequate recovery between backstroke sessions with at least 48 hours between specialized sets.</t>
  </si>
  <si>
    <t>Ensure adequate vitamin D intake (1000-2000 IU daily) and 20g protein within 30 minutes post-workout."</t>
  </si>
  <si>
    <t>EAV</t>
  </si>
  <si>
    <t>Ensure adequate vitamin D intake (1000-2000 IU daily) and 20g protein within 30 minutes post-workout.</t>
  </si>
  <si>
    <t>"Ensure adequate recovery between backstroke sessions with at least 48 hours between specialized sets</t>
  </si>
  <si>
    <t>Focus on technique refinement rather than volume. Add mirror or video feedback sessions.</t>
  </si>
  <si>
    <t>Focus on improving underwater phase and breakout technique. Add dolphin kick drills on your back.</t>
  </si>
  <si>
    <t>Ensure adequate vitamin D intake (1000-2000 IU daily) and 20g protein within 30 minutes post-workout</t>
  </si>
  <si>
    <t>MCT</t>
  </si>
  <si>
    <t>FOT</t>
  </si>
  <si>
    <t>ADB</t>
  </si>
  <si>
    <t>Ensure adequate recovery between breaststroke sessions with at least 48 hours between specialized sets.</t>
  </si>
  <si>
    <t>EAR</t>
  </si>
  <si>
    <t>Ensure proper nutrition with emphasis on anti-inflammatory foods and adequate hydration</t>
  </si>
  <si>
    <t>EPN</t>
  </si>
  <si>
    <t>ABS</t>
  </si>
  <si>
    <t>Ensure proper nutrition with emphasis on anti-inflammatory foods and adequate hydration.</t>
  </si>
  <si>
    <t>Maintain current training approach with balanced focus on technique and endurance</t>
  </si>
  <si>
    <t>Add breaststroke-specific core work focusing on hip flexibility and strength.</t>
  </si>
  <si>
    <t>Add breaststroke-specific core work focusing on hip flexibility and strength."</t>
  </si>
  <si>
    <t>EPM</t>
  </si>
  <si>
    <t>"Maintain current training approach with balanced focus on technique and endurance.</t>
  </si>
  <si>
    <t>"Add breaststroke-specific core work focusing on hip flexibility and strength</t>
  </si>
  <si>
    <t>IAR</t>
  </si>
  <si>
    <t>MCTA</t>
  </si>
  <si>
    <t>Focus on technique refinement rather than volume. Add specific drills targeting body position and timing."</t>
  </si>
  <si>
    <t>FOTR</t>
  </si>
  <si>
    <t>Add butterfly-specific shoulder stability exercises to prevent injury.</t>
  </si>
  <si>
    <t>ABSS</t>
  </si>
  <si>
    <t>Ensure adequate recovery between butterfly sessions with at least 48 hours between specialized sets.</t>
  </si>
  <si>
    <t>EARB</t>
  </si>
  <si>
    <t>EPNW</t>
  </si>
  <si>
    <t>Focus on technique refinement rather than volume. Add specific drills targeting body position and timing.</t>
  </si>
  <si>
    <t>Reduce drill complexity but maintain focus. Concentrate on mastering 2-3 fundamental drills rather than variety</t>
  </si>
  <si>
    <t>RDC</t>
  </si>
  <si>
    <t>Balance drill work between technique refinement and endurance development with equal focus</t>
  </si>
  <si>
    <t>BDW</t>
  </si>
  <si>
    <t>Add core stability exercises that specifically support the body positions required in your drill sequences</t>
  </si>
  <si>
    <t>ACS</t>
  </si>
  <si>
    <t>Ensure 48-hour recovery periods between intensive drill sessions to allow for proper motor pattern development</t>
  </si>
  <si>
    <t>HER</t>
  </si>
  <si>
    <t>Reduce drill complexity but maintain focus. Concentrate on mastering 2-3 fundamental drills rather than variety.</t>
  </si>
  <si>
    <t>Increase drill-specific focus on technical elements. Add 8×50m drill sets targeting your weakest stroke components.</t>
  </si>
  <si>
    <t>Ensure adequate recovery with 25-30g protein within 30 minutes post-workout and increase complex carbohydrates (60-80g) for energy restoration</t>
  </si>
  <si>
    <t>IDS</t>
  </si>
  <si>
    <t>"Ensure 48-hour recovery periods between intensive drill sessions to allow for proper motor pattern development.</t>
  </si>
  <si>
    <t>Maintain current drill volume while adding one technique-focused session weekly with coach feedback.</t>
  </si>
  <si>
    <t>MCD</t>
  </si>
  <si>
    <t>Work on maintaining proper body alignment during all drill sequences. Use video feedback to identify inefficiencies.</t>
  </si>
  <si>
    <t>WOM</t>
  </si>
  <si>
    <t>"Add core stability exercises that specifically support the body positions required in your drill sequences.</t>
  </si>
  <si>
    <t>Add proprioceptive exercises with resistance bands to reinforce proper movement patterns outside of water.</t>
  </si>
  <si>
    <t>APE</t>
  </si>
  <si>
    <t>Incorporate stroke-specific drills that translate directly to your primary competitive strokes.</t>
  </si>
  <si>
    <t>ISS</t>
  </si>
  <si>
    <t>Add core stability exercises that specifically support the body positions required in your drill sequences.</t>
  </si>
  <si>
    <t>APS</t>
  </si>
  <si>
    <t>Balance drill work between technique refinement and endurance development with equal focus.</t>
  </si>
  <si>
    <t>Incorporate stroke-specific drills that translate directly to your primary competitive strokes</t>
  </si>
  <si>
    <t>Ensure 48-hour recovery periods between intensive drill sessions to allow for proper motor pattern development.</t>
  </si>
  <si>
    <t>"Balance drill work between technique refinement and endurance development with equal focus.</t>
  </si>
  <si>
    <t>Ensure proper hydration with electrolyte-enhanced fluids (500-700mg sodium) during longer drill sessions.</t>
  </si>
  <si>
    <t>EPH</t>
  </si>
  <si>
    <t>ADC</t>
  </si>
  <si>
    <t>Ensure adequate recovery with 25-30g protein within 30 minutes post-workout and increase complex carbohydrates (60-80g) for energy restoration.</t>
  </si>
  <si>
    <t>Ensure proper nutrition with emphasis on anti-inflammatory foods (berries, fatty fish) and maintain consistent hydration throughout the day.</t>
  </si>
  <si>
    <t>"Reduce drill complexity but maintain focus. Concentrate on mastering 2-3 fundamental drills rather than variety.</t>
  </si>
  <si>
    <t>Balance drill work between technique refinement and endurance development with equal focus."</t>
  </si>
  <si>
    <t>Great progress with drills! Add one challenging drill-to-swimming transition set weekly (4×100m with 25m drill/75m swim).</t>
  </si>
  <si>
    <t>Incorporate stroke-specific drills that translate directly to your primary competitive strokes."</t>
  </si>
  <si>
    <t>Reduce drill volume by 50% for one week. Focus only on the most fundamental technique elements.</t>
  </si>
  <si>
    <t>Reduce training volume while maintaining quality. Focus on precision rather than quantity in drill work.</t>
  </si>
  <si>
    <t>GPW</t>
  </si>
  <si>
    <t>Maintain current training approach with balanced intensity. Focus on maintaining proper stroke mechanics throughout sets.</t>
  </si>
  <si>
    <t>Reduce intensity while maintaining volume. Focus on technique refinement with video analysis if possible.</t>
  </si>
  <si>
    <t>Maintain current training volume while adding one race-pace set per week (6×50m at race pace with 45s rest)</t>
  </si>
  <si>
    <t>Incorporate 4×200m technique-focused sets with paddles. Emphasize distance per stroke rather than speed</t>
  </si>
  <si>
    <t>Incorporate underwater dolphin kicks after turns to improve transitions.</t>
  </si>
  <si>
    <t>Supplement with 300-400mg magnesium and 20-25g protein within 30 minutes post-workout to support muscle recovery.</t>
  </si>
  <si>
    <t>Increase hydration with electrolytes (600-800mg sodium) during workouts and 25g protein post-training.</t>
  </si>
  <si>
    <t>Include 20g protein with 60-80g carbohydrates post-workout for optimal recovery.</t>
  </si>
  <si>
    <t>Supplement with omega-3 fatty acids (1-2g daily) to support joint health and reduce inflammation.</t>
  </si>
  <si>
    <t>Maintain current training volume while adding one race-pace set per week (6×50m at race pace with 45s rest).</t>
  </si>
  <si>
    <t>Supplement with 300-400mg magnesium and 20-25g protein within 30 minutes post-workout to support muscle recovery</t>
  </si>
  <si>
    <t>total Session Duration (hrs)</t>
  </si>
  <si>
    <t>"Maintain current training volume while adding one race-pace set per week (6×50m at race pace with 45s rest).</t>
  </si>
  <si>
    <t>Supplement with 300-400mg magnesium and 20-25g protein within 30 minutes post-workout to support muscle recovery."</t>
  </si>
  <si>
    <t>Balance hard training days with recovery sessions. Add stroke count drills to improve efficiency.</t>
  </si>
  <si>
    <t>Schedule a recovery week with 30% reduced volume but maintain some quality work.</t>
  </si>
  <si>
    <t>Reduce training volume by 20-30%. Focus on recovery and technique work until fatigue decreases</t>
  </si>
  <si>
    <t>Focus on technique efficiency rather than volume. Add video analysis sessions.</t>
  </si>
  <si>
    <t>Increase anti-inflammatory foods in your diet and ensure adequate sleep (8-9 hours).</t>
  </si>
  <si>
    <t>Ensure proper hydration with electrolytes and increase protein intake to 1.8-2g per kg bodyweight.</t>
  </si>
  <si>
    <t>Reduce training volume by 20-30%. Focus on recovery and technique work until fatigue decreases.</t>
  </si>
  <si>
    <t>Increase anti-inflammatory foods in your diet and ensure adequate sleep (8-9 hours)."</t>
  </si>
  <si>
    <t>Supplement with magnesium (300-400mg) and zinc (15-30mg) to support muscle recovery.</t>
  </si>
  <si>
    <t>Implement stress reduction techniques such as meditation or yoga to enhance recovery</t>
  </si>
  <si>
    <t>"Increase anti-inflammatory foods in your diet and ensure adequate sleep (8-9 hours).</t>
  </si>
  <si>
    <t>MCTAW</t>
  </si>
  <si>
    <t>ITFS</t>
  </si>
  <si>
    <t>MCTVW</t>
  </si>
  <si>
    <t>IUDK</t>
  </si>
  <si>
    <t>SWM</t>
  </si>
  <si>
    <t>RTVB</t>
  </si>
  <si>
    <t>IPWC</t>
  </si>
  <si>
    <t>BHTD</t>
  </si>
  <si>
    <t>IHWE</t>
  </si>
  <si>
    <t>EPHW</t>
  </si>
  <si>
    <t>IAIF</t>
  </si>
  <si>
    <t>SWMA</t>
  </si>
  <si>
    <t>FOTRR</t>
  </si>
  <si>
    <t>MCTVWW</t>
  </si>
  <si>
    <t>FOTER</t>
  </si>
  <si>
    <t>ISRT</t>
  </si>
  <si>
    <t>RTVBF</t>
  </si>
  <si>
    <t>SARW</t>
  </si>
  <si>
    <t>SWMF</t>
  </si>
  <si>
    <t>grshort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</si>
</sst>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"/>
    <numFmt numFmtId="165" formatCode="yyyy/m/d"/>
  </numFmts>
  <fonts count="18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rgb="FFEA9999"/>
      <name val="Arial"/>
      <family val="2"/>
      <scheme val="minor"/>
    </font>
    <font>
      <sz val="10"/>
      <color rgb="FFF6B26B"/>
      <name val="Arial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rgb="FF000000"/>
      <name val="Roboto"/>
    </font>
    <font>
      <b/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10"/>
      <color rgb="FF000000"/>
      <name val="Arial"/>
      <family val="2"/>
      <scheme val="minor"/>
    </font>
    <font>
      <sz val="10"/>
      <color theme="1"/>
      <name val="FkGroteskNeue"/>
    </font>
    <font>
      <sz val="12"/>
      <color theme="1"/>
      <name val="Inherit"/>
    </font>
    <font>
      <sz val="10"/>
      <color theme="1"/>
      <name val="Arial"/>
      <family val="2"/>
      <scheme val="minor"/>
    </font>
    <font>
      <sz val="8"/>
      <name val="Arial"/>
      <family val="2"/>
      <scheme val="minor"/>
    </font>
    <font>
      <sz val="10"/>
      <color rgb="FF000000"/>
      <name val="Segoe UI"/>
      <family val="2"/>
    </font>
    <font>
      <sz val="10"/>
      <color rgb="FF000000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10"/>
      <color rgb="FF000000"/>
      <name val="Arial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D966"/>
        <bgColor rgb="FFFFD966"/>
      </patternFill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rgb="FFF1C232"/>
        <bgColor rgb="FFF1C23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rgb="FFCCCCCC"/>
      </patternFill>
    </fill>
    <fill>
      <patternFill patternType="solid">
        <fgColor theme="2"/>
        <bgColor rgb="FFCCCCCC"/>
      </patternFill>
    </fill>
    <fill>
      <patternFill patternType="solid">
        <fgColor theme="1" tint="0.499984740745262"/>
        <bgColor rgb="FFCCCCCC"/>
      </patternFill>
    </fill>
    <fill>
      <patternFill patternType="solid">
        <fgColor theme="0" tint="-0.249977111117893"/>
        <bgColor rgb="FFCCCCCC"/>
      </patternFill>
    </fill>
    <fill>
      <patternFill patternType="solid">
        <fgColor theme="0" tint="-0.14999847407452621"/>
        <bgColor rgb="FFCCCCCC"/>
      </patternFill>
    </fill>
  </fills>
  <borders count="3">
    <border>
      <left/>
      <right/>
      <top/>
      <bottom/>
      <diagonal/>
    </border>
    <border>
      <left/>
      <right/>
      <top/>
      <bottom style="thin">
        <color rgb="FFE5E7EB"/>
      </bottom>
      <diagonal/>
    </border>
    <border>
      <left style="thin">
        <color rgb="FFE5E7EB"/>
      </left>
      <right style="thin">
        <color rgb="FFE5E7EB"/>
      </right>
      <top style="thin">
        <color rgb="FFE5E7EB"/>
      </top>
      <bottom style="thin">
        <color rgb="FFE5E7EB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0" xfId="0" applyFont="1"/>
    <xf numFmtId="164" fontId="1" fillId="0" borderId="0" xfId="0" applyNumberFormat="1" applyFont="1"/>
    <xf numFmtId="165" fontId="1" fillId="0" borderId="0" xfId="0" applyNumberFormat="1" applyFont="1"/>
    <xf numFmtId="0" fontId="2" fillId="0" borderId="0" xfId="0" applyFont="1"/>
    <xf numFmtId="0" fontId="3" fillId="0" borderId="0" xfId="0" applyFont="1"/>
    <xf numFmtId="0" fontId="1" fillId="3" borderId="0" xfId="0" applyFont="1" applyFill="1"/>
    <xf numFmtId="0" fontId="1" fillId="0" borderId="0" xfId="0" applyFont="1" applyAlignment="1">
      <alignment horizontal="left"/>
    </xf>
    <xf numFmtId="0" fontId="1" fillId="4" borderId="0" xfId="0" applyFont="1" applyFill="1"/>
    <xf numFmtId="0" fontId="1" fillId="5" borderId="0" xfId="0" applyFont="1" applyFill="1"/>
    <xf numFmtId="0" fontId="1" fillId="0" borderId="0" xfId="0" applyFont="1" applyAlignment="1">
      <alignment horizontal="right"/>
    </xf>
    <xf numFmtId="0" fontId="1" fillId="6" borderId="0" xfId="0" applyFont="1" applyFill="1"/>
    <xf numFmtId="0" fontId="1" fillId="7" borderId="0" xfId="0" applyFont="1" applyFill="1"/>
    <xf numFmtId="0" fontId="4" fillId="6" borderId="0" xfId="0" applyFont="1" applyFill="1"/>
    <xf numFmtId="0" fontId="5" fillId="7" borderId="0" xfId="0" applyFont="1" applyFill="1" applyAlignment="1">
      <alignment horizontal="left" wrapText="1"/>
    </xf>
    <xf numFmtId="0" fontId="6" fillId="7" borderId="0" xfId="0" applyFont="1" applyFill="1" applyAlignment="1">
      <alignment wrapText="1"/>
    </xf>
    <xf numFmtId="0" fontId="7" fillId="2" borderId="0" xfId="0" applyFont="1" applyFill="1" applyAlignment="1">
      <alignment horizontal="center"/>
    </xf>
    <xf numFmtId="0" fontId="7" fillId="2" borderId="0" xfId="0" applyFont="1" applyFill="1"/>
    <xf numFmtId="0" fontId="8" fillId="8" borderId="0" xfId="0" applyFont="1" applyFill="1" applyAlignment="1">
      <alignment horizontal="center"/>
    </xf>
    <xf numFmtId="0" fontId="8" fillId="8" borderId="0" xfId="0" applyFont="1" applyFill="1"/>
    <xf numFmtId="0" fontId="9" fillId="2" borderId="0" xfId="0" applyFont="1" applyFill="1"/>
    <xf numFmtId="0" fontId="10" fillId="0" borderId="1" xfId="0" applyFont="1" applyBorder="1" applyAlignment="1">
      <alignment horizontal="center" vertical="top"/>
    </xf>
    <xf numFmtId="0" fontId="10" fillId="0" borderId="2" xfId="0" applyFont="1" applyBorder="1"/>
    <xf numFmtId="0" fontId="11" fillId="0" borderId="0" xfId="0" applyFont="1" applyAlignment="1">
      <alignment horizontal="left"/>
    </xf>
    <xf numFmtId="0" fontId="0" fillId="0" borderId="0" xfId="0" applyAlignment="1">
      <alignment wrapText="1"/>
    </xf>
    <xf numFmtId="0" fontId="1" fillId="9" borderId="0" xfId="0" applyFont="1" applyFill="1"/>
    <xf numFmtId="164" fontId="1" fillId="9" borderId="0" xfId="0" applyNumberFormat="1" applyFont="1" applyFill="1"/>
    <xf numFmtId="0" fontId="0" fillId="9" borderId="0" xfId="0" applyFill="1" applyAlignment="1">
      <alignment wrapText="1"/>
    </xf>
    <xf numFmtId="0" fontId="0" fillId="0" borderId="0" xfId="0" applyAlignment="1">
      <alignment horizontal="right"/>
    </xf>
    <xf numFmtId="0" fontId="12" fillId="0" borderId="0" xfId="0" applyFont="1"/>
    <xf numFmtId="0" fontId="9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7" fillId="8" borderId="0" xfId="0" applyFont="1" applyFill="1"/>
    <xf numFmtId="20" fontId="1" fillId="0" borderId="0" xfId="0" applyNumberFormat="1" applyFont="1"/>
    <xf numFmtId="0" fontId="7" fillId="2" borderId="0" xfId="0" applyFont="1" applyFill="1" applyAlignment="1">
      <alignment horizontal="left"/>
    </xf>
    <xf numFmtId="0" fontId="1" fillId="9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4" fillId="0" borderId="0" xfId="0" applyFont="1"/>
    <xf numFmtId="3" fontId="1" fillId="0" borderId="0" xfId="0" applyNumberFormat="1" applyFont="1"/>
    <xf numFmtId="0" fontId="7" fillId="2" borderId="0" xfId="0" applyFont="1" applyFill="1" applyAlignment="1">
      <alignment horizontal="right"/>
    </xf>
    <xf numFmtId="0" fontId="1" fillId="9" borderId="0" xfId="0" applyFont="1" applyFill="1" applyAlignment="1">
      <alignment horizontal="right"/>
    </xf>
    <xf numFmtId="14" fontId="0" fillId="0" borderId="0" xfId="0" applyNumberFormat="1"/>
    <xf numFmtId="0" fontId="4" fillId="10" borderId="0" xfId="0" applyFont="1" applyFill="1"/>
    <xf numFmtId="0" fontId="4" fillId="11" borderId="0" xfId="0" applyFont="1" applyFill="1"/>
    <xf numFmtId="0" fontId="4" fillId="12" borderId="0" xfId="0" applyFont="1" applyFill="1"/>
    <xf numFmtId="0" fontId="4" fillId="13" borderId="0" xfId="0" applyFont="1" applyFill="1"/>
    <xf numFmtId="0" fontId="0" fillId="9" borderId="0" xfId="0" applyFill="1"/>
    <xf numFmtId="0" fontId="4" fillId="14" borderId="0" xfId="0" applyFont="1" applyFill="1"/>
    <xf numFmtId="14" fontId="0" fillId="0" borderId="0" xfId="0" applyNumberFormat="1" applyAlignment="1">
      <alignment horizontal="right"/>
    </xf>
    <xf numFmtId="11" fontId="0" fillId="0" borderId="0" xfId="0" applyNumberFormat="1"/>
    <xf numFmtId="0" fontId="14" fillId="0" borderId="0" xfId="0" applyFont="1"/>
    <xf numFmtId="0" fontId="15" fillId="0" borderId="0" xfId="0" applyFont="1"/>
    <xf numFmtId="0" fontId="15" fillId="0" borderId="0" xfId="0" applyFont="1" applyAlignment="1">
      <alignment wrapText="1"/>
    </xf>
    <xf numFmtId="0" fontId="14" fillId="0" borderId="0" xfId="0" applyFont="1" applyAlignment="1">
      <alignment horizontal="left" vertical="center" wrapText="1" indent="1"/>
    </xf>
    <xf numFmtId="0" fontId="16" fillId="8" borderId="0" xfId="0" applyFont="1" applyFill="1" applyAlignment="1">
      <alignment horizontal="left"/>
    </xf>
    <xf numFmtId="0" fontId="17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S783"/>
  <sheetViews>
    <sheetView topLeftCell="I1" zoomScaleNormal="100" workbookViewId="0">
      <selection activeCell="L17" sqref="L17"/>
    </sheetView>
  </sheetViews>
  <sheetFormatPr defaultColWidth="12.6640625" defaultRowHeight="15.75" customHeight="1"/>
  <cols>
    <col min="1" max="1" width="15.77734375" customWidth="1"/>
    <col min="2" max="2" width="18.6640625" customWidth="1"/>
    <col min="3" max="3" width="15.44140625" customWidth="1"/>
    <col min="4" max="4" width="20.88671875" customWidth="1"/>
    <col min="5" max="5" width="24.77734375" customWidth="1"/>
    <col min="6" max="6" width="21.109375" style="36" customWidth="1"/>
    <col min="7" max="9" width="21.109375" style="28" customWidth="1"/>
    <col min="10" max="10" width="22.21875" customWidth="1"/>
    <col min="11" max="11" width="23.5546875" customWidth="1"/>
    <col min="12" max="12" width="16.21875" customWidth="1"/>
    <col min="13" max="13" width="28.88671875" style="28" customWidth="1"/>
    <col min="14" max="14" width="26.6640625" customWidth="1"/>
  </cols>
  <sheetData>
    <row r="1" spans="1:16" ht="13.2">
      <c r="A1" s="16" t="s">
        <v>230</v>
      </c>
      <c r="B1" s="16" t="s">
        <v>1</v>
      </c>
      <c r="C1" s="17" t="s">
        <v>231</v>
      </c>
      <c r="D1" s="17" t="s">
        <v>232</v>
      </c>
      <c r="E1" s="17" t="s">
        <v>297</v>
      </c>
      <c r="F1" s="34" t="s">
        <v>233</v>
      </c>
      <c r="G1" s="39" t="s">
        <v>298</v>
      </c>
      <c r="H1" s="39" t="s">
        <v>426</v>
      </c>
      <c r="I1" s="39" t="s">
        <v>2</v>
      </c>
      <c r="J1" s="17" t="s">
        <v>234</v>
      </c>
      <c r="K1" s="17" t="s">
        <v>235</v>
      </c>
      <c r="L1" s="17" t="s">
        <v>236</v>
      </c>
      <c r="M1" s="39" t="s">
        <v>424</v>
      </c>
      <c r="N1" s="17" t="s">
        <v>503</v>
      </c>
    </row>
    <row r="2" spans="1:16" ht="15.75" customHeight="1">
      <c r="A2" s="1">
        <v>1</v>
      </c>
      <c r="B2" s="1">
        <v>50</v>
      </c>
      <c r="C2" s="2">
        <v>45601</v>
      </c>
      <c r="D2" s="1" t="s">
        <v>4</v>
      </c>
      <c r="E2" s="1">
        <v>100</v>
      </c>
      <c r="F2" s="7" t="s">
        <v>3</v>
      </c>
      <c r="G2" s="1">
        <v>1.51</v>
      </c>
      <c r="H2" s="10">
        <v>2</v>
      </c>
      <c r="I2" s="1">
        <v>116</v>
      </c>
      <c r="J2" s="24">
        <v>0.61290909090909096</v>
      </c>
      <c r="K2" s="1">
        <v>32.5</v>
      </c>
      <c r="L2">
        <v>1.51</v>
      </c>
      <c r="M2" s="10">
        <v>1.51</v>
      </c>
      <c r="N2">
        <v>0</v>
      </c>
    </row>
    <row r="3" spans="1:16" ht="15.75" customHeight="1">
      <c r="A3" s="1">
        <v>1</v>
      </c>
      <c r="B3" s="1">
        <v>50</v>
      </c>
      <c r="C3" s="2">
        <v>45601</v>
      </c>
      <c r="D3" s="1" t="s">
        <v>6</v>
      </c>
      <c r="E3" s="1">
        <v>3550</v>
      </c>
      <c r="F3" s="7" t="s">
        <v>3</v>
      </c>
      <c r="G3" s="1">
        <v>1.3</v>
      </c>
      <c r="H3" s="10">
        <v>71</v>
      </c>
      <c r="I3" s="1">
        <v>116</v>
      </c>
      <c r="J3" s="24">
        <v>0.62896680852518416</v>
      </c>
      <c r="K3" s="1">
        <v>32.5</v>
      </c>
      <c r="L3">
        <v>46.15</v>
      </c>
      <c r="M3" s="10">
        <v>53.19</v>
      </c>
      <c r="N3">
        <v>0</v>
      </c>
    </row>
    <row r="4" spans="1:16" ht="15.75" customHeight="1">
      <c r="A4" s="1">
        <v>1</v>
      </c>
      <c r="B4" s="1">
        <v>50</v>
      </c>
      <c r="C4" s="2">
        <v>45601</v>
      </c>
      <c r="D4" s="1" t="s">
        <v>8</v>
      </c>
      <c r="E4" s="1">
        <v>300</v>
      </c>
      <c r="F4" s="7" t="s">
        <v>3</v>
      </c>
      <c r="G4" s="1">
        <v>2.5499999999999998</v>
      </c>
      <c r="H4" s="10">
        <v>6</v>
      </c>
      <c r="I4" s="1">
        <v>116</v>
      </c>
      <c r="J4" s="24">
        <v>0.57861121856866538</v>
      </c>
      <c r="K4" s="1">
        <v>32.5</v>
      </c>
      <c r="L4">
        <v>7.65</v>
      </c>
      <c r="M4" s="10">
        <v>8.4600000000000009</v>
      </c>
      <c r="N4">
        <v>0</v>
      </c>
      <c r="P4">
        <f>MAX(N1:N783)</f>
        <v>17.035897439999999</v>
      </c>
    </row>
    <row r="5" spans="1:16" ht="15.75" customHeight="1">
      <c r="A5" s="1">
        <v>1</v>
      </c>
      <c r="B5" s="1">
        <v>50</v>
      </c>
      <c r="C5" s="2">
        <v>45601</v>
      </c>
      <c r="D5" s="1" t="s">
        <v>8</v>
      </c>
      <c r="E5" s="1">
        <v>50</v>
      </c>
      <c r="F5" s="7" t="s">
        <v>3</v>
      </c>
      <c r="G5" s="1">
        <v>0.31</v>
      </c>
      <c r="H5" s="10">
        <v>1</v>
      </c>
      <c r="I5" s="1">
        <v>116</v>
      </c>
      <c r="J5" s="24">
        <v>0.27390909090909088</v>
      </c>
      <c r="K5" s="1">
        <v>32.5</v>
      </c>
      <c r="L5">
        <v>0.155</v>
      </c>
      <c r="M5" s="10">
        <v>1</v>
      </c>
      <c r="N5">
        <v>0.28000000000000003</v>
      </c>
      <c r="P5">
        <f>MIN(N1:N783)</f>
        <v>-12.720392159999999</v>
      </c>
    </row>
    <row r="6" spans="1:16" ht="15.75" customHeight="1">
      <c r="A6" s="1">
        <v>1</v>
      </c>
      <c r="B6" s="1">
        <v>50</v>
      </c>
      <c r="C6" s="2">
        <v>45603</v>
      </c>
      <c r="D6" s="1" t="s">
        <v>22</v>
      </c>
      <c r="E6" s="1">
        <v>200</v>
      </c>
      <c r="F6" s="7" t="s">
        <v>11</v>
      </c>
      <c r="G6" s="33">
        <v>5.6250000000000001E-2</v>
      </c>
      <c r="H6" s="10">
        <v>4</v>
      </c>
      <c r="I6" s="1">
        <v>129</v>
      </c>
      <c r="J6" s="24">
        <v>0.2571404958677686</v>
      </c>
      <c r="K6" s="1">
        <v>37.01</v>
      </c>
      <c r="L6">
        <v>0.1125</v>
      </c>
      <c r="M6" s="10">
        <v>2.42</v>
      </c>
      <c r="N6" s="1">
        <v>0.254</v>
      </c>
    </row>
    <row r="7" spans="1:16" ht="15.75" customHeight="1">
      <c r="A7" s="1">
        <v>1</v>
      </c>
      <c r="B7" s="1">
        <v>50</v>
      </c>
      <c r="C7" s="2">
        <v>45603</v>
      </c>
      <c r="D7" s="1" t="s">
        <v>6</v>
      </c>
      <c r="E7" s="1">
        <v>3200</v>
      </c>
      <c r="F7" s="7" t="s">
        <v>11</v>
      </c>
      <c r="G7" s="1">
        <v>1.3</v>
      </c>
      <c r="H7" s="10">
        <v>64</v>
      </c>
      <c r="I7" s="1">
        <v>129</v>
      </c>
      <c r="J7" s="24">
        <v>0.64434761580896249</v>
      </c>
      <c r="K7" s="1">
        <v>37.01</v>
      </c>
      <c r="L7">
        <v>41.6</v>
      </c>
      <c r="M7" s="10">
        <v>48.12</v>
      </c>
      <c r="N7">
        <v>0</v>
      </c>
    </row>
    <row r="8" spans="1:16" ht="15.75" customHeight="1">
      <c r="A8" s="1">
        <v>1</v>
      </c>
      <c r="B8" s="1">
        <v>50</v>
      </c>
      <c r="C8" s="2">
        <v>45603</v>
      </c>
      <c r="D8" s="1" t="s">
        <v>8</v>
      </c>
      <c r="E8" s="1">
        <v>100</v>
      </c>
      <c r="F8" s="7" t="s">
        <v>11</v>
      </c>
      <c r="G8" s="1">
        <v>1.23</v>
      </c>
      <c r="H8" s="10">
        <v>2</v>
      </c>
      <c r="I8" s="1">
        <v>129</v>
      </c>
      <c r="J8" s="24">
        <v>0.63654545454545453</v>
      </c>
      <c r="K8" s="1">
        <v>37.01</v>
      </c>
      <c r="L8">
        <v>1.23</v>
      </c>
      <c r="M8" s="10">
        <v>1.23</v>
      </c>
      <c r="N8">
        <v>0.77</v>
      </c>
    </row>
    <row r="9" spans="1:16" ht="15.75" customHeight="1">
      <c r="A9" s="1">
        <v>1</v>
      </c>
      <c r="B9" s="1">
        <v>50</v>
      </c>
      <c r="C9" s="3">
        <v>45607</v>
      </c>
      <c r="D9" s="1" t="s">
        <v>4</v>
      </c>
      <c r="E9" s="1">
        <v>250</v>
      </c>
      <c r="F9" s="7" t="s">
        <v>16</v>
      </c>
      <c r="G9" s="1">
        <v>1.3</v>
      </c>
      <c r="H9" s="10">
        <v>5</v>
      </c>
      <c r="I9" s="1">
        <v>119</v>
      </c>
      <c r="J9" s="24">
        <v>0.59708617971623756</v>
      </c>
      <c r="K9" s="1">
        <v>38.549999999999997</v>
      </c>
      <c r="L9">
        <v>3.25</v>
      </c>
      <c r="M9" s="10">
        <v>3.46</v>
      </c>
      <c r="N9">
        <v>0.126</v>
      </c>
    </row>
    <row r="10" spans="1:16" ht="15.75" customHeight="1">
      <c r="A10" s="1">
        <v>1</v>
      </c>
      <c r="B10" s="1">
        <v>50</v>
      </c>
      <c r="C10" s="3">
        <v>45607</v>
      </c>
      <c r="D10" s="1" t="s">
        <v>6</v>
      </c>
      <c r="E10" s="1">
        <v>2550</v>
      </c>
      <c r="F10" s="7" t="s">
        <v>16</v>
      </c>
      <c r="G10" s="1">
        <v>1.25</v>
      </c>
      <c r="H10" s="10">
        <v>51</v>
      </c>
      <c r="I10" s="1">
        <v>119</v>
      </c>
      <c r="J10" s="24">
        <v>0.62035366958622784</v>
      </c>
      <c r="K10" s="1">
        <v>38.549999999999997</v>
      </c>
      <c r="L10">
        <v>31.875</v>
      </c>
      <c r="M10" s="10">
        <v>36.119999999999997</v>
      </c>
      <c r="N10">
        <v>8.7279412000000001E-2</v>
      </c>
    </row>
    <row r="11" spans="1:16" ht="15.75" customHeight="1">
      <c r="A11" s="1">
        <v>1</v>
      </c>
      <c r="B11" s="1">
        <v>50</v>
      </c>
      <c r="C11" s="3">
        <v>45607</v>
      </c>
      <c r="D11" s="1" t="s">
        <v>22</v>
      </c>
      <c r="E11" s="1">
        <v>200</v>
      </c>
      <c r="F11" s="7" t="s">
        <v>16</v>
      </c>
      <c r="G11" s="1">
        <v>2.0299999999999998</v>
      </c>
      <c r="H11" s="10">
        <v>4</v>
      </c>
      <c r="I11" s="1">
        <v>119</v>
      </c>
      <c r="J11" s="24">
        <v>0.62135129068462402</v>
      </c>
      <c r="K11" s="1">
        <v>38.549999999999997</v>
      </c>
      <c r="L11">
        <v>4.0599999999999996</v>
      </c>
      <c r="M11" s="10">
        <v>4.05</v>
      </c>
      <c r="N11">
        <v>-0.81499999999999995</v>
      </c>
    </row>
    <row r="12" spans="1:16" ht="15.75" customHeight="1">
      <c r="A12" s="1">
        <v>1</v>
      </c>
      <c r="B12" s="1">
        <v>25</v>
      </c>
      <c r="C12" s="3">
        <v>45608</v>
      </c>
      <c r="D12" s="1" t="s">
        <v>20</v>
      </c>
      <c r="E12" s="1">
        <v>25</v>
      </c>
      <c r="F12" s="7" t="s">
        <v>19</v>
      </c>
      <c r="G12" s="1">
        <v>1.1399999999999999</v>
      </c>
      <c r="H12" s="10">
        <v>1</v>
      </c>
      <c r="I12" s="1">
        <v>103</v>
      </c>
      <c r="J12" s="24">
        <v>0.82110606060606051</v>
      </c>
      <c r="K12" s="1">
        <v>30.24</v>
      </c>
      <c r="L12">
        <v>0.28499999999999998</v>
      </c>
      <c r="M12" s="10">
        <v>0.18</v>
      </c>
      <c r="N12" s="1">
        <v>-0.89</v>
      </c>
    </row>
    <row r="13" spans="1:16" ht="15.75" customHeight="1">
      <c r="A13" s="1">
        <v>1</v>
      </c>
      <c r="B13" s="1">
        <v>25</v>
      </c>
      <c r="C13" s="3">
        <v>45608</v>
      </c>
      <c r="D13" s="1" t="s">
        <v>4</v>
      </c>
      <c r="E13" s="1">
        <v>25</v>
      </c>
      <c r="F13" s="7" t="s">
        <v>19</v>
      </c>
      <c r="G13" s="1">
        <v>1.25</v>
      </c>
      <c r="H13" s="10">
        <v>5</v>
      </c>
      <c r="I13" s="1">
        <v>103</v>
      </c>
      <c r="J13" s="24">
        <v>0.27280674087816947</v>
      </c>
      <c r="K13" s="1">
        <v>30.24</v>
      </c>
      <c r="L13">
        <v>0.3125</v>
      </c>
      <c r="M13" s="10">
        <v>1.47</v>
      </c>
      <c r="N13">
        <v>-4.4960000000000004</v>
      </c>
    </row>
    <row r="14" spans="1:16" ht="15.75" customHeight="1">
      <c r="A14" s="1">
        <v>1</v>
      </c>
      <c r="B14" s="1">
        <v>25</v>
      </c>
      <c r="C14" s="3">
        <v>45608</v>
      </c>
      <c r="D14" s="1" t="s">
        <v>8</v>
      </c>
      <c r="E14" s="1">
        <v>50</v>
      </c>
      <c r="F14" s="7" t="s">
        <v>19</v>
      </c>
      <c r="G14" s="1">
        <v>1.5</v>
      </c>
      <c r="H14" s="10">
        <v>2</v>
      </c>
      <c r="I14" s="1">
        <v>103</v>
      </c>
      <c r="J14" s="24">
        <v>0.73372727272727267</v>
      </c>
      <c r="K14" s="1">
        <v>30.24</v>
      </c>
      <c r="L14">
        <v>0.75</v>
      </c>
      <c r="M14" s="10">
        <v>0.55000000000000004</v>
      </c>
      <c r="N14">
        <v>0.13</v>
      </c>
    </row>
    <row r="15" spans="1:16" ht="15.75" customHeight="1">
      <c r="A15" s="1">
        <v>1</v>
      </c>
      <c r="B15" s="1">
        <v>25</v>
      </c>
      <c r="C15" s="3">
        <v>45608</v>
      </c>
      <c r="D15" s="1" t="s">
        <v>22</v>
      </c>
      <c r="E15" s="1">
        <v>350</v>
      </c>
      <c r="F15" s="7" t="s">
        <v>19</v>
      </c>
      <c r="G15" s="1">
        <v>3.11</v>
      </c>
      <c r="H15" s="10">
        <v>14</v>
      </c>
      <c r="I15" s="1">
        <v>103</v>
      </c>
      <c r="J15" s="24">
        <v>0.58687867858021148</v>
      </c>
      <c r="K15" s="1">
        <v>30.24</v>
      </c>
      <c r="L15">
        <v>10.885</v>
      </c>
      <c r="M15" s="10">
        <v>11.09</v>
      </c>
      <c r="N15">
        <v>-1.1435714290000001</v>
      </c>
    </row>
    <row r="16" spans="1:16" ht="15.75" customHeight="1">
      <c r="A16" s="1">
        <v>1</v>
      </c>
      <c r="B16" s="1">
        <v>50</v>
      </c>
      <c r="C16" s="3">
        <v>45610</v>
      </c>
      <c r="D16" s="1" t="s">
        <v>4</v>
      </c>
      <c r="E16" s="1">
        <v>100</v>
      </c>
      <c r="F16" s="7" t="s">
        <v>23</v>
      </c>
      <c r="G16" s="1">
        <v>1.01</v>
      </c>
      <c r="H16" s="10">
        <v>2</v>
      </c>
      <c r="I16" s="1">
        <v>110</v>
      </c>
      <c r="J16" s="24">
        <v>0.60200000000000009</v>
      </c>
      <c r="K16" s="1">
        <v>25.53</v>
      </c>
      <c r="L16">
        <v>1.01</v>
      </c>
      <c r="M16" s="10">
        <v>1.01</v>
      </c>
      <c r="N16">
        <v>4.87</v>
      </c>
    </row>
    <row r="17" spans="1:14" ht="15.75" customHeight="1">
      <c r="A17" s="1">
        <v>1</v>
      </c>
      <c r="B17" s="1">
        <v>50</v>
      </c>
      <c r="C17" s="3">
        <v>45610</v>
      </c>
      <c r="D17" s="1" t="s">
        <v>25</v>
      </c>
      <c r="E17" s="1">
        <v>50</v>
      </c>
      <c r="F17" s="7" t="s">
        <v>23</v>
      </c>
      <c r="G17" s="1">
        <v>1.01</v>
      </c>
      <c r="H17" s="10">
        <v>1</v>
      </c>
      <c r="I17" s="1">
        <v>110</v>
      </c>
      <c r="J17" s="24">
        <v>0.56827272727272726</v>
      </c>
      <c r="K17" s="1">
        <v>25.53</v>
      </c>
      <c r="L17">
        <v>0.505</v>
      </c>
      <c r="M17" s="10">
        <v>0.55000000000000004</v>
      </c>
      <c r="N17">
        <v>0</v>
      </c>
    </row>
    <row r="18" spans="1:14" ht="15.75" customHeight="1">
      <c r="A18" s="1">
        <v>1</v>
      </c>
      <c r="B18" s="1">
        <v>50</v>
      </c>
      <c r="C18" s="3">
        <v>45610</v>
      </c>
      <c r="D18" s="1" t="s">
        <v>6</v>
      </c>
      <c r="E18" s="1">
        <v>3100</v>
      </c>
      <c r="F18" s="7" t="s">
        <v>23</v>
      </c>
      <c r="G18" s="1">
        <v>1.31</v>
      </c>
      <c r="H18" s="10">
        <v>62</v>
      </c>
      <c r="I18" s="1">
        <v>110</v>
      </c>
      <c r="J18" s="24">
        <v>0.60732312925170073</v>
      </c>
      <c r="K18" s="1">
        <v>25.53</v>
      </c>
      <c r="L18">
        <v>40.61</v>
      </c>
      <c r="M18" s="10">
        <v>47.04</v>
      </c>
      <c r="N18">
        <v>-0.10094876699999999</v>
      </c>
    </row>
    <row r="19" spans="1:14" ht="15.75" customHeight="1">
      <c r="A19" s="1">
        <v>1</v>
      </c>
      <c r="B19" s="1">
        <v>50</v>
      </c>
      <c r="C19" s="3">
        <v>45610</v>
      </c>
      <c r="D19" s="1" t="s">
        <v>22</v>
      </c>
      <c r="E19" s="1">
        <v>100</v>
      </c>
      <c r="F19" s="7" t="s">
        <v>23</v>
      </c>
      <c r="G19" s="1">
        <v>1.38</v>
      </c>
      <c r="H19" s="10">
        <v>5</v>
      </c>
      <c r="I19" s="1">
        <v>110</v>
      </c>
      <c r="J19" s="24">
        <v>0.33829629629629632</v>
      </c>
      <c r="K19" s="1">
        <v>25.53</v>
      </c>
      <c r="L19">
        <v>1.38</v>
      </c>
      <c r="M19" s="10">
        <v>4.05</v>
      </c>
      <c r="N19">
        <v>-0.88142857100000005</v>
      </c>
    </row>
    <row r="20" spans="1:14" ht="15.75" customHeight="1">
      <c r="A20" s="1">
        <v>1</v>
      </c>
      <c r="B20" s="1">
        <v>50</v>
      </c>
      <c r="C20" s="3">
        <v>45614</v>
      </c>
      <c r="D20" s="1" t="s">
        <v>4</v>
      </c>
      <c r="E20" s="1">
        <v>150</v>
      </c>
      <c r="F20" s="7" t="s">
        <v>26</v>
      </c>
      <c r="G20" s="1">
        <v>1.2</v>
      </c>
      <c r="H20" s="10">
        <v>60</v>
      </c>
      <c r="I20" s="1">
        <v>119</v>
      </c>
      <c r="J20" s="24">
        <v>0.67219382504288172</v>
      </c>
      <c r="K20" s="1">
        <v>25.08</v>
      </c>
      <c r="L20">
        <v>1.8</v>
      </c>
      <c r="M20" s="10">
        <v>1.59</v>
      </c>
      <c r="N20">
        <v>-0.05</v>
      </c>
    </row>
    <row r="21" spans="1:14" ht="15.75" customHeight="1">
      <c r="A21" s="1">
        <v>1</v>
      </c>
      <c r="B21" s="1">
        <v>50</v>
      </c>
      <c r="C21" s="3">
        <v>45615</v>
      </c>
      <c r="D21" s="1" t="s">
        <v>6</v>
      </c>
      <c r="E21" s="1">
        <v>2200</v>
      </c>
      <c r="F21" s="7" t="s">
        <v>28</v>
      </c>
      <c r="G21" s="1">
        <v>1.32</v>
      </c>
      <c r="H21" s="10">
        <v>51</v>
      </c>
      <c r="I21" s="1">
        <v>113</v>
      </c>
      <c r="J21" s="24">
        <v>0.59765598430346645</v>
      </c>
      <c r="K21" s="1">
        <v>26.25</v>
      </c>
      <c r="L21">
        <v>29.04</v>
      </c>
      <c r="M21" s="10">
        <v>33.36</v>
      </c>
      <c r="N21">
        <v>1.055718E-3</v>
      </c>
    </row>
    <row r="22" spans="1:14" ht="15.75" customHeight="1">
      <c r="A22" s="1">
        <v>1</v>
      </c>
      <c r="B22" s="1">
        <v>50</v>
      </c>
      <c r="C22" s="3">
        <v>45615</v>
      </c>
      <c r="D22" s="1" t="s">
        <v>4</v>
      </c>
      <c r="E22" s="1">
        <v>2550</v>
      </c>
      <c r="F22" s="7" t="s">
        <v>28</v>
      </c>
      <c r="G22" s="1">
        <v>1.21</v>
      </c>
      <c r="H22" s="10">
        <v>4</v>
      </c>
      <c r="I22" s="1">
        <v>113</v>
      </c>
      <c r="J22" s="24">
        <v>5.3776163711806859</v>
      </c>
      <c r="K22" s="1">
        <v>26.25</v>
      </c>
      <c r="L22">
        <v>30.855</v>
      </c>
      <c r="M22" s="10">
        <v>2.41</v>
      </c>
      <c r="N22">
        <v>0.96549019599999997</v>
      </c>
    </row>
    <row r="23" spans="1:14" ht="15.75" customHeight="1">
      <c r="A23" s="1">
        <v>1</v>
      </c>
      <c r="B23" s="1">
        <v>50</v>
      </c>
      <c r="C23" s="3">
        <v>45615</v>
      </c>
      <c r="D23" s="1" t="s">
        <v>20</v>
      </c>
      <c r="E23" s="1">
        <v>150</v>
      </c>
      <c r="F23" s="7" t="s">
        <v>28</v>
      </c>
      <c r="G23" s="1">
        <v>1.02</v>
      </c>
      <c r="H23" s="10">
        <v>3</v>
      </c>
      <c r="I23" s="1">
        <v>113</v>
      </c>
      <c r="J23" s="24">
        <v>0.67209090909090907</v>
      </c>
      <c r="K23" s="1">
        <v>26.25</v>
      </c>
      <c r="L23">
        <v>1.53</v>
      </c>
      <c r="M23" s="10">
        <v>1.32</v>
      </c>
      <c r="N23" s="1">
        <v>-0.16</v>
      </c>
    </row>
    <row r="24" spans="1:14" ht="15.75" customHeight="1">
      <c r="A24" s="1">
        <v>1</v>
      </c>
      <c r="B24" s="1">
        <v>50</v>
      </c>
      <c r="C24" s="3">
        <v>45621</v>
      </c>
      <c r="D24" s="1" t="s">
        <v>4</v>
      </c>
      <c r="E24" s="1">
        <v>250</v>
      </c>
      <c r="F24" s="7" t="s">
        <v>31</v>
      </c>
      <c r="G24" s="1">
        <v>1.26</v>
      </c>
      <c r="H24" s="10">
        <v>5</v>
      </c>
      <c r="I24" s="1">
        <v>123</v>
      </c>
      <c r="J24" s="24">
        <v>0.60363636363636364</v>
      </c>
      <c r="K24" s="1">
        <v>27.49</v>
      </c>
      <c r="L24">
        <v>3.15</v>
      </c>
      <c r="M24" s="10">
        <v>3.36</v>
      </c>
      <c r="N24">
        <v>-1.249490196</v>
      </c>
    </row>
    <row r="25" spans="1:14" ht="15.75" customHeight="1">
      <c r="A25" s="1">
        <v>1</v>
      </c>
      <c r="B25" s="1">
        <v>50</v>
      </c>
      <c r="C25" s="3">
        <v>45621</v>
      </c>
      <c r="D25" s="1" t="s">
        <v>6</v>
      </c>
      <c r="E25" s="1">
        <v>2700</v>
      </c>
      <c r="F25" s="7" t="s">
        <v>31</v>
      </c>
      <c r="G25" s="1">
        <v>1.27</v>
      </c>
      <c r="H25" s="10">
        <v>54</v>
      </c>
      <c r="I25" s="1">
        <v>123</v>
      </c>
      <c r="J25" s="24">
        <v>0.62780230696033612</v>
      </c>
      <c r="K25" s="1">
        <v>27.49</v>
      </c>
      <c r="L25">
        <v>34.29</v>
      </c>
      <c r="M25" s="10">
        <v>39.17</v>
      </c>
      <c r="N25">
        <v>6.5622896E-2</v>
      </c>
    </row>
    <row r="26" spans="1:14" ht="15.75" customHeight="1">
      <c r="A26" s="1">
        <v>1</v>
      </c>
      <c r="B26" s="1">
        <v>50</v>
      </c>
      <c r="C26" s="3">
        <v>45621</v>
      </c>
      <c r="D26" s="6" t="s">
        <v>22</v>
      </c>
      <c r="E26" s="1">
        <v>50</v>
      </c>
      <c r="F26" s="7" t="s">
        <v>31</v>
      </c>
      <c r="G26" s="1">
        <v>2.09</v>
      </c>
      <c r="H26" s="10">
        <v>1</v>
      </c>
      <c r="I26" s="1">
        <v>123</v>
      </c>
      <c r="J26" s="24">
        <v>0.62273160173160169</v>
      </c>
      <c r="K26" s="1">
        <v>27.49</v>
      </c>
      <c r="L26">
        <v>1.0449999999999999</v>
      </c>
      <c r="M26" s="10">
        <v>1.05</v>
      </c>
      <c r="N26">
        <v>1.95</v>
      </c>
    </row>
    <row r="27" spans="1:14" ht="15.75" customHeight="1">
      <c r="A27" s="1">
        <v>1</v>
      </c>
      <c r="B27" s="1">
        <v>50</v>
      </c>
      <c r="C27" s="3">
        <v>45622</v>
      </c>
      <c r="D27" s="1" t="s">
        <v>4</v>
      </c>
      <c r="E27" s="1">
        <v>150</v>
      </c>
      <c r="F27" s="7">
        <v>30.18</v>
      </c>
      <c r="G27" s="1">
        <v>1.39</v>
      </c>
      <c r="H27" s="10">
        <v>3</v>
      </c>
      <c r="I27" s="1">
        <v>100</v>
      </c>
      <c r="J27" s="24">
        <v>0.54585714285714282</v>
      </c>
      <c r="K27" s="1">
        <v>5.32</v>
      </c>
      <c r="L27">
        <v>2.0849999999999995</v>
      </c>
      <c r="M27" s="10">
        <v>2.31</v>
      </c>
      <c r="N27">
        <v>-0.19600000000000001</v>
      </c>
    </row>
    <row r="28" spans="1:14" ht="15.75" customHeight="1">
      <c r="A28" s="1">
        <v>1</v>
      </c>
      <c r="B28" s="1">
        <v>50</v>
      </c>
      <c r="C28" s="3">
        <v>45622</v>
      </c>
      <c r="D28" s="6" t="s">
        <v>6</v>
      </c>
      <c r="E28" s="1">
        <v>1350</v>
      </c>
      <c r="F28" s="7">
        <v>30.18</v>
      </c>
      <c r="G28" s="1">
        <v>1.39</v>
      </c>
      <c r="H28" s="10">
        <v>27</v>
      </c>
      <c r="I28" s="1">
        <v>100</v>
      </c>
      <c r="J28" s="24">
        <v>0.5475365933705284</v>
      </c>
      <c r="K28" s="1">
        <v>5.32</v>
      </c>
      <c r="L28">
        <v>18.764999999999997</v>
      </c>
      <c r="M28" s="10">
        <v>22.16</v>
      </c>
      <c r="N28">
        <v>0.19074074099999999</v>
      </c>
    </row>
    <row r="29" spans="1:14" ht="15.75" customHeight="1">
      <c r="A29" s="1">
        <v>1</v>
      </c>
      <c r="B29" s="1">
        <v>50</v>
      </c>
      <c r="C29" s="3">
        <v>45629</v>
      </c>
      <c r="D29" s="1" t="s">
        <v>4</v>
      </c>
      <c r="E29" s="1">
        <v>250</v>
      </c>
      <c r="F29" s="7" t="s">
        <v>34</v>
      </c>
      <c r="G29" s="1">
        <v>1.1499999999999999</v>
      </c>
      <c r="H29" s="10">
        <v>5</v>
      </c>
      <c r="I29" s="1">
        <v>123</v>
      </c>
      <c r="J29" s="24">
        <v>0.602012987012987</v>
      </c>
      <c r="K29" s="1">
        <v>24.04</v>
      </c>
      <c r="L29">
        <v>2.875</v>
      </c>
      <c r="M29" s="10">
        <v>3.08</v>
      </c>
      <c r="N29">
        <v>0.308</v>
      </c>
    </row>
    <row r="30" spans="1:14" ht="15.75" customHeight="1">
      <c r="A30" s="1">
        <v>1</v>
      </c>
      <c r="B30" s="1">
        <v>50</v>
      </c>
      <c r="C30" s="3">
        <v>45629</v>
      </c>
      <c r="D30" s="1" t="s">
        <v>8</v>
      </c>
      <c r="E30" s="1">
        <v>50</v>
      </c>
      <c r="F30" s="7" t="s">
        <v>34</v>
      </c>
      <c r="G30" s="1">
        <v>0.54</v>
      </c>
      <c r="H30" s="10">
        <v>1</v>
      </c>
      <c r="I30" s="1">
        <v>123</v>
      </c>
      <c r="J30" s="24">
        <v>0.62463636363636366</v>
      </c>
      <c r="K30" s="1">
        <v>24.04</v>
      </c>
      <c r="L30">
        <v>0.27</v>
      </c>
      <c r="M30" s="10">
        <v>0.27</v>
      </c>
      <c r="N30">
        <v>0.56000000000000005</v>
      </c>
    </row>
    <row r="31" spans="1:14" ht="15.75" customHeight="1">
      <c r="A31" s="1">
        <v>1</v>
      </c>
      <c r="B31" s="1">
        <v>50</v>
      </c>
      <c r="C31" s="3">
        <v>45629</v>
      </c>
      <c r="D31" s="8" t="s">
        <v>6</v>
      </c>
      <c r="E31" s="1">
        <v>3700</v>
      </c>
      <c r="F31" s="7" t="s">
        <v>34</v>
      </c>
      <c r="G31" s="1">
        <v>1.34</v>
      </c>
      <c r="H31" s="10">
        <v>74</v>
      </c>
      <c r="I31" s="1">
        <v>123</v>
      </c>
      <c r="J31" s="24">
        <v>0.64296110680195651</v>
      </c>
      <c r="K31" s="1">
        <v>24.04</v>
      </c>
      <c r="L31">
        <v>49.58</v>
      </c>
      <c r="M31" s="10">
        <v>57.43</v>
      </c>
      <c r="N31">
        <v>8.9319318999999994E-2</v>
      </c>
    </row>
    <row r="32" spans="1:14" ht="15.75" customHeight="1">
      <c r="A32" s="1">
        <v>1</v>
      </c>
      <c r="B32" s="1">
        <v>50</v>
      </c>
      <c r="C32" s="3">
        <v>45631</v>
      </c>
      <c r="D32" s="1" t="s">
        <v>4</v>
      </c>
      <c r="E32" s="1">
        <v>150</v>
      </c>
      <c r="F32" s="7" t="s">
        <v>36</v>
      </c>
      <c r="G32" s="1">
        <v>1.32</v>
      </c>
      <c r="H32" s="10">
        <v>3</v>
      </c>
      <c r="I32" s="1">
        <v>122</v>
      </c>
      <c r="J32" s="24">
        <v>0.58812093411175981</v>
      </c>
      <c r="K32" s="1">
        <v>38.04</v>
      </c>
      <c r="L32">
        <v>1.98</v>
      </c>
      <c r="M32" s="10">
        <v>2.1800000000000002</v>
      </c>
      <c r="N32">
        <v>-0.22133333299999999</v>
      </c>
    </row>
    <row r="33" spans="1:14" ht="15.75" customHeight="1">
      <c r="A33" s="1">
        <v>1</v>
      </c>
      <c r="B33" s="1">
        <v>50</v>
      </c>
      <c r="C33" s="3">
        <v>45631</v>
      </c>
      <c r="D33" s="1" t="s">
        <v>8</v>
      </c>
      <c r="E33" s="1">
        <v>50</v>
      </c>
      <c r="F33" s="7" t="s">
        <v>36</v>
      </c>
      <c r="G33" s="1">
        <v>1.45</v>
      </c>
      <c r="H33" s="10">
        <v>1</v>
      </c>
      <c r="I33" s="1">
        <v>122</v>
      </c>
      <c r="J33" s="24">
        <v>0.76998799313893651</v>
      </c>
      <c r="K33" s="1">
        <v>38.04</v>
      </c>
      <c r="L33">
        <v>0.72499999999999998</v>
      </c>
      <c r="M33" s="10">
        <v>0.53</v>
      </c>
      <c r="N33">
        <v>-0.52</v>
      </c>
    </row>
    <row r="34" spans="1:14" ht="15.75" customHeight="1">
      <c r="A34" s="1">
        <v>1</v>
      </c>
      <c r="B34" s="1">
        <v>50</v>
      </c>
      <c r="C34" s="3">
        <v>45631</v>
      </c>
      <c r="D34" s="1" t="s">
        <v>6</v>
      </c>
      <c r="E34" s="1">
        <v>3650</v>
      </c>
      <c r="F34" s="7" t="s">
        <v>36</v>
      </c>
      <c r="G34" s="1">
        <v>1.27</v>
      </c>
      <c r="H34" s="10">
        <v>73</v>
      </c>
      <c r="I34" s="1">
        <v>122</v>
      </c>
      <c r="J34" s="24">
        <v>0.64433750321309224</v>
      </c>
      <c r="K34" s="1">
        <v>38.04</v>
      </c>
      <c r="L34">
        <v>46.354999999999997</v>
      </c>
      <c r="M34" s="10">
        <v>53.05</v>
      </c>
      <c r="N34">
        <v>9.8737505000000003E-2</v>
      </c>
    </row>
    <row r="35" spans="1:14" ht="15.75" customHeight="1">
      <c r="A35" s="1">
        <v>1</v>
      </c>
      <c r="B35" s="1">
        <v>50</v>
      </c>
      <c r="C35" s="3">
        <v>45631</v>
      </c>
      <c r="D35" s="6" t="s">
        <v>22</v>
      </c>
      <c r="E35" s="1">
        <v>150</v>
      </c>
      <c r="F35" s="7" t="s">
        <v>36</v>
      </c>
      <c r="G35" s="1">
        <v>1.2</v>
      </c>
      <c r="H35" s="10">
        <v>3</v>
      </c>
      <c r="I35" s="1">
        <v>122</v>
      </c>
      <c r="J35" s="24">
        <v>0.5848181818181819</v>
      </c>
      <c r="K35" s="1">
        <v>38.04</v>
      </c>
      <c r="L35">
        <v>1.8</v>
      </c>
      <c r="M35" s="10">
        <v>2</v>
      </c>
      <c r="N35">
        <v>0.76666666699999997</v>
      </c>
    </row>
    <row r="36" spans="1:14" ht="15.75" customHeight="1">
      <c r="A36" s="1">
        <v>1</v>
      </c>
      <c r="B36" s="1">
        <v>25</v>
      </c>
      <c r="C36" s="2">
        <v>45635</v>
      </c>
      <c r="D36" s="1" t="s">
        <v>20</v>
      </c>
      <c r="E36" s="1">
        <v>25</v>
      </c>
      <c r="F36" s="7" t="s">
        <v>37</v>
      </c>
      <c r="G36" s="1">
        <v>1.04</v>
      </c>
      <c r="H36" s="10">
        <v>1</v>
      </c>
      <c r="I36" s="1">
        <v>113</v>
      </c>
      <c r="J36" s="24">
        <v>0.85595454545454541</v>
      </c>
      <c r="K36" s="1">
        <v>34.44</v>
      </c>
      <c r="L36">
        <v>0.26</v>
      </c>
      <c r="M36" s="10">
        <v>0.16</v>
      </c>
      <c r="N36" s="1">
        <v>0.24</v>
      </c>
    </row>
    <row r="37" spans="1:14" ht="15.75" customHeight="1">
      <c r="A37" s="1">
        <v>1</v>
      </c>
      <c r="B37" s="1">
        <v>25</v>
      </c>
      <c r="C37" s="2">
        <v>45635</v>
      </c>
      <c r="D37" s="1" t="s">
        <v>4</v>
      </c>
      <c r="E37" s="1">
        <v>150</v>
      </c>
      <c r="F37" s="7" t="s">
        <v>37</v>
      </c>
      <c r="G37" s="1">
        <v>1.56</v>
      </c>
      <c r="H37" s="10">
        <v>6</v>
      </c>
      <c r="I37" s="1">
        <v>113</v>
      </c>
      <c r="J37" s="24">
        <v>0.57695848246241943</v>
      </c>
      <c r="K37" s="1">
        <v>34.44</v>
      </c>
      <c r="L37">
        <v>2.34</v>
      </c>
      <c r="M37" s="10">
        <v>2.54</v>
      </c>
      <c r="N37">
        <v>-0.24</v>
      </c>
    </row>
    <row r="38" spans="1:14" ht="15.75" customHeight="1">
      <c r="A38" s="1">
        <v>1</v>
      </c>
      <c r="B38" s="1">
        <v>25</v>
      </c>
      <c r="C38" s="2">
        <v>45635</v>
      </c>
      <c r="D38" s="9" t="s">
        <v>6</v>
      </c>
      <c r="E38" s="1">
        <v>3025</v>
      </c>
      <c r="F38" s="7" t="s">
        <v>37</v>
      </c>
      <c r="G38" s="1">
        <v>1.34</v>
      </c>
      <c r="H38" s="10">
        <v>121</v>
      </c>
      <c r="I38" s="1">
        <v>113</v>
      </c>
      <c r="J38" s="24">
        <v>0.60990872449569955</v>
      </c>
      <c r="K38" s="1">
        <v>34.44</v>
      </c>
      <c r="L38">
        <v>40.535000000000004</v>
      </c>
      <c r="M38" s="10">
        <v>47.14</v>
      </c>
      <c r="N38">
        <v>-0.10492245</v>
      </c>
    </row>
    <row r="39" spans="1:14" ht="15.75" customHeight="1">
      <c r="A39" s="1">
        <v>1</v>
      </c>
      <c r="B39" s="1">
        <v>25</v>
      </c>
      <c r="C39" s="2">
        <v>45637</v>
      </c>
      <c r="D39" s="1" t="s">
        <v>8</v>
      </c>
      <c r="E39" s="1">
        <v>175</v>
      </c>
      <c r="F39" s="7">
        <v>58.12</v>
      </c>
      <c r="G39" s="1">
        <v>1.37</v>
      </c>
      <c r="H39" s="10">
        <v>7</v>
      </c>
      <c r="I39" s="1">
        <v>112</v>
      </c>
      <c r="J39" s="24">
        <v>0.59227692588535963</v>
      </c>
      <c r="K39" s="1">
        <v>20.03</v>
      </c>
      <c r="L39">
        <v>2.3975000000000004</v>
      </c>
      <c r="M39" s="10">
        <v>2.4900000000000002</v>
      </c>
      <c r="N39">
        <v>-0.36285714299999999</v>
      </c>
    </row>
    <row r="40" spans="1:14" ht="15.75" customHeight="1">
      <c r="A40" s="1">
        <v>1</v>
      </c>
      <c r="B40" s="1">
        <v>25</v>
      </c>
      <c r="C40" s="3">
        <v>45637</v>
      </c>
      <c r="D40" s="1" t="s">
        <v>6</v>
      </c>
      <c r="E40" s="1">
        <v>2200</v>
      </c>
      <c r="F40" s="7">
        <v>58.12</v>
      </c>
      <c r="G40" s="1">
        <v>1.32</v>
      </c>
      <c r="H40" s="10">
        <v>88</v>
      </c>
      <c r="I40" s="1">
        <v>112</v>
      </c>
      <c r="J40" s="24">
        <v>0.37963636363636361</v>
      </c>
      <c r="K40" s="1">
        <v>20.03</v>
      </c>
      <c r="L40">
        <v>29.04</v>
      </c>
      <c r="M40" s="10">
        <v>88</v>
      </c>
      <c r="N40">
        <v>-2.4416528930000001</v>
      </c>
    </row>
    <row r="41" spans="1:14" ht="15.75" customHeight="1">
      <c r="A41" s="1">
        <v>1</v>
      </c>
      <c r="B41" s="1">
        <v>25</v>
      </c>
      <c r="C41" s="3">
        <v>45637</v>
      </c>
      <c r="D41" s="9" t="s">
        <v>22</v>
      </c>
      <c r="E41" s="1">
        <v>125</v>
      </c>
      <c r="F41" s="7">
        <v>58.12</v>
      </c>
      <c r="G41" s="1">
        <v>1.1599999999999999</v>
      </c>
      <c r="H41" s="10">
        <v>5</v>
      </c>
      <c r="I41" s="1">
        <v>112</v>
      </c>
      <c r="J41" s="24">
        <v>0.63576599326599315</v>
      </c>
      <c r="K41" s="1">
        <v>20.03</v>
      </c>
      <c r="L41">
        <v>1.45</v>
      </c>
      <c r="M41" s="10">
        <v>1.35</v>
      </c>
      <c r="N41">
        <v>0.25333333299999999</v>
      </c>
    </row>
    <row r="42" spans="1:14" ht="15.75" customHeight="1">
      <c r="A42" s="1">
        <v>1</v>
      </c>
      <c r="B42" s="1">
        <v>50</v>
      </c>
      <c r="C42" s="3">
        <v>45639</v>
      </c>
      <c r="D42" s="1" t="s">
        <v>8</v>
      </c>
      <c r="E42" s="1">
        <v>50</v>
      </c>
      <c r="F42" s="7">
        <v>59.07</v>
      </c>
      <c r="G42" s="1">
        <v>1.07</v>
      </c>
      <c r="H42" s="10">
        <v>1</v>
      </c>
      <c r="I42" s="1">
        <v>106</v>
      </c>
      <c r="J42" s="24">
        <v>0.8422121212121213</v>
      </c>
      <c r="K42" s="1">
        <v>25.14</v>
      </c>
      <c r="L42">
        <v>0.53500000000000003</v>
      </c>
      <c r="M42" s="10">
        <v>0.33</v>
      </c>
      <c r="N42">
        <v>0.76285714299999996</v>
      </c>
    </row>
    <row r="43" spans="1:14" ht="15.75" customHeight="1">
      <c r="A43" s="1">
        <v>1</v>
      </c>
      <c r="B43" s="1">
        <v>50</v>
      </c>
      <c r="C43" s="3">
        <v>45639</v>
      </c>
      <c r="D43" s="1" t="s">
        <v>6</v>
      </c>
      <c r="E43" s="1">
        <v>2100</v>
      </c>
      <c r="F43" s="7">
        <v>59.07</v>
      </c>
      <c r="G43" s="1">
        <v>1.23</v>
      </c>
      <c r="H43" s="10">
        <v>42</v>
      </c>
      <c r="I43" s="1">
        <v>106</v>
      </c>
      <c r="J43" s="24">
        <v>0.59687238313736746</v>
      </c>
      <c r="K43" s="1">
        <v>25.14</v>
      </c>
      <c r="L43">
        <v>25.83</v>
      </c>
      <c r="M43" s="10">
        <v>28.53</v>
      </c>
      <c r="N43">
        <v>2.6414285710000001</v>
      </c>
    </row>
    <row r="44" spans="1:14" ht="15.75" customHeight="1">
      <c r="A44" s="1">
        <v>1</v>
      </c>
      <c r="B44" s="1">
        <v>50</v>
      </c>
      <c r="C44" s="3">
        <v>45639</v>
      </c>
      <c r="D44" s="8" t="s">
        <v>22</v>
      </c>
      <c r="E44" s="1">
        <v>400</v>
      </c>
      <c r="F44" s="7">
        <v>59.07</v>
      </c>
      <c r="G44" s="1">
        <v>1.07</v>
      </c>
      <c r="H44" s="10">
        <v>8</v>
      </c>
      <c r="I44" s="1">
        <v>106</v>
      </c>
      <c r="J44" s="24">
        <v>0.60260520699957332</v>
      </c>
      <c r="K44" s="1">
        <v>25.14</v>
      </c>
      <c r="L44">
        <v>4.28</v>
      </c>
      <c r="M44" s="10">
        <v>4.26</v>
      </c>
      <c r="N44">
        <v>1.4999999999999999E-2</v>
      </c>
    </row>
    <row r="45" spans="1:14" ht="15.75" customHeight="1">
      <c r="A45" s="1">
        <v>1</v>
      </c>
      <c r="B45" s="1">
        <v>50</v>
      </c>
      <c r="C45" s="3">
        <v>45641</v>
      </c>
      <c r="D45" s="1" t="s">
        <v>4</v>
      </c>
      <c r="E45" s="1">
        <v>150</v>
      </c>
      <c r="F45" s="7">
        <v>11.31</v>
      </c>
      <c r="G45" s="1">
        <v>1.35</v>
      </c>
      <c r="H45" s="10">
        <v>3</v>
      </c>
      <c r="I45" s="1">
        <v>102</v>
      </c>
      <c r="J45" s="24">
        <v>0.55168324500611499</v>
      </c>
      <c r="K45" s="1">
        <v>2.44</v>
      </c>
      <c r="L45">
        <v>2.0249999999999999</v>
      </c>
      <c r="M45" s="10">
        <v>2.23</v>
      </c>
      <c r="N45">
        <v>0.206666667</v>
      </c>
    </row>
    <row r="46" spans="1:14" ht="15.75" customHeight="1">
      <c r="A46" s="1">
        <v>1</v>
      </c>
      <c r="B46" s="1">
        <v>50</v>
      </c>
      <c r="C46" s="3">
        <v>45641</v>
      </c>
      <c r="D46" s="9" t="s">
        <v>6</v>
      </c>
      <c r="E46" s="1">
        <v>400</v>
      </c>
      <c r="F46" s="7">
        <v>11.31</v>
      </c>
      <c r="G46" s="1">
        <v>1.36</v>
      </c>
      <c r="H46" s="10">
        <v>8</v>
      </c>
      <c r="I46" s="1">
        <v>102</v>
      </c>
      <c r="J46" s="24">
        <v>0.54217249417249425</v>
      </c>
      <c r="K46" s="1">
        <v>2.44</v>
      </c>
      <c r="L46">
        <v>5.44</v>
      </c>
      <c r="M46" s="10">
        <v>6.24</v>
      </c>
      <c r="N46">
        <v>-0.201428571</v>
      </c>
    </row>
    <row r="47" spans="1:14" ht="15.75" customHeight="1">
      <c r="A47" s="1">
        <v>1</v>
      </c>
      <c r="B47" s="1">
        <v>50</v>
      </c>
      <c r="C47" s="3">
        <v>45643</v>
      </c>
      <c r="D47" s="1" t="s">
        <v>4</v>
      </c>
      <c r="E47" s="1">
        <v>100</v>
      </c>
      <c r="F47" s="7" t="s">
        <v>39</v>
      </c>
      <c r="G47" s="1">
        <v>2.1</v>
      </c>
      <c r="H47" s="10">
        <v>2</v>
      </c>
      <c r="I47" s="1">
        <v>119</v>
      </c>
      <c r="J47" s="24">
        <v>0.61836363636363645</v>
      </c>
      <c r="K47" s="1">
        <v>18.399999999999999</v>
      </c>
      <c r="L47">
        <v>2.1</v>
      </c>
      <c r="M47" s="10">
        <v>2.1</v>
      </c>
      <c r="N47">
        <v>-0.61333333300000004</v>
      </c>
    </row>
    <row r="48" spans="1:14" ht="15.75" customHeight="1">
      <c r="A48" s="1">
        <v>1</v>
      </c>
      <c r="B48" s="1">
        <v>50</v>
      </c>
      <c r="C48" s="3">
        <v>45643</v>
      </c>
      <c r="D48" s="9" t="s">
        <v>6</v>
      </c>
      <c r="E48" s="1">
        <v>3900</v>
      </c>
      <c r="F48" s="7" t="s">
        <v>39</v>
      </c>
      <c r="G48" s="1">
        <v>1.32</v>
      </c>
      <c r="H48" s="10">
        <v>78</v>
      </c>
      <c r="I48" s="1">
        <v>119</v>
      </c>
      <c r="J48" s="24">
        <v>0.6402732617625948</v>
      </c>
      <c r="K48" s="1">
        <v>18.399999999999999</v>
      </c>
      <c r="L48">
        <v>51.48</v>
      </c>
      <c r="M48" s="10">
        <v>59.53</v>
      </c>
      <c r="N48">
        <v>3.3589743999999998E-2</v>
      </c>
    </row>
    <row r="49" spans="1:14" ht="15.75" customHeight="1">
      <c r="A49" s="1">
        <v>1</v>
      </c>
      <c r="B49" s="1">
        <v>50</v>
      </c>
      <c r="C49" s="3">
        <v>45646</v>
      </c>
      <c r="D49" s="1" t="s">
        <v>4</v>
      </c>
      <c r="E49" s="1">
        <v>100</v>
      </c>
      <c r="F49" s="7" t="s">
        <v>41</v>
      </c>
      <c r="G49" s="1">
        <v>1.44</v>
      </c>
      <c r="H49" s="10">
        <v>2</v>
      </c>
      <c r="I49" s="1">
        <v>115</v>
      </c>
      <c r="J49" s="24">
        <v>0.61109090909090913</v>
      </c>
      <c r="K49" s="1">
        <v>33.47</v>
      </c>
      <c r="L49">
        <v>1.44</v>
      </c>
      <c r="M49" s="10">
        <v>1.44</v>
      </c>
      <c r="N49">
        <v>0.66</v>
      </c>
    </row>
    <row r="50" spans="1:14" ht="15.75" customHeight="1">
      <c r="A50" s="1">
        <v>1</v>
      </c>
      <c r="B50" s="1">
        <v>50</v>
      </c>
      <c r="C50" s="3">
        <v>45646</v>
      </c>
      <c r="D50" s="1" t="s">
        <v>6</v>
      </c>
      <c r="E50" s="1">
        <v>3650</v>
      </c>
      <c r="F50" s="7" t="s">
        <v>41</v>
      </c>
      <c r="G50" s="1">
        <v>1.24</v>
      </c>
      <c r="H50" s="10">
        <v>73</v>
      </c>
      <c r="I50" s="1">
        <v>115</v>
      </c>
      <c r="J50" s="24">
        <v>0.64001894388727132</v>
      </c>
      <c r="K50" s="1">
        <v>33.47</v>
      </c>
      <c r="L50">
        <v>45.26</v>
      </c>
      <c r="M50" s="10">
        <v>50.58</v>
      </c>
      <c r="N50">
        <v>0.14065683200000001</v>
      </c>
    </row>
    <row r="51" spans="1:14" ht="15.75" customHeight="1">
      <c r="A51" s="1">
        <v>1</v>
      </c>
      <c r="B51" s="1">
        <v>50</v>
      </c>
      <c r="C51" s="3">
        <v>45646</v>
      </c>
      <c r="D51" s="9" t="s">
        <v>22</v>
      </c>
      <c r="E51" s="1">
        <v>250</v>
      </c>
      <c r="F51" s="7" t="s">
        <v>41</v>
      </c>
      <c r="G51" s="1">
        <v>16.13</v>
      </c>
      <c r="H51" s="10">
        <v>5</v>
      </c>
      <c r="I51" s="1">
        <v>115</v>
      </c>
      <c r="J51" s="24">
        <v>0.61414051226551225</v>
      </c>
      <c r="K51" s="1">
        <v>33.47</v>
      </c>
      <c r="L51">
        <v>40.324999999999996</v>
      </c>
      <c r="M51" s="10">
        <v>40.32</v>
      </c>
      <c r="N51">
        <v>-1.5063</v>
      </c>
    </row>
    <row r="52" spans="1:14" ht="15.75" customHeight="1">
      <c r="A52" s="1">
        <v>1</v>
      </c>
      <c r="B52" s="1">
        <v>50</v>
      </c>
      <c r="C52" s="3">
        <v>45649</v>
      </c>
      <c r="D52" s="1" t="s">
        <v>4</v>
      </c>
      <c r="E52" s="1">
        <v>150</v>
      </c>
      <c r="F52" s="7">
        <v>33.200000000000003</v>
      </c>
      <c r="G52" s="1">
        <v>1.51</v>
      </c>
      <c r="H52" s="10">
        <v>3</v>
      </c>
      <c r="I52" s="1">
        <v>120</v>
      </c>
      <c r="J52" s="24">
        <v>0.58798343761501659</v>
      </c>
      <c r="K52" s="1">
        <v>7.53</v>
      </c>
      <c r="L52">
        <v>2.2650000000000001</v>
      </c>
      <c r="M52" s="10">
        <v>2.4700000000000002</v>
      </c>
      <c r="N52">
        <v>-0.206666667</v>
      </c>
    </row>
    <row r="53" spans="1:14" ht="15.75" customHeight="1">
      <c r="A53" s="1">
        <v>1</v>
      </c>
      <c r="B53" s="1">
        <v>50</v>
      </c>
      <c r="C53" s="3">
        <v>45649</v>
      </c>
      <c r="D53" s="1" t="s">
        <v>6</v>
      </c>
      <c r="E53" s="1">
        <v>1050</v>
      </c>
      <c r="F53" s="7">
        <v>33.200000000000003</v>
      </c>
      <c r="G53" s="1">
        <v>1.34</v>
      </c>
      <c r="H53" s="10">
        <v>21</v>
      </c>
      <c r="I53" s="1">
        <v>120</v>
      </c>
      <c r="J53" s="24">
        <v>0.58509454098452263</v>
      </c>
      <c r="K53" s="1">
        <v>7.53</v>
      </c>
      <c r="L53">
        <v>14.07</v>
      </c>
      <c r="M53" s="10">
        <v>16.27</v>
      </c>
      <c r="N53">
        <v>-0.16377038499999999</v>
      </c>
    </row>
    <row r="54" spans="1:14" ht="15.75" customHeight="1">
      <c r="A54" s="1">
        <v>1</v>
      </c>
      <c r="B54" s="1">
        <v>50</v>
      </c>
      <c r="C54" s="3">
        <v>45649</v>
      </c>
      <c r="D54" s="9" t="s">
        <v>22</v>
      </c>
      <c r="E54" s="1">
        <v>400</v>
      </c>
      <c r="F54" s="7">
        <v>33.200000000000003</v>
      </c>
      <c r="G54" s="1">
        <v>1.33</v>
      </c>
      <c r="H54" s="10">
        <v>8</v>
      </c>
      <c r="I54" s="1">
        <v>120</v>
      </c>
      <c r="J54" s="24">
        <v>0.57389423648247184</v>
      </c>
      <c r="K54" s="1">
        <v>7.53</v>
      </c>
      <c r="L54">
        <v>5.32</v>
      </c>
      <c r="M54" s="10">
        <v>6.12</v>
      </c>
      <c r="N54">
        <v>14.598000000000001</v>
      </c>
    </row>
    <row r="55" spans="1:14" ht="15.75" customHeight="1">
      <c r="A55" s="1">
        <v>1</v>
      </c>
      <c r="B55" s="1">
        <v>50</v>
      </c>
      <c r="C55" s="3">
        <v>45652</v>
      </c>
      <c r="D55" s="1" t="s">
        <v>4</v>
      </c>
      <c r="E55" s="1">
        <v>3500</v>
      </c>
      <c r="F55" s="7" t="s">
        <v>44</v>
      </c>
      <c r="G55" s="1">
        <v>1.58</v>
      </c>
      <c r="H55" s="10">
        <v>3</v>
      </c>
      <c r="I55" s="1">
        <v>127</v>
      </c>
      <c r="J55" s="24">
        <v>17.448195912614516</v>
      </c>
      <c r="K55" s="1">
        <v>29.08</v>
      </c>
      <c r="L55">
        <v>55.3</v>
      </c>
      <c r="M55" s="10">
        <v>1.29</v>
      </c>
      <c r="N55">
        <v>1.6098095240000001</v>
      </c>
    </row>
    <row r="56" spans="1:14" ht="15.75" customHeight="1">
      <c r="A56" s="1">
        <v>1</v>
      </c>
      <c r="B56" s="1">
        <v>50</v>
      </c>
      <c r="C56" s="3">
        <v>45652</v>
      </c>
      <c r="D56" s="1" t="s">
        <v>8</v>
      </c>
      <c r="E56" s="1">
        <v>100</v>
      </c>
      <c r="F56" s="7" t="s">
        <v>44</v>
      </c>
      <c r="G56" s="1">
        <v>1.21</v>
      </c>
      <c r="H56" s="10">
        <v>4</v>
      </c>
      <c r="I56" s="1">
        <v>127</v>
      </c>
      <c r="J56" s="24">
        <v>0.63290909090909098</v>
      </c>
      <c r="K56" s="1">
        <v>29.08</v>
      </c>
      <c r="L56">
        <v>1.21</v>
      </c>
      <c r="M56" s="10">
        <v>1.21</v>
      </c>
      <c r="N56">
        <v>-0.55000000000000004</v>
      </c>
    </row>
    <row r="57" spans="1:14" ht="15.75" customHeight="1">
      <c r="A57" s="1">
        <v>1</v>
      </c>
      <c r="B57" s="1">
        <v>50</v>
      </c>
      <c r="C57" s="3">
        <v>46017</v>
      </c>
      <c r="D57" s="1" t="s">
        <v>6</v>
      </c>
      <c r="E57" s="1">
        <v>3325</v>
      </c>
      <c r="F57" s="7" t="s">
        <v>44</v>
      </c>
      <c r="G57" s="1">
        <v>1.32</v>
      </c>
      <c r="H57" s="10">
        <v>133</v>
      </c>
      <c r="I57" s="1">
        <v>127</v>
      </c>
      <c r="J57" s="24">
        <v>0.64117255282410957</v>
      </c>
      <c r="K57" s="1">
        <v>29.08</v>
      </c>
      <c r="L57">
        <v>43.89</v>
      </c>
      <c r="M57" s="10">
        <v>51.07</v>
      </c>
      <c r="N57">
        <v>1.3583960000000001E-2</v>
      </c>
    </row>
    <row r="58" spans="1:14" ht="15.75" customHeight="1">
      <c r="A58" s="1">
        <v>1</v>
      </c>
      <c r="B58" s="1">
        <v>50</v>
      </c>
      <c r="C58" s="3">
        <v>46017</v>
      </c>
      <c r="D58" s="6" t="s">
        <v>6</v>
      </c>
      <c r="E58" s="1">
        <v>4000</v>
      </c>
      <c r="F58" s="7" t="s">
        <v>46</v>
      </c>
      <c r="G58" s="1">
        <v>1.35</v>
      </c>
      <c r="H58" s="10">
        <v>80</v>
      </c>
      <c r="I58" s="1">
        <v>127</v>
      </c>
      <c r="J58" s="24">
        <v>0.64319999999999999</v>
      </c>
      <c r="K58" s="1">
        <v>6.12</v>
      </c>
      <c r="L58">
        <v>54</v>
      </c>
      <c r="M58" s="10">
        <v>65.400000000000006</v>
      </c>
      <c r="N58">
        <v>-9.906015E-2</v>
      </c>
    </row>
    <row r="59" spans="1:14" ht="15.75" customHeight="1">
      <c r="A59" s="1">
        <v>1</v>
      </c>
      <c r="B59" s="1">
        <v>25</v>
      </c>
      <c r="C59" s="2">
        <v>45660</v>
      </c>
      <c r="D59" s="1" t="s">
        <v>4</v>
      </c>
      <c r="E59" s="1">
        <v>3500</v>
      </c>
      <c r="F59" s="7" t="s">
        <v>44</v>
      </c>
      <c r="G59" s="1">
        <v>1.58</v>
      </c>
      <c r="H59" s="10">
        <v>3</v>
      </c>
      <c r="I59" s="1">
        <v>127</v>
      </c>
      <c r="J59" s="24">
        <v>17.448195912614516</v>
      </c>
      <c r="K59" s="1">
        <v>29.08</v>
      </c>
      <c r="L59">
        <v>55.3</v>
      </c>
      <c r="M59" s="10">
        <v>1.29</v>
      </c>
      <c r="N59">
        <v>0</v>
      </c>
    </row>
    <row r="60" spans="1:14" ht="15.75" customHeight="1">
      <c r="A60" s="1">
        <v>1</v>
      </c>
      <c r="B60" s="1">
        <v>25</v>
      </c>
      <c r="C60" s="2">
        <v>45660</v>
      </c>
      <c r="D60" s="1" t="s">
        <v>8</v>
      </c>
      <c r="E60" s="1">
        <v>100</v>
      </c>
      <c r="F60" s="7" t="s">
        <v>44</v>
      </c>
      <c r="G60" s="1">
        <v>1.21</v>
      </c>
      <c r="H60" s="10">
        <v>4</v>
      </c>
      <c r="I60" s="1">
        <v>127</v>
      </c>
      <c r="J60" s="24">
        <v>0.63290909090909098</v>
      </c>
      <c r="K60" s="1">
        <v>29.08</v>
      </c>
      <c r="L60">
        <v>1.21</v>
      </c>
      <c r="M60" s="10">
        <v>1.21</v>
      </c>
      <c r="N60">
        <v>0</v>
      </c>
    </row>
    <row r="61" spans="1:14" ht="15.75" customHeight="1">
      <c r="A61" s="1">
        <v>1</v>
      </c>
      <c r="B61" s="1">
        <v>25</v>
      </c>
      <c r="C61" s="2">
        <v>45660</v>
      </c>
      <c r="D61" s="6" t="s">
        <v>6</v>
      </c>
      <c r="E61" s="1">
        <v>3325</v>
      </c>
      <c r="F61" s="7" t="s">
        <v>44</v>
      </c>
      <c r="G61" s="1">
        <v>1.32</v>
      </c>
      <c r="H61" s="10">
        <v>133</v>
      </c>
      <c r="I61" s="1">
        <v>127</v>
      </c>
      <c r="J61" s="24">
        <v>0.64117255282410957</v>
      </c>
      <c r="K61" s="1">
        <v>29.08</v>
      </c>
      <c r="L61">
        <v>43.89</v>
      </c>
      <c r="M61" s="10">
        <v>51.07</v>
      </c>
      <c r="N61">
        <v>9.906015E-2</v>
      </c>
    </row>
    <row r="62" spans="1:14" ht="15.75" customHeight="1">
      <c r="A62" s="1">
        <v>1</v>
      </c>
      <c r="B62" s="1">
        <v>50</v>
      </c>
      <c r="C62" s="2">
        <v>45664</v>
      </c>
      <c r="D62" s="1" t="s">
        <v>4</v>
      </c>
      <c r="E62" s="1">
        <v>100</v>
      </c>
      <c r="F62" s="7" t="s">
        <v>48</v>
      </c>
      <c r="G62" s="1">
        <v>1.34</v>
      </c>
      <c r="H62" s="10">
        <v>2</v>
      </c>
      <c r="I62" s="1">
        <v>120</v>
      </c>
      <c r="J62" s="24">
        <v>0.62018181818181817</v>
      </c>
      <c r="K62" s="1">
        <v>32.549999999999997</v>
      </c>
      <c r="L62">
        <v>1.34</v>
      </c>
      <c r="M62" s="10">
        <v>1.34</v>
      </c>
      <c r="N62">
        <v>-1.3031428570000001</v>
      </c>
    </row>
    <row r="63" spans="1:14" ht="15.75" customHeight="1">
      <c r="A63" s="1">
        <v>1</v>
      </c>
      <c r="B63" s="1">
        <v>50</v>
      </c>
      <c r="C63" s="2">
        <v>45664</v>
      </c>
      <c r="D63" s="1" t="s">
        <v>8</v>
      </c>
      <c r="E63" s="1">
        <v>50</v>
      </c>
      <c r="F63" s="7" t="s">
        <v>48</v>
      </c>
      <c r="G63" s="1">
        <v>1.51</v>
      </c>
      <c r="H63" s="10">
        <v>1</v>
      </c>
      <c r="I63" s="1">
        <v>120</v>
      </c>
      <c r="J63" s="24">
        <v>0.76827272727272722</v>
      </c>
      <c r="K63" s="1">
        <v>32.549999999999997</v>
      </c>
      <c r="L63">
        <v>0.755</v>
      </c>
      <c r="M63" s="10">
        <v>0.55000000000000004</v>
      </c>
      <c r="N63">
        <v>0.11</v>
      </c>
    </row>
    <row r="64" spans="1:14" ht="15.75" customHeight="1">
      <c r="A64" s="1">
        <v>1</v>
      </c>
      <c r="B64" s="1">
        <v>50</v>
      </c>
      <c r="C64" s="2">
        <v>45664</v>
      </c>
      <c r="D64" s="1" t="s">
        <v>6</v>
      </c>
      <c r="E64" s="1">
        <v>3850</v>
      </c>
      <c r="F64" s="7" t="s">
        <v>48</v>
      </c>
      <c r="G64" s="1">
        <v>1.33</v>
      </c>
      <c r="H64" s="10">
        <v>77</v>
      </c>
      <c r="I64" s="1">
        <v>120</v>
      </c>
      <c r="J64" s="24">
        <v>0.64192297274420174</v>
      </c>
      <c r="K64" s="1">
        <v>32.549999999999997</v>
      </c>
      <c r="L64">
        <v>51.204999999999998</v>
      </c>
      <c r="M64" s="10">
        <v>59.07</v>
      </c>
      <c r="N64">
        <v>1.6541349999999999E-3</v>
      </c>
    </row>
    <row r="65" spans="1:14" ht="15.75" customHeight="1">
      <c r="A65" s="1">
        <v>1</v>
      </c>
      <c r="B65" s="1">
        <v>50</v>
      </c>
      <c r="C65" s="2">
        <v>45664</v>
      </c>
      <c r="D65" s="6" t="s">
        <v>22</v>
      </c>
      <c r="E65" s="1">
        <v>200</v>
      </c>
      <c r="F65" s="7" t="s">
        <v>48</v>
      </c>
      <c r="G65" s="1">
        <v>5.12</v>
      </c>
      <c r="H65" s="10">
        <v>4</v>
      </c>
      <c r="I65" s="1">
        <v>120</v>
      </c>
      <c r="J65" s="24">
        <v>0.62257282502443789</v>
      </c>
      <c r="K65" s="1">
        <v>32.549999999999997</v>
      </c>
      <c r="L65">
        <v>10.24</v>
      </c>
      <c r="M65" s="10">
        <v>10.23</v>
      </c>
      <c r="N65">
        <v>-3.585</v>
      </c>
    </row>
    <row r="66" spans="1:14" ht="15.75" customHeight="1">
      <c r="A66" s="1">
        <v>1</v>
      </c>
      <c r="B66" s="1">
        <v>50</v>
      </c>
      <c r="C66" s="2">
        <v>45666</v>
      </c>
      <c r="D66" s="1" t="s">
        <v>4</v>
      </c>
      <c r="E66" s="1">
        <v>350</v>
      </c>
      <c r="F66" s="7" t="s">
        <v>50</v>
      </c>
      <c r="G66" s="1">
        <v>1.3</v>
      </c>
      <c r="H66" s="10">
        <v>7</v>
      </c>
      <c r="I66" s="1">
        <v>118</v>
      </c>
      <c r="J66" s="24">
        <v>0.5742586328400282</v>
      </c>
      <c r="K66" s="1">
        <v>29.32</v>
      </c>
      <c r="L66">
        <v>4.55</v>
      </c>
      <c r="M66" s="10">
        <v>5.16</v>
      </c>
      <c r="N66">
        <v>-0.134285714</v>
      </c>
    </row>
    <row r="67" spans="1:14" ht="15.75" customHeight="1">
      <c r="A67" s="1">
        <v>1</v>
      </c>
      <c r="B67" s="1">
        <v>25</v>
      </c>
      <c r="C67" s="2">
        <v>45678</v>
      </c>
      <c r="D67" s="1" t="s">
        <v>6</v>
      </c>
      <c r="E67" s="1">
        <v>3250</v>
      </c>
      <c r="F67" s="7" t="s">
        <v>50</v>
      </c>
      <c r="G67" s="1">
        <v>1.32</v>
      </c>
      <c r="H67" s="10">
        <v>65</v>
      </c>
      <c r="I67" s="1">
        <v>118</v>
      </c>
      <c r="J67" s="24">
        <v>0.60708887886307239</v>
      </c>
      <c r="K67" s="1">
        <v>29.32</v>
      </c>
      <c r="L67">
        <v>42.9</v>
      </c>
      <c r="M67" s="10">
        <v>52.39</v>
      </c>
      <c r="N67">
        <v>-7.7714285999999994E-2</v>
      </c>
    </row>
    <row r="68" spans="1:14" ht="15.75" customHeight="1">
      <c r="A68" s="1">
        <v>1</v>
      </c>
      <c r="B68" s="1">
        <v>25</v>
      </c>
      <c r="C68" s="2">
        <v>45678</v>
      </c>
      <c r="D68" s="6" t="s">
        <v>22</v>
      </c>
      <c r="E68" s="1">
        <v>400</v>
      </c>
      <c r="F68" s="7" t="s">
        <v>50</v>
      </c>
      <c r="G68" s="1">
        <v>1.1000000000000001</v>
      </c>
      <c r="H68" s="10">
        <v>8</v>
      </c>
      <c r="I68" s="1">
        <v>118</v>
      </c>
      <c r="J68" s="24">
        <v>0.62073549979432341</v>
      </c>
      <c r="K68" s="1">
        <v>29.32</v>
      </c>
      <c r="L68">
        <v>4.4000000000000004</v>
      </c>
      <c r="M68" s="10">
        <v>4.42</v>
      </c>
      <c r="N68">
        <v>4.01</v>
      </c>
    </row>
    <row r="69" spans="1:14" ht="15.75" customHeight="1">
      <c r="A69" s="1">
        <v>1</v>
      </c>
      <c r="B69" s="1">
        <v>25</v>
      </c>
      <c r="C69" s="2">
        <v>45678</v>
      </c>
      <c r="D69" s="1" t="s">
        <v>4</v>
      </c>
      <c r="E69" s="1">
        <v>200</v>
      </c>
      <c r="F69" s="7" t="s">
        <v>53</v>
      </c>
      <c r="G69" s="1">
        <v>1.41</v>
      </c>
      <c r="H69" s="10">
        <v>8</v>
      </c>
      <c r="I69" s="1">
        <v>125</v>
      </c>
      <c r="J69" s="24">
        <v>0.58158328627893852</v>
      </c>
      <c r="K69" s="1">
        <v>20.440000000000001</v>
      </c>
      <c r="L69">
        <v>2.82</v>
      </c>
      <c r="M69" s="10">
        <v>3.22</v>
      </c>
      <c r="N69">
        <v>-0.13571428599999999</v>
      </c>
    </row>
    <row r="70" spans="1:14" ht="15.75" customHeight="1">
      <c r="A70" s="1">
        <v>1</v>
      </c>
      <c r="B70" s="1">
        <v>25</v>
      </c>
      <c r="C70" s="2">
        <v>45678</v>
      </c>
      <c r="D70" s="1" t="s">
        <v>8</v>
      </c>
      <c r="E70" s="1">
        <v>75</v>
      </c>
      <c r="F70" s="7" t="s">
        <v>53</v>
      </c>
      <c r="G70" s="1">
        <v>1.1100000000000001</v>
      </c>
      <c r="H70" s="10">
        <v>3</v>
      </c>
      <c r="I70" s="1">
        <v>125</v>
      </c>
      <c r="J70" s="24">
        <v>0.84543939393939394</v>
      </c>
      <c r="K70" s="1">
        <v>20.440000000000001</v>
      </c>
      <c r="L70">
        <v>0.83250000000000013</v>
      </c>
      <c r="M70" s="10">
        <v>0.54</v>
      </c>
      <c r="N70">
        <v>0.38</v>
      </c>
    </row>
    <row r="71" spans="1:14" ht="15.75" customHeight="1">
      <c r="A71" s="1">
        <v>1</v>
      </c>
      <c r="B71" s="1">
        <v>25</v>
      </c>
      <c r="C71" s="2">
        <v>45678</v>
      </c>
      <c r="D71" s="1" t="s">
        <v>6</v>
      </c>
      <c r="E71" s="1">
        <v>2625</v>
      </c>
      <c r="F71" s="7" t="s">
        <v>53</v>
      </c>
      <c r="G71" s="1">
        <v>1.27</v>
      </c>
      <c r="H71" s="10">
        <v>105</v>
      </c>
      <c r="I71" s="1">
        <v>125</v>
      </c>
      <c r="J71" s="24">
        <v>0.63004853499534352</v>
      </c>
      <c r="K71" s="1">
        <v>20.440000000000001</v>
      </c>
      <c r="L71">
        <v>33.337499999999999</v>
      </c>
      <c r="M71" s="10">
        <v>38.07</v>
      </c>
      <c r="N71">
        <v>0.16171428600000001</v>
      </c>
    </row>
    <row r="72" spans="1:14" ht="15.75" customHeight="1">
      <c r="A72" s="1">
        <v>1</v>
      </c>
      <c r="B72" s="1">
        <v>25</v>
      </c>
      <c r="C72" s="2">
        <v>45678</v>
      </c>
      <c r="D72" s="6" t="s">
        <v>22</v>
      </c>
      <c r="E72" s="1">
        <v>300</v>
      </c>
      <c r="F72" s="7" t="s">
        <v>53</v>
      </c>
      <c r="G72" s="1">
        <v>0.44</v>
      </c>
      <c r="H72" s="10">
        <v>12</v>
      </c>
      <c r="I72" s="1">
        <v>125</v>
      </c>
      <c r="J72" s="24">
        <v>0.4823293310463122</v>
      </c>
      <c r="K72" s="1">
        <v>20.440000000000001</v>
      </c>
      <c r="L72">
        <v>1.32</v>
      </c>
      <c r="M72" s="10">
        <v>2.12</v>
      </c>
      <c r="N72">
        <v>0.39833333300000001</v>
      </c>
    </row>
    <row r="73" spans="1:14" ht="15.75" customHeight="1">
      <c r="A73" s="1">
        <v>1</v>
      </c>
      <c r="B73" s="1">
        <v>25</v>
      </c>
      <c r="C73" s="2">
        <v>45680</v>
      </c>
      <c r="D73" s="1" t="s">
        <v>4</v>
      </c>
      <c r="E73" s="1">
        <v>50</v>
      </c>
      <c r="F73" s="7" t="s">
        <v>55</v>
      </c>
      <c r="G73" s="1">
        <v>1.4</v>
      </c>
      <c r="H73" s="10">
        <v>1</v>
      </c>
      <c r="I73" s="1">
        <v>128</v>
      </c>
      <c r="J73" s="24">
        <v>0.79372727272727273</v>
      </c>
      <c r="K73" s="1">
        <v>15.05</v>
      </c>
      <c r="L73">
        <v>0.7</v>
      </c>
      <c r="M73" s="10">
        <v>0.5</v>
      </c>
      <c r="N73">
        <v>0.61</v>
      </c>
    </row>
    <row r="74" spans="1:14" ht="15.75" customHeight="1">
      <c r="A74" s="1">
        <v>1</v>
      </c>
      <c r="B74" s="1">
        <v>50</v>
      </c>
      <c r="C74" s="2">
        <v>45680</v>
      </c>
      <c r="D74" s="6" t="s">
        <v>6</v>
      </c>
      <c r="E74" s="1">
        <v>4050</v>
      </c>
      <c r="F74" s="7" t="s">
        <v>55</v>
      </c>
      <c r="G74" s="1">
        <v>1.32</v>
      </c>
      <c r="H74" s="10">
        <v>81</v>
      </c>
      <c r="I74" s="1">
        <v>128</v>
      </c>
      <c r="J74" s="24">
        <v>0.79379999999999995</v>
      </c>
      <c r="K74" s="1">
        <v>15.05</v>
      </c>
      <c r="L74">
        <v>53.46</v>
      </c>
      <c r="M74" s="10">
        <v>60.6</v>
      </c>
      <c r="N74">
        <v>-4.6010582000000001E-2</v>
      </c>
    </row>
    <row r="75" spans="1:14" ht="15.75" customHeight="1">
      <c r="A75" s="1">
        <v>1</v>
      </c>
      <c r="B75" s="1">
        <v>50</v>
      </c>
      <c r="C75" s="2">
        <v>45682</v>
      </c>
      <c r="D75" s="1" t="s">
        <v>20</v>
      </c>
      <c r="E75" s="1">
        <v>50</v>
      </c>
      <c r="F75" s="7" t="s">
        <v>57</v>
      </c>
      <c r="G75" s="1">
        <v>1.05</v>
      </c>
      <c r="H75" s="10">
        <v>1</v>
      </c>
      <c r="I75" s="1">
        <v>119</v>
      </c>
      <c r="J75" s="24">
        <v>0.85372727272727278</v>
      </c>
      <c r="K75" s="1">
        <v>29.3</v>
      </c>
      <c r="L75">
        <v>0.52500000000000002</v>
      </c>
      <c r="M75" s="10">
        <v>0.33</v>
      </c>
      <c r="N75" s="1">
        <v>-0.02</v>
      </c>
    </row>
    <row r="76" spans="1:14" ht="15.75" customHeight="1">
      <c r="A76" s="1">
        <v>1</v>
      </c>
      <c r="B76" s="1">
        <v>50</v>
      </c>
      <c r="C76" s="2">
        <v>45682</v>
      </c>
      <c r="D76" s="1" t="s">
        <v>4</v>
      </c>
      <c r="E76" s="1">
        <v>150</v>
      </c>
      <c r="F76" s="7" t="s">
        <v>57</v>
      </c>
      <c r="G76" s="1">
        <v>1.36</v>
      </c>
      <c r="H76" s="10">
        <v>3</v>
      </c>
      <c r="I76" s="1">
        <v>119</v>
      </c>
      <c r="J76" s="24">
        <v>0.58203030303030312</v>
      </c>
      <c r="K76" s="1">
        <v>29.3</v>
      </c>
      <c r="L76">
        <v>2.0400000000000005</v>
      </c>
      <c r="M76" s="10">
        <v>2.25</v>
      </c>
      <c r="N76">
        <v>-0.5</v>
      </c>
    </row>
    <row r="77" spans="1:14" ht="15.75" customHeight="1">
      <c r="A77" s="1">
        <v>1</v>
      </c>
      <c r="B77" s="1">
        <v>50</v>
      </c>
      <c r="C77" s="2">
        <v>45682</v>
      </c>
      <c r="D77" s="1" t="s">
        <v>8</v>
      </c>
      <c r="E77" s="1">
        <v>150</v>
      </c>
      <c r="F77" s="7" t="s">
        <v>57</v>
      </c>
      <c r="G77" s="1">
        <v>1.1599999999999999</v>
      </c>
      <c r="H77" s="10">
        <v>3</v>
      </c>
      <c r="I77" s="1">
        <v>119</v>
      </c>
      <c r="J77" s="24">
        <v>0.67131168831168841</v>
      </c>
      <c r="K77" s="1">
        <v>29.3</v>
      </c>
      <c r="L77">
        <v>1.74</v>
      </c>
      <c r="M77" s="10">
        <v>1.54</v>
      </c>
      <c r="N77">
        <v>-0.306666667</v>
      </c>
    </row>
    <row r="78" spans="1:14" ht="15.75" customHeight="1">
      <c r="A78" s="1">
        <v>1</v>
      </c>
      <c r="B78" s="1">
        <v>50</v>
      </c>
      <c r="C78" s="2">
        <v>45682</v>
      </c>
      <c r="D78" s="1" t="s">
        <v>6</v>
      </c>
      <c r="E78" s="1">
        <v>2800</v>
      </c>
      <c r="F78" s="7" t="s">
        <v>57</v>
      </c>
      <c r="G78" s="1">
        <v>1.33</v>
      </c>
      <c r="H78" s="10">
        <v>56</v>
      </c>
      <c r="I78" s="1">
        <v>119</v>
      </c>
      <c r="J78" s="24">
        <v>0.61670020594292452</v>
      </c>
      <c r="K78" s="1">
        <v>29.3</v>
      </c>
      <c r="L78">
        <v>37.24</v>
      </c>
      <c r="M78" s="10">
        <v>43.26</v>
      </c>
      <c r="N78">
        <v>-4.8703704E-2</v>
      </c>
    </row>
    <row r="79" spans="1:14" ht="15.75" customHeight="1">
      <c r="A79" s="1">
        <v>1</v>
      </c>
      <c r="B79" s="1">
        <v>50</v>
      </c>
      <c r="C79" s="2">
        <v>45682</v>
      </c>
      <c r="D79" s="6" t="s">
        <v>22</v>
      </c>
      <c r="E79" s="1">
        <v>600</v>
      </c>
      <c r="F79" s="7" t="s">
        <v>57</v>
      </c>
      <c r="G79" s="1">
        <v>1.21</v>
      </c>
      <c r="H79" s="10">
        <v>12</v>
      </c>
      <c r="I79" s="1">
        <v>119</v>
      </c>
      <c r="J79" s="24">
        <v>0.58776957695769583</v>
      </c>
      <c r="K79" s="1">
        <v>29.3</v>
      </c>
      <c r="L79">
        <v>7.26</v>
      </c>
      <c r="M79" s="10">
        <v>8.08</v>
      </c>
      <c r="N79">
        <v>-0.64</v>
      </c>
    </row>
    <row r="80" spans="1:14" ht="15.75" customHeight="1">
      <c r="A80" s="1">
        <v>1</v>
      </c>
      <c r="B80" s="1">
        <v>50</v>
      </c>
      <c r="C80" s="2">
        <v>45684</v>
      </c>
      <c r="D80" s="1" t="s">
        <v>4</v>
      </c>
      <c r="E80" s="1">
        <v>100</v>
      </c>
      <c r="F80" s="7" t="s">
        <v>59</v>
      </c>
      <c r="G80" s="1">
        <v>1.07</v>
      </c>
      <c r="H80" s="10">
        <v>2</v>
      </c>
      <c r="I80" s="1">
        <v>119</v>
      </c>
      <c r="J80" s="24">
        <v>0.61836363636363645</v>
      </c>
      <c r="K80" s="1">
        <v>21.07</v>
      </c>
      <c r="L80">
        <v>1.07</v>
      </c>
      <c r="M80" s="10">
        <v>1.07</v>
      </c>
      <c r="N80">
        <v>0.43</v>
      </c>
    </row>
    <row r="81" spans="1:14" ht="15.75" customHeight="1">
      <c r="A81" s="1">
        <v>1</v>
      </c>
      <c r="B81" s="1">
        <v>50</v>
      </c>
      <c r="C81" s="2">
        <v>45684</v>
      </c>
      <c r="D81" s="1" t="s">
        <v>8</v>
      </c>
      <c r="E81" s="1">
        <v>50</v>
      </c>
      <c r="F81" s="7" t="s">
        <v>59</v>
      </c>
      <c r="G81" s="1">
        <v>0.53</v>
      </c>
      <c r="H81" s="10">
        <v>1</v>
      </c>
      <c r="I81" s="1">
        <v>119</v>
      </c>
      <c r="J81" s="24">
        <v>0.62505594405594411</v>
      </c>
      <c r="K81" s="1">
        <v>21.07</v>
      </c>
      <c r="L81">
        <v>0.26500000000000001</v>
      </c>
      <c r="M81" s="10">
        <v>0.26</v>
      </c>
      <c r="N81">
        <v>0.50666666699999996</v>
      </c>
    </row>
    <row r="82" spans="1:14" ht="15.75" customHeight="1">
      <c r="A82" s="1">
        <v>1</v>
      </c>
      <c r="B82" s="1">
        <v>50</v>
      </c>
      <c r="C82" s="2">
        <v>45684</v>
      </c>
      <c r="D82" s="6" t="s">
        <v>6</v>
      </c>
      <c r="E82" s="1">
        <v>3450</v>
      </c>
      <c r="F82" s="7" t="s">
        <v>59</v>
      </c>
      <c r="G82" s="1">
        <v>1.3</v>
      </c>
      <c r="H82" s="10">
        <v>69</v>
      </c>
      <c r="I82" s="1">
        <v>119</v>
      </c>
      <c r="J82" s="24">
        <v>0.63418728015130887</v>
      </c>
      <c r="K82" s="1">
        <v>21.07</v>
      </c>
      <c r="L82">
        <v>44.85</v>
      </c>
      <c r="M82" s="10">
        <v>51.43</v>
      </c>
      <c r="N82">
        <v>5.4275362000000001E-2</v>
      </c>
    </row>
    <row r="83" spans="1:14" ht="15.75" customHeight="1">
      <c r="A83" s="1">
        <v>1</v>
      </c>
      <c r="B83" s="1">
        <v>50</v>
      </c>
      <c r="C83" s="2">
        <v>45688</v>
      </c>
      <c r="D83" s="1" t="s">
        <v>4</v>
      </c>
      <c r="E83" s="1">
        <v>150</v>
      </c>
      <c r="F83" s="7">
        <v>57.39</v>
      </c>
      <c r="G83" s="1">
        <v>1.31</v>
      </c>
      <c r="H83" s="10">
        <v>3</v>
      </c>
      <c r="I83" s="1">
        <v>107</v>
      </c>
      <c r="J83" s="24">
        <v>0.56143434343434351</v>
      </c>
      <c r="K83" s="1">
        <v>5.28</v>
      </c>
      <c r="L83">
        <v>1.9650000000000001</v>
      </c>
      <c r="M83" s="10">
        <v>2.16</v>
      </c>
      <c r="N83">
        <v>-0.37</v>
      </c>
    </row>
    <row r="84" spans="1:14" ht="15.75" customHeight="1">
      <c r="A84" s="1">
        <v>1</v>
      </c>
      <c r="B84" s="1">
        <v>50</v>
      </c>
      <c r="C84" s="2">
        <v>45688</v>
      </c>
      <c r="D84" s="1" t="s">
        <v>6</v>
      </c>
      <c r="E84" s="1">
        <v>2300</v>
      </c>
      <c r="F84" s="7">
        <v>57.39</v>
      </c>
      <c r="G84" s="1">
        <v>1.38</v>
      </c>
      <c r="H84" s="10">
        <v>46</v>
      </c>
      <c r="I84" s="1">
        <v>107</v>
      </c>
      <c r="J84" s="24">
        <v>0.58128619528619541</v>
      </c>
      <c r="K84" s="1">
        <v>5.28</v>
      </c>
      <c r="L84">
        <v>31.739999999999995</v>
      </c>
      <c r="M84" s="10">
        <v>37.26</v>
      </c>
      <c r="N84">
        <v>-0.129275362</v>
      </c>
    </row>
    <row r="85" spans="1:14" ht="15.75" customHeight="1">
      <c r="A85" s="1">
        <v>1</v>
      </c>
      <c r="B85" s="1">
        <v>50</v>
      </c>
      <c r="C85" s="2">
        <v>45688</v>
      </c>
      <c r="D85" s="6" t="s">
        <v>22</v>
      </c>
      <c r="E85" s="1">
        <v>600</v>
      </c>
      <c r="F85" s="7">
        <v>57.39</v>
      </c>
      <c r="G85" s="1">
        <v>2.0499999999999998</v>
      </c>
      <c r="H85" s="10">
        <v>12</v>
      </c>
      <c r="I85" s="1">
        <v>107</v>
      </c>
      <c r="J85" s="24">
        <v>0.60654545454545461</v>
      </c>
      <c r="K85" s="1">
        <v>5.28</v>
      </c>
      <c r="L85">
        <v>12.3</v>
      </c>
      <c r="M85" s="10">
        <v>12.3</v>
      </c>
      <c r="N85">
        <v>-0.703333333</v>
      </c>
    </row>
    <row r="86" spans="1:14" ht="15.75" customHeight="1">
      <c r="A86" s="1">
        <v>2</v>
      </c>
      <c r="B86" s="1">
        <v>25</v>
      </c>
      <c r="C86" s="2">
        <v>45597</v>
      </c>
      <c r="D86" s="1" t="s">
        <v>6</v>
      </c>
      <c r="E86" s="1">
        <v>700</v>
      </c>
      <c r="F86" s="7">
        <v>17.43</v>
      </c>
      <c r="G86" s="1">
        <v>1.33</v>
      </c>
      <c r="H86" s="10">
        <v>28</v>
      </c>
      <c r="I86" s="1">
        <v>114</v>
      </c>
      <c r="J86" s="24">
        <v>0.57593939393939397</v>
      </c>
      <c r="K86" s="1">
        <v>1.42</v>
      </c>
      <c r="L86">
        <v>9.31</v>
      </c>
      <c r="M86" s="10">
        <v>10.5</v>
      </c>
      <c r="N86">
        <v>-9.2753620000000005E-3</v>
      </c>
    </row>
    <row r="87" spans="1:14" ht="15.75" customHeight="1">
      <c r="A87" s="1">
        <v>2</v>
      </c>
      <c r="B87" s="1">
        <v>25</v>
      </c>
      <c r="C87" s="2">
        <v>45597</v>
      </c>
      <c r="D87" s="6" t="s">
        <v>22</v>
      </c>
      <c r="E87" s="1">
        <v>300</v>
      </c>
      <c r="F87" s="7">
        <v>17.43</v>
      </c>
      <c r="G87" s="1">
        <v>1.44</v>
      </c>
      <c r="H87" s="10">
        <v>12</v>
      </c>
      <c r="I87" s="1">
        <v>114</v>
      </c>
      <c r="J87" s="24">
        <v>0.5507727272727273</v>
      </c>
      <c r="K87" s="1">
        <v>1.42</v>
      </c>
      <c r="L87">
        <v>4.32</v>
      </c>
      <c r="M87" s="10">
        <v>5.12</v>
      </c>
      <c r="N87">
        <v>0.34333333300000002</v>
      </c>
    </row>
    <row r="88" spans="1:14" ht="15.75" customHeight="1">
      <c r="A88" s="1">
        <v>2</v>
      </c>
      <c r="B88" s="1">
        <v>25</v>
      </c>
      <c r="C88" s="2">
        <v>45598</v>
      </c>
      <c r="D88" s="8" t="s">
        <v>6</v>
      </c>
      <c r="E88" s="1">
        <v>2200</v>
      </c>
      <c r="F88" s="7">
        <v>43.01</v>
      </c>
      <c r="G88" s="1">
        <v>1.34</v>
      </c>
      <c r="H88" s="10">
        <v>88</v>
      </c>
      <c r="I88" s="1">
        <v>113</v>
      </c>
      <c r="J88" s="24">
        <v>0.59404835024706448</v>
      </c>
      <c r="K88" s="1">
        <v>8.3800000000000008</v>
      </c>
      <c r="L88">
        <v>29.48</v>
      </c>
      <c r="M88" s="10">
        <v>34.22</v>
      </c>
      <c r="N88">
        <v>6.4545455000000002E-2</v>
      </c>
    </row>
    <row r="89" spans="1:14" ht="15.75" customHeight="1">
      <c r="A89" s="1">
        <v>2</v>
      </c>
      <c r="B89" s="1">
        <v>25</v>
      </c>
      <c r="C89" s="2">
        <v>45599</v>
      </c>
      <c r="D89" s="1" t="s">
        <v>4</v>
      </c>
      <c r="E89" s="1">
        <v>25</v>
      </c>
      <c r="F89" s="7" t="s">
        <v>64</v>
      </c>
      <c r="G89" s="1">
        <v>1.38</v>
      </c>
      <c r="H89" s="10">
        <v>1</v>
      </c>
      <c r="I89" s="1">
        <v>112</v>
      </c>
      <c r="J89" s="24">
        <v>0.77913636363636363</v>
      </c>
      <c r="K89" s="1">
        <v>15.09</v>
      </c>
      <c r="L89">
        <v>0.34499999999999997</v>
      </c>
      <c r="M89" s="10">
        <v>0.24</v>
      </c>
      <c r="N89">
        <v>0.48</v>
      </c>
    </row>
    <row r="90" spans="1:14" ht="15.75" customHeight="1">
      <c r="A90" s="25">
        <v>2</v>
      </c>
      <c r="B90" s="25">
        <v>25</v>
      </c>
      <c r="C90" s="26">
        <v>45599</v>
      </c>
      <c r="D90" s="25" t="s">
        <v>8</v>
      </c>
      <c r="E90" s="25">
        <v>25</v>
      </c>
      <c r="F90" s="35" t="s">
        <v>64</v>
      </c>
      <c r="G90" s="25">
        <v>1.04</v>
      </c>
      <c r="H90" s="10">
        <v>1</v>
      </c>
      <c r="I90" s="25">
        <v>112</v>
      </c>
      <c r="J90" s="27">
        <v>0.85413636363636358</v>
      </c>
      <c r="K90" s="25">
        <v>15.09</v>
      </c>
      <c r="L90">
        <v>0.26</v>
      </c>
      <c r="M90" s="40">
        <v>0.16</v>
      </c>
      <c r="N90">
        <v>-0.12</v>
      </c>
    </row>
    <row r="91" spans="1:14" ht="15.75" customHeight="1">
      <c r="A91" s="1">
        <v>2</v>
      </c>
      <c r="B91" s="1">
        <v>25</v>
      </c>
      <c r="C91" s="2">
        <v>45599</v>
      </c>
      <c r="D91" s="1" t="s">
        <v>6</v>
      </c>
      <c r="E91" s="1">
        <v>3650</v>
      </c>
      <c r="F91" s="7" t="s">
        <v>64</v>
      </c>
      <c r="G91" s="1">
        <v>1.32</v>
      </c>
      <c r="H91" s="10">
        <v>146</v>
      </c>
      <c r="I91" s="1">
        <v>112</v>
      </c>
      <c r="J91" s="24">
        <v>0.62419272071481258</v>
      </c>
      <c r="K91" s="1">
        <v>15.09</v>
      </c>
      <c r="L91">
        <v>48.18</v>
      </c>
      <c r="M91" s="10">
        <v>55.45</v>
      </c>
      <c r="N91">
        <v>3.6276463000000002E-2</v>
      </c>
    </row>
    <row r="92" spans="1:14" ht="15.75" customHeight="1">
      <c r="A92" s="1">
        <v>2</v>
      </c>
      <c r="B92" s="1">
        <v>25</v>
      </c>
      <c r="C92" s="2">
        <v>45599</v>
      </c>
      <c r="D92" s="6" t="s">
        <v>22</v>
      </c>
      <c r="E92" s="1">
        <v>600</v>
      </c>
      <c r="F92" s="7" t="s">
        <v>64</v>
      </c>
      <c r="G92" s="1">
        <v>1.38</v>
      </c>
      <c r="H92" s="10">
        <v>24</v>
      </c>
      <c r="I92" s="1">
        <v>112</v>
      </c>
      <c r="J92" s="24">
        <v>0.56500345224395854</v>
      </c>
      <c r="K92" s="1">
        <v>15.09</v>
      </c>
      <c r="L92">
        <v>8.2799999999999994</v>
      </c>
      <c r="M92" s="10">
        <v>9.48</v>
      </c>
      <c r="N92">
        <v>0.12666666700000001</v>
      </c>
    </row>
    <row r="93" spans="1:14" ht="15.75" customHeight="1">
      <c r="A93" s="1">
        <v>2</v>
      </c>
      <c r="B93" s="1">
        <v>25</v>
      </c>
      <c r="C93" s="2">
        <v>45600</v>
      </c>
      <c r="D93" s="1" t="s">
        <v>4</v>
      </c>
      <c r="E93" s="1">
        <v>25</v>
      </c>
      <c r="F93" s="7" t="s">
        <v>66</v>
      </c>
      <c r="G93" s="1">
        <v>1.38</v>
      </c>
      <c r="H93" s="10">
        <v>1</v>
      </c>
      <c r="I93" s="1">
        <v>109</v>
      </c>
      <c r="J93" s="24">
        <v>0.77368181818181825</v>
      </c>
      <c r="K93" s="1">
        <v>12.03</v>
      </c>
      <c r="L93">
        <v>0.34499999999999997</v>
      </c>
      <c r="M93" s="10">
        <v>0.24</v>
      </c>
      <c r="N93">
        <v>0</v>
      </c>
    </row>
    <row r="94" spans="1:14" ht="15.75" customHeight="1">
      <c r="A94" s="1">
        <v>2</v>
      </c>
      <c r="B94" s="1">
        <v>25</v>
      </c>
      <c r="C94" s="2">
        <v>45600</v>
      </c>
      <c r="D94" s="1" t="s">
        <v>6</v>
      </c>
      <c r="E94" s="1">
        <v>2175</v>
      </c>
      <c r="F94" s="7">
        <v>32.54</v>
      </c>
      <c r="G94" s="1">
        <v>1.31</v>
      </c>
      <c r="H94" s="10">
        <v>87</v>
      </c>
      <c r="I94" s="1">
        <v>109</v>
      </c>
      <c r="J94" s="24">
        <v>0.59192766944180597</v>
      </c>
      <c r="K94" s="1">
        <v>12.03</v>
      </c>
      <c r="L94">
        <v>28.4925</v>
      </c>
      <c r="M94" s="10">
        <v>32.54</v>
      </c>
      <c r="N94">
        <v>2.3086128000000001E-2</v>
      </c>
    </row>
    <row r="95" spans="1:14" ht="15.75" customHeight="1">
      <c r="A95" s="1">
        <v>2</v>
      </c>
      <c r="B95" s="1">
        <v>25</v>
      </c>
      <c r="C95" s="2">
        <v>45600</v>
      </c>
      <c r="D95" s="6" t="s">
        <v>22</v>
      </c>
      <c r="E95" s="1">
        <v>900</v>
      </c>
      <c r="F95" s="7">
        <v>32.54</v>
      </c>
      <c r="G95" s="1">
        <v>1.41</v>
      </c>
      <c r="H95" s="10">
        <v>36</v>
      </c>
      <c r="I95" s="1">
        <v>109</v>
      </c>
      <c r="J95" s="24">
        <v>0.55345756569012383</v>
      </c>
      <c r="K95" s="1">
        <v>12.03</v>
      </c>
      <c r="L95">
        <v>12.69</v>
      </c>
      <c r="M95" s="10">
        <v>15.05</v>
      </c>
      <c r="N95">
        <v>-9.2222222000000006E-2</v>
      </c>
    </row>
    <row r="96" spans="1:14" ht="15.75" customHeight="1">
      <c r="A96" s="1">
        <v>2</v>
      </c>
      <c r="B96" s="1">
        <v>25</v>
      </c>
      <c r="C96" s="2">
        <v>45601</v>
      </c>
      <c r="D96" s="1" t="s">
        <v>4</v>
      </c>
      <c r="E96" s="1">
        <v>25</v>
      </c>
      <c r="F96" s="7" t="s">
        <v>67</v>
      </c>
      <c r="G96" s="1">
        <v>1.35</v>
      </c>
      <c r="H96" s="10">
        <v>1</v>
      </c>
      <c r="I96" s="1">
        <v>109</v>
      </c>
      <c r="J96" s="24">
        <v>0.76118181818181829</v>
      </c>
      <c r="K96" s="1">
        <v>12.13</v>
      </c>
      <c r="L96">
        <v>0.33750000000000002</v>
      </c>
      <c r="M96" s="10">
        <v>0.24</v>
      </c>
      <c r="N96">
        <v>0</v>
      </c>
    </row>
    <row r="97" spans="1:14" ht="15.75" customHeight="1">
      <c r="A97" s="1">
        <v>2</v>
      </c>
      <c r="B97" s="1">
        <v>25</v>
      </c>
      <c r="C97" s="2">
        <v>45601</v>
      </c>
      <c r="D97" s="1" t="s">
        <v>6</v>
      </c>
      <c r="E97" s="1">
        <v>2575</v>
      </c>
      <c r="F97" s="7" t="s">
        <v>67</v>
      </c>
      <c r="G97" s="1">
        <v>1.35</v>
      </c>
      <c r="H97" s="10">
        <v>103</v>
      </c>
      <c r="I97" s="1">
        <v>109</v>
      </c>
      <c r="J97" s="24">
        <v>0.59386498649864994</v>
      </c>
      <c r="K97" s="1">
        <v>12.13</v>
      </c>
      <c r="L97">
        <v>34.762500000000003</v>
      </c>
      <c r="M97" s="10">
        <v>40.4</v>
      </c>
      <c r="N97">
        <v>-7.2840084999999999E-2</v>
      </c>
    </row>
    <row r="98" spans="1:14" ht="15.75" customHeight="1">
      <c r="A98" s="1">
        <v>2</v>
      </c>
      <c r="B98" s="1">
        <v>25</v>
      </c>
      <c r="C98" s="2">
        <v>45601</v>
      </c>
      <c r="D98" s="6" t="s">
        <v>22</v>
      </c>
      <c r="E98" s="1">
        <v>800</v>
      </c>
      <c r="F98" s="7" t="s">
        <v>67</v>
      </c>
      <c r="G98" s="1">
        <v>1.35</v>
      </c>
      <c r="H98" s="10">
        <v>32</v>
      </c>
      <c r="I98" s="1">
        <v>109</v>
      </c>
      <c r="J98" s="24">
        <v>0.56172807723250218</v>
      </c>
      <c r="K98" s="1">
        <v>12.13</v>
      </c>
      <c r="L98">
        <v>10.8</v>
      </c>
      <c r="M98" s="10">
        <v>12.43</v>
      </c>
      <c r="N98">
        <v>0.118472222</v>
      </c>
    </row>
    <row r="99" spans="1:14" ht="15.75" customHeight="1">
      <c r="A99" s="1">
        <v>2</v>
      </c>
      <c r="B99" s="1">
        <v>25</v>
      </c>
      <c r="C99" s="2">
        <v>45603</v>
      </c>
      <c r="D99" s="1" t="s">
        <v>6</v>
      </c>
      <c r="E99" s="1">
        <v>3700</v>
      </c>
      <c r="F99" s="7" t="s">
        <v>69</v>
      </c>
      <c r="G99" s="1">
        <v>1.33</v>
      </c>
      <c r="H99" s="10">
        <v>180</v>
      </c>
      <c r="I99" s="1">
        <v>113</v>
      </c>
      <c r="J99" s="24">
        <v>0.62352026823028395</v>
      </c>
      <c r="K99" s="1">
        <v>16.079999999999998</v>
      </c>
      <c r="L99">
        <v>49.21</v>
      </c>
      <c r="M99" s="10">
        <v>57.21</v>
      </c>
      <c r="N99">
        <v>2.2715823E-2</v>
      </c>
    </row>
    <row r="100" spans="1:14" ht="15.75" customHeight="1">
      <c r="A100" s="1">
        <v>2</v>
      </c>
      <c r="B100" s="1">
        <v>25</v>
      </c>
      <c r="C100" s="2">
        <v>45603</v>
      </c>
      <c r="D100" s="6" t="s">
        <v>22</v>
      </c>
      <c r="E100" s="1">
        <v>800</v>
      </c>
      <c r="F100" s="7" t="s">
        <v>69</v>
      </c>
      <c r="G100" s="1">
        <v>1.41</v>
      </c>
      <c r="H100" s="10">
        <v>32</v>
      </c>
      <c r="I100" s="1">
        <v>113</v>
      </c>
      <c r="J100" s="24">
        <v>0.56070266575529737</v>
      </c>
      <c r="K100" s="1">
        <v>16.079999999999998</v>
      </c>
      <c r="L100">
        <v>11.28</v>
      </c>
      <c r="M100" s="10">
        <v>13.3</v>
      </c>
      <c r="N100">
        <v>9.7222220000000008E-3</v>
      </c>
    </row>
    <row r="101" spans="1:14" ht="15.75" customHeight="1">
      <c r="A101" s="1">
        <v>2</v>
      </c>
      <c r="B101" s="1">
        <v>25</v>
      </c>
      <c r="C101" s="2">
        <v>45604</v>
      </c>
      <c r="D101" s="1" t="s">
        <v>6</v>
      </c>
      <c r="E101" s="1">
        <v>2400</v>
      </c>
      <c r="F101" s="7">
        <v>59.23</v>
      </c>
      <c r="G101" s="1">
        <v>1.31</v>
      </c>
      <c r="H101" s="10">
        <v>96</v>
      </c>
      <c r="I101" s="1">
        <v>113</v>
      </c>
      <c r="J101" s="24">
        <v>0.59980541298415169</v>
      </c>
      <c r="K101" s="1">
        <v>8.17</v>
      </c>
      <c r="L101">
        <v>31.44</v>
      </c>
      <c r="M101" s="10">
        <v>36.31</v>
      </c>
      <c r="N101">
        <v>5.6015372000000001E-2</v>
      </c>
    </row>
    <row r="102" spans="1:14" ht="15.75" customHeight="1">
      <c r="A102" s="1">
        <v>2</v>
      </c>
      <c r="B102" s="1">
        <v>25</v>
      </c>
      <c r="C102" s="2">
        <v>45604</v>
      </c>
      <c r="D102" s="6" t="s">
        <v>22</v>
      </c>
      <c r="E102" s="1">
        <v>900</v>
      </c>
      <c r="F102" s="7">
        <v>59.23</v>
      </c>
      <c r="G102" s="1">
        <v>1.37</v>
      </c>
      <c r="H102" s="10">
        <v>36</v>
      </c>
      <c r="I102" s="1">
        <v>113</v>
      </c>
      <c r="J102" s="24">
        <v>0.5671479252454863</v>
      </c>
      <c r="K102" s="1">
        <v>8.17</v>
      </c>
      <c r="L102">
        <v>12.33</v>
      </c>
      <c r="M102" s="10">
        <v>14.35</v>
      </c>
      <c r="N102">
        <v>6.8055556000000003E-2</v>
      </c>
    </row>
    <row r="103" spans="1:14" ht="15.75" customHeight="1">
      <c r="A103" s="1">
        <v>2</v>
      </c>
      <c r="B103" s="1">
        <v>25</v>
      </c>
      <c r="C103" s="2">
        <v>45605</v>
      </c>
      <c r="D103" s="1" t="s">
        <v>6</v>
      </c>
      <c r="E103" s="1">
        <v>2900</v>
      </c>
      <c r="F103" s="7" t="s">
        <v>72</v>
      </c>
      <c r="G103" s="1">
        <v>1.32</v>
      </c>
      <c r="H103" s="10">
        <v>116</v>
      </c>
      <c r="I103" s="1">
        <v>111</v>
      </c>
      <c r="J103" s="24">
        <v>0.60514971091155112</v>
      </c>
      <c r="K103" s="1">
        <v>15.55</v>
      </c>
      <c r="L103">
        <v>38.28</v>
      </c>
      <c r="M103" s="10">
        <v>44.34</v>
      </c>
      <c r="N103">
        <v>1.7250699000000001E-2</v>
      </c>
    </row>
    <row r="104" spans="1:14" ht="15.75" customHeight="1">
      <c r="A104" s="1">
        <v>2</v>
      </c>
      <c r="B104" s="1">
        <v>25</v>
      </c>
      <c r="C104" s="2">
        <v>45607</v>
      </c>
      <c r="D104" s="8" t="s">
        <v>22</v>
      </c>
      <c r="E104" s="1">
        <v>900</v>
      </c>
      <c r="F104" s="7" t="s">
        <v>72</v>
      </c>
      <c r="G104" s="1">
        <v>1.41</v>
      </c>
      <c r="H104" s="10">
        <v>36</v>
      </c>
      <c r="I104" s="1">
        <v>111</v>
      </c>
      <c r="J104" s="24">
        <v>0.55686997464686705</v>
      </c>
      <c r="K104" s="1">
        <v>15.55</v>
      </c>
      <c r="L104">
        <v>12.69</v>
      </c>
      <c r="M104" s="10">
        <v>15.06</v>
      </c>
      <c r="N104">
        <v>-7.8888889000000004E-2</v>
      </c>
    </row>
    <row r="105" spans="1:14" ht="15.75" customHeight="1">
      <c r="A105" s="1">
        <v>2</v>
      </c>
      <c r="B105" s="1">
        <v>25</v>
      </c>
      <c r="C105" s="2">
        <v>45608</v>
      </c>
      <c r="D105" s="1" t="s">
        <v>6</v>
      </c>
      <c r="E105" s="1">
        <v>3000</v>
      </c>
      <c r="F105" s="7" t="s">
        <v>74</v>
      </c>
      <c r="G105" s="1">
        <v>1.34</v>
      </c>
      <c r="H105" s="10">
        <v>120</v>
      </c>
      <c r="I105" s="1">
        <v>110</v>
      </c>
      <c r="J105" s="24">
        <v>0.60580645161290336</v>
      </c>
      <c r="K105" s="1">
        <v>11.48</v>
      </c>
      <c r="L105">
        <v>40.200000000000003</v>
      </c>
      <c r="M105" s="10">
        <v>46.5</v>
      </c>
      <c r="N105">
        <v>-3.7083333000000003E-2</v>
      </c>
    </row>
    <row r="106" spans="1:14" ht="15.75" customHeight="1">
      <c r="A106" s="1">
        <v>2</v>
      </c>
      <c r="B106" s="1">
        <v>25</v>
      </c>
      <c r="C106" s="2">
        <v>45608</v>
      </c>
      <c r="D106" s="8" t="s">
        <v>22</v>
      </c>
      <c r="E106" s="1">
        <v>900</v>
      </c>
      <c r="F106" s="7" t="s">
        <v>74</v>
      </c>
      <c r="G106" s="1">
        <v>1.43</v>
      </c>
      <c r="H106" s="10">
        <v>120</v>
      </c>
      <c r="I106" s="1">
        <v>110</v>
      </c>
      <c r="J106" s="24">
        <v>0.55535255570117958</v>
      </c>
      <c r="K106" s="1">
        <v>11.48</v>
      </c>
      <c r="L106">
        <v>12.87</v>
      </c>
      <c r="M106" s="10">
        <v>15.26</v>
      </c>
      <c r="N106">
        <v>-2.2222222E-2</v>
      </c>
    </row>
    <row r="107" spans="1:14" ht="15.75" customHeight="1">
      <c r="A107" s="1">
        <v>2</v>
      </c>
      <c r="B107" s="1">
        <v>25</v>
      </c>
      <c r="C107" s="2">
        <v>45612</v>
      </c>
      <c r="D107" s="1" t="s">
        <v>6</v>
      </c>
      <c r="E107" s="1">
        <v>3325</v>
      </c>
      <c r="F107" s="7" t="s">
        <v>76</v>
      </c>
      <c r="G107" s="1">
        <v>1.32</v>
      </c>
      <c r="H107" s="10">
        <v>133</v>
      </c>
      <c r="I107" s="1">
        <v>110</v>
      </c>
      <c r="J107" s="24">
        <v>0.61414356435643569</v>
      </c>
      <c r="K107" s="1">
        <v>15.43</v>
      </c>
      <c r="L107">
        <v>43.89</v>
      </c>
      <c r="M107" s="10">
        <v>50.5</v>
      </c>
      <c r="N107">
        <v>1.0168524999999999E-2</v>
      </c>
    </row>
    <row r="108" spans="1:14" ht="15.75" customHeight="1">
      <c r="A108" s="1">
        <v>2</v>
      </c>
      <c r="B108" s="1">
        <v>25</v>
      </c>
      <c r="C108" s="2">
        <v>45612</v>
      </c>
      <c r="D108" s="8" t="s">
        <v>22</v>
      </c>
      <c r="E108" s="1">
        <v>200</v>
      </c>
      <c r="F108" s="7" t="s">
        <v>76</v>
      </c>
      <c r="G108" s="1">
        <v>1.42</v>
      </c>
      <c r="H108" s="10">
        <v>8</v>
      </c>
      <c r="I108" s="1">
        <v>110</v>
      </c>
      <c r="J108" s="24">
        <v>0.55461728395061727</v>
      </c>
      <c r="K108" s="1">
        <v>15.43</v>
      </c>
      <c r="L108">
        <v>2.84</v>
      </c>
      <c r="M108" s="10">
        <v>3.24</v>
      </c>
      <c r="N108">
        <v>7.5555555999999996E-2</v>
      </c>
    </row>
    <row r="109" spans="1:14" ht="15.75" customHeight="1">
      <c r="A109" s="1">
        <v>2</v>
      </c>
      <c r="B109" s="1">
        <v>25</v>
      </c>
      <c r="C109" s="2">
        <v>45612</v>
      </c>
      <c r="D109" s="11" t="s">
        <v>8</v>
      </c>
      <c r="E109" s="1">
        <v>75</v>
      </c>
      <c r="F109" s="7" t="s">
        <v>76</v>
      </c>
      <c r="G109" s="1">
        <v>1.27</v>
      </c>
      <c r="H109" s="10">
        <v>8</v>
      </c>
      <c r="I109" s="1">
        <v>110</v>
      </c>
      <c r="J109" s="24">
        <v>0.56435714285714289</v>
      </c>
      <c r="K109" s="1">
        <v>15.43</v>
      </c>
      <c r="L109">
        <v>0.95250000000000001</v>
      </c>
      <c r="M109" s="10">
        <v>1.05</v>
      </c>
      <c r="N109">
        <v>-0.76</v>
      </c>
    </row>
    <row r="110" spans="1:14" ht="15.75" customHeight="1">
      <c r="A110" s="1">
        <v>2</v>
      </c>
      <c r="B110" s="1">
        <v>25</v>
      </c>
      <c r="C110" s="3">
        <v>45613</v>
      </c>
      <c r="D110" s="1" t="s">
        <v>4</v>
      </c>
      <c r="E110" s="1">
        <v>25</v>
      </c>
      <c r="F110" s="7" t="s">
        <v>78</v>
      </c>
      <c r="G110" s="1">
        <v>1.33</v>
      </c>
      <c r="H110" s="10">
        <v>1</v>
      </c>
      <c r="I110" s="1">
        <v>117</v>
      </c>
      <c r="J110" s="24">
        <v>0.79148814229249009</v>
      </c>
      <c r="K110" s="1">
        <v>10.53</v>
      </c>
      <c r="L110">
        <v>0.33250000000000002</v>
      </c>
      <c r="M110" s="10">
        <v>0.23</v>
      </c>
      <c r="N110">
        <v>0.04</v>
      </c>
    </row>
    <row r="111" spans="1:14" ht="15.75" customHeight="1">
      <c r="A111" s="1">
        <v>2</v>
      </c>
      <c r="B111" s="1">
        <v>25</v>
      </c>
      <c r="C111" s="3">
        <v>45613</v>
      </c>
      <c r="D111" s="1" t="s">
        <v>6</v>
      </c>
      <c r="E111" s="1">
        <v>3075</v>
      </c>
      <c r="F111" s="7" t="s">
        <v>78</v>
      </c>
      <c r="G111" s="1">
        <v>1.33</v>
      </c>
      <c r="H111" s="10">
        <v>123</v>
      </c>
      <c r="I111" s="1">
        <v>117</v>
      </c>
      <c r="J111" s="24">
        <v>0.61986428941858907</v>
      </c>
      <c r="K111" s="1">
        <v>10.53</v>
      </c>
      <c r="L111">
        <v>40.897500000000001</v>
      </c>
      <c r="M111" s="10">
        <v>47.33</v>
      </c>
      <c r="N111">
        <v>-2.0389998999999999E-2</v>
      </c>
    </row>
    <row r="112" spans="1:14" ht="15.75" customHeight="1">
      <c r="A112" s="1">
        <v>2</v>
      </c>
      <c r="B112" s="1">
        <v>25</v>
      </c>
      <c r="C112" s="3">
        <v>45613</v>
      </c>
      <c r="D112" s="6" t="s">
        <v>22</v>
      </c>
      <c r="E112" s="1">
        <v>900</v>
      </c>
      <c r="F112" s="7" t="s">
        <v>78</v>
      </c>
      <c r="G112" s="1">
        <v>1.34</v>
      </c>
      <c r="H112" s="10">
        <v>36</v>
      </c>
      <c r="I112" s="1">
        <v>117</v>
      </c>
      <c r="J112" s="24">
        <v>0.57285493230174089</v>
      </c>
      <c r="K112" s="1">
        <v>10.53</v>
      </c>
      <c r="L112">
        <v>12.06</v>
      </c>
      <c r="M112" s="10">
        <v>14.1</v>
      </c>
      <c r="N112">
        <v>5.3333332999999997E-2</v>
      </c>
    </row>
    <row r="113" spans="1:14" ht="15.75" customHeight="1">
      <c r="A113" s="1">
        <v>2</v>
      </c>
      <c r="B113" s="1">
        <v>25</v>
      </c>
      <c r="C113" s="3">
        <v>45615</v>
      </c>
      <c r="D113" s="1" t="s">
        <v>6</v>
      </c>
      <c r="E113" s="1">
        <v>3350</v>
      </c>
      <c r="F113" s="7" t="s">
        <v>80</v>
      </c>
      <c r="G113" s="1">
        <v>1.31</v>
      </c>
      <c r="H113" s="10">
        <v>134</v>
      </c>
      <c r="I113" s="1">
        <v>115</v>
      </c>
      <c r="J113" s="24">
        <v>0.62403937291647904</v>
      </c>
      <c r="K113" s="1">
        <v>13.27</v>
      </c>
      <c r="L113">
        <v>43.884999999999998</v>
      </c>
      <c r="M113" s="10">
        <v>50.45</v>
      </c>
      <c r="N113">
        <v>3.3216843000000003E-2</v>
      </c>
    </row>
    <row r="114" spans="1:14" ht="15.75" customHeight="1">
      <c r="A114" s="1">
        <v>2</v>
      </c>
      <c r="B114" s="1">
        <v>25</v>
      </c>
      <c r="C114" s="3">
        <v>45615</v>
      </c>
      <c r="D114" s="6" t="s">
        <v>22</v>
      </c>
      <c r="E114" s="1">
        <v>550</v>
      </c>
      <c r="F114" s="7" t="s">
        <v>80</v>
      </c>
      <c r="G114" s="1">
        <v>1.43</v>
      </c>
      <c r="H114" s="10">
        <v>22</v>
      </c>
      <c r="I114" s="1">
        <v>115</v>
      </c>
      <c r="J114" s="24">
        <v>0.55946523487300193</v>
      </c>
      <c r="K114" s="1">
        <v>13.27</v>
      </c>
      <c r="L114">
        <v>7.8650000000000002</v>
      </c>
      <c r="M114" s="10">
        <v>9.27</v>
      </c>
      <c r="N114">
        <v>-0.118787879</v>
      </c>
    </row>
    <row r="115" spans="1:14" ht="15.75" customHeight="1">
      <c r="A115" s="1">
        <v>2</v>
      </c>
      <c r="B115" s="1">
        <v>25</v>
      </c>
      <c r="C115" s="3">
        <v>45617</v>
      </c>
      <c r="D115" s="1" t="s">
        <v>6</v>
      </c>
      <c r="E115" s="1">
        <v>1000</v>
      </c>
      <c r="F115" s="7">
        <v>24.31</v>
      </c>
      <c r="G115" s="1">
        <v>1.37</v>
      </c>
      <c r="H115" s="10">
        <v>40</v>
      </c>
      <c r="I115" s="1">
        <v>103</v>
      </c>
      <c r="J115" s="24">
        <v>0.54870574907958081</v>
      </c>
      <c r="K115" s="1">
        <v>3</v>
      </c>
      <c r="L115">
        <v>13.7</v>
      </c>
      <c r="M115" s="10">
        <v>16.05</v>
      </c>
      <c r="N115">
        <v>-9.9029851000000002E-2</v>
      </c>
    </row>
    <row r="116" spans="1:14" ht="15.75" customHeight="1">
      <c r="A116" s="1">
        <v>2</v>
      </c>
      <c r="B116" s="1">
        <v>25</v>
      </c>
      <c r="C116" s="3">
        <v>45617</v>
      </c>
      <c r="D116" s="6" t="s">
        <v>22</v>
      </c>
      <c r="E116" s="1">
        <v>400</v>
      </c>
      <c r="F116" s="7">
        <v>24.31</v>
      </c>
      <c r="G116" s="1">
        <v>1.22</v>
      </c>
      <c r="H116" s="10">
        <v>16</v>
      </c>
      <c r="I116" s="1">
        <v>103</v>
      </c>
      <c r="J116" s="24">
        <v>0.56637538886968553</v>
      </c>
      <c r="K116" s="1">
        <v>3</v>
      </c>
      <c r="L116">
        <v>4.88</v>
      </c>
      <c r="M116" s="10">
        <v>5.26</v>
      </c>
      <c r="N116">
        <v>0.37045454500000002</v>
      </c>
    </row>
    <row r="117" spans="1:14" ht="15.75" customHeight="1">
      <c r="A117" s="1">
        <v>2</v>
      </c>
      <c r="B117" s="1">
        <v>25</v>
      </c>
      <c r="C117" s="3">
        <v>45618</v>
      </c>
      <c r="D117" s="1" t="s">
        <v>8</v>
      </c>
      <c r="E117" s="1">
        <v>25</v>
      </c>
      <c r="F117" s="7" t="s">
        <v>83</v>
      </c>
      <c r="G117" s="1">
        <v>1.05</v>
      </c>
      <c r="H117" s="10">
        <v>1</v>
      </c>
      <c r="I117" s="1">
        <v>118</v>
      </c>
      <c r="J117" s="24">
        <v>0.87129545454545454</v>
      </c>
      <c r="K117" s="1">
        <v>14.42</v>
      </c>
      <c r="L117">
        <v>0.26250000000000001</v>
      </c>
      <c r="M117" s="10">
        <v>0.16</v>
      </c>
      <c r="N117">
        <v>0.76</v>
      </c>
    </row>
    <row r="118" spans="1:14" ht="15.75" customHeight="1">
      <c r="A118" s="1">
        <v>2</v>
      </c>
      <c r="B118" s="1">
        <v>25</v>
      </c>
      <c r="C118" s="3">
        <v>45618</v>
      </c>
      <c r="D118" s="1" t="s">
        <v>6</v>
      </c>
      <c r="E118" s="1">
        <v>4425</v>
      </c>
      <c r="F118" s="7" t="s">
        <v>83</v>
      </c>
      <c r="G118" s="1">
        <v>1.31</v>
      </c>
      <c r="H118" s="10">
        <v>177</v>
      </c>
      <c r="I118" s="1">
        <v>118</v>
      </c>
      <c r="J118" s="24">
        <v>0.88</v>
      </c>
      <c r="K118" s="1">
        <v>14.42</v>
      </c>
      <c r="L118">
        <v>57.967500000000001</v>
      </c>
      <c r="M118" s="10">
        <v>64.2</v>
      </c>
      <c r="N118">
        <v>0.154152542</v>
      </c>
    </row>
    <row r="119" spans="1:14" ht="15.75" customHeight="1">
      <c r="A119" s="1">
        <v>2</v>
      </c>
      <c r="B119" s="1">
        <v>25</v>
      </c>
      <c r="C119" s="3">
        <v>45618</v>
      </c>
      <c r="D119" s="6" t="s">
        <v>22</v>
      </c>
      <c r="E119" s="1">
        <v>650</v>
      </c>
      <c r="F119" s="7" t="s">
        <v>83</v>
      </c>
      <c r="G119" s="1">
        <v>1.4</v>
      </c>
      <c r="H119" s="10">
        <v>26</v>
      </c>
      <c r="I119" s="1">
        <v>118</v>
      </c>
      <c r="J119" s="24">
        <v>0.57421212121212128</v>
      </c>
      <c r="K119" s="1">
        <v>14.42</v>
      </c>
      <c r="L119">
        <v>9.1</v>
      </c>
      <c r="M119" s="10">
        <v>10.5</v>
      </c>
      <c r="N119">
        <v>7.0069930000000002E-2</v>
      </c>
    </row>
    <row r="120" spans="1:14" ht="15.75" customHeight="1">
      <c r="A120" s="1">
        <v>2</v>
      </c>
      <c r="B120" s="1">
        <v>25</v>
      </c>
      <c r="C120" s="3">
        <v>45621</v>
      </c>
      <c r="D120" s="1" t="s">
        <v>6</v>
      </c>
      <c r="E120" s="1">
        <v>1000</v>
      </c>
      <c r="F120" s="7">
        <v>21.42</v>
      </c>
      <c r="G120" s="1">
        <v>1.35</v>
      </c>
      <c r="H120" s="10">
        <v>48</v>
      </c>
      <c r="I120" s="1">
        <v>118</v>
      </c>
      <c r="J120" s="24">
        <v>0.58360815654933307</v>
      </c>
      <c r="K120" s="1">
        <v>2.39</v>
      </c>
      <c r="L120">
        <v>13.5</v>
      </c>
      <c r="M120" s="10">
        <v>15.47</v>
      </c>
      <c r="N120">
        <v>-9.6152541999999994E-2</v>
      </c>
    </row>
    <row r="121" spans="1:14" ht="15.75" customHeight="1">
      <c r="A121" s="1">
        <v>2</v>
      </c>
      <c r="B121" s="1">
        <v>25</v>
      </c>
      <c r="C121" s="3">
        <v>45621</v>
      </c>
      <c r="D121" s="6" t="s">
        <v>22</v>
      </c>
      <c r="E121" s="1">
        <v>200</v>
      </c>
      <c r="F121" s="7">
        <v>21.42</v>
      </c>
      <c r="G121" s="1">
        <v>1.38</v>
      </c>
      <c r="H121" s="10">
        <v>8</v>
      </c>
      <c r="I121" s="1">
        <v>118</v>
      </c>
      <c r="J121" s="24">
        <v>0.56791254315304951</v>
      </c>
      <c r="K121" s="1">
        <v>2.39</v>
      </c>
      <c r="L121">
        <v>2.76</v>
      </c>
      <c r="M121" s="10">
        <v>3.16</v>
      </c>
      <c r="N121">
        <v>-0.26500000000000001</v>
      </c>
    </row>
    <row r="122" spans="1:14" ht="15.75" customHeight="1">
      <c r="A122" s="1">
        <v>2</v>
      </c>
      <c r="B122" s="1">
        <v>25</v>
      </c>
      <c r="C122" s="3">
        <v>45623</v>
      </c>
      <c r="D122" s="1" t="s">
        <v>8</v>
      </c>
      <c r="E122" s="1">
        <v>50</v>
      </c>
      <c r="F122" s="7" t="s">
        <v>86</v>
      </c>
      <c r="G122" s="1">
        <v>1.28</v>
      </c>
      <c r="H122" s="10">
        <v>2</v>
      </c>
      <c r="I122" s="1">
        <v>112</v>
      </c>
      <c r="J122" s="24">
        <v>0.78645454545454552</v>
      </c>
      <c r="K122" s="1">
        <v>9.01</v>
      </c>
      <c r="L122">
        <v>0.64</v>
      </c>
      <c r="M122" s="10">
        <v>0.44</v>
      </c>
      <c r="N122">
        <v>-0.24</v>
      </c>
    </row>
    <row r="123" spans="1:14" ht="15.75" customHeight="1">
      <c r="A123" s="1">
        <v>2</v>
      </c>
      <c r="B123" s="1">
        <v>25</v>
      </c>
      <c r="C123" s="3">
        <v>45623</v>
      </c>
      <c r="D123" s="1" t="s">
        <v>6</v>
      </c>
      <c r="E123" s="1">
        <v>2225</v>
      </c>
      <c r="F123" s="7" t="s">
        <v>86</v>
      </c>
      <c r="G123" s="1">
        <v>1.33</v>
      </c>
      <c r="H123" s="10">
        <v>89</v>
      </c>
      <c r="I123" s="1">
        <v>112</v>
      </c>
      <c r="J123" s="24">
        <v>0.59404518888475644</v>
      </c>
      <c r="K123" s="1">
        <v>9.01</v>
      </c>
      <c r="L123">
        <v>29.592500000000001</v>
      </c>
      <c r="M123" s="10">
        <v>34.22</v>
      </c>
      <c r="N123">
        <v>9.0224720000000001E-3</v>
      </c>
    </row>
    <row r="124" spans="1:14" ht="15.75" customHeight="1">
      <c r="A124" s="1">
        <v>2</v>
      </c>
      <c r="B124" s="1">
        <v>25</v>
      </c>
      <c r="C124" s="3">
        <v>45623</v>
      </c>
      <c r="D124" s="6" t="s">
        <v>22</v>
      </c>
      <c r="E124" s="1">
        <v>1000</v>
      </c>
      <c r="F124" s="7" t="s">
        <v>86</v>
      </c>
      <c r="G124" s="1">
        <v>1.49</v>
      </c>
      <c r="H124" s="10">
        <v>40</v>
      </c>
      <c r="I124" s="1">
        <v>112</v>
      </c>
      <c r="J124" s="24">
        <v>0.5532823813354788</v>
      </c>
      <c r="K124" s="1">
        <v>9.01</v>
      </c>
      <c r="L124">
        <v>14.9</v>
      </c>
      <c r="M124" s="10">
        <v>18.079999999999998</v>
      </c>
      <c r="N124">
        <v>-0.192615385</v>
      </c>
    </row>
    <row r="125" spans="1:14" ht="15.75" customHeight="1">
      <c r="A125" s="1">
        <v>2</v>
      </c>
      <c r="B125" s="1">
        <v>25</v>
      </c>
      <c r="C125" s="3">
        <v>45626</v>
      </c>
      <c r="D125" s="1" t="s">
        <v>8</v>
      </c>
      <c r="E125" s="1">
        <v>50</v>
      </c>
      <c r="F125" s="7" t="s">
        <v>88</v>
      </c>
      <c r="G125" s="1">
        <v>0.56999999999999995</v>
      </c>
      <c r="H125" s="10">
        <v>2</v>
      </c>
      <c r="I125" s="1">
        <v>109</v>
      </c>
      <c r="J125" s="24">
        <v>0.59228526645768031</v>
      </c>
      <c r="K125" s="1">
        <v>15.19</v>
      </c>
      <c r="L125">
        <v>0.28499999999999998</v>
      </c>
      <c r="M125" s="10">
        <v>0.28999999999999998</v>
      </c>
      <c r="N125">
        <v>0.3</v>
      </c>
    </row>
    <row r="126" spans="1:14" ht="15.75" customHeight="1">
      <c r="A126" s="1">
        <v>2</v>
      </c>
      <c r="B126" s="1">
        <v>25</v>
      </c>
      <c r="C126" s="3">
        <v>45626</v>
      </c>
      <c r="D126" s="1" t="s">
        <v>6</v>
      </c>
      <c r="E126" s="1">
        <v>3250</v>
      </c>
      <c r="F126" s="7" t="s">
        <v>88</v>
      </c>
      <c r="G126" s="1">
        <v>1.3</v>
      </c>
      <c r="H126" s="10">
        <v>130</v>
      </c>
      <c r="I126" s="1">
        <v>109</v>
      </c>
      <c r="J126" s="24">
        <v>0.6109900091676177</v>
      </c>
      <c r="K126" s="1">
        <v>15.19</v>
      </c>
      <c r="L126">
        <v>42.25</v>
      </c>
      <c r="M126" s="10">
        <v>48.59</v>
      </c>
      <c r="N126">
        <v>4.2900605000000001E-2</v>
      </c>
    </row>
    <row r="127" spans="1:14" ht="15.75" customHeight="1">
      <c r="A127" s="1">
        <v>2</v>
      </c>
      <c r="B127" s="1">
        <v>25</v>
      </c>
      <c r="C127" s="3">
        <v>45626</v>
      </c>
      <c r="D127" s="6" t="s">
        <v>22</v>
      </c>
      <c r="E127" s="1">
        <v>200</v>
      </c>
      <c r="F127" s="7" t="s">
        <v>88</v>
      </c>
      <c r="G127" s="1">
        <v>2.2400000000000002</v>
      </c>
      <c r="H127" s="10">
        <v>8</v>
      </c>
      <c r="I127" s="1">
        <v>109</v>
      </c>
      <c r="J127" s="24">
        <v>0.60218181818181826</v>
      </c>
      <c r="K127" s="1">
        <v>15.19</v>
      </c>
      <c r="L127">
        <v>4.4800000000000004</v>
      </c>
      <c r="M127" s="10">
        <v>4.4800000000000004</v>
      </c>
      <c r="N127">
        <v>-0.432</v>
      </c>
    </row>
    <row r="128" spans="1:14" ht="15.75" customHeight="1">
      <c r="A128" s="1">
        <v>2</v>
      </c>
      <c r="B128" s="1">
        <v>25</v>
      </c>
      <c r="C128" s="3">
        <v>45627</v>
      </c>
      <c r="D128" s="6" t="s">
        <v>6</v>
      </c>
      <c r="E128" s="1">
        <v>2400</v>
      </c>
      <c r="F128" s="7">
        <v>56.52</v>
      </c>
      <c r="G128" s="1">
        <v>1.39</v>
      </c>
      <c r="H128" s="10">
        <v>96</v>
      </c>
      <c r="I128" s="1">
        <v>108</v>
      </c>
      <c r="J128" s="24">
        <v>0.63218181818181796</v>
      </c>
      <c r="K128" s="1">
        <v>10.199999999999999</v>
      </c>
      <c r="L128">
        <v>0.25750000000000001</v>
      </c>
      <c r="M128" s="10">
        <v>0.16</v>
      </c>
      <c r="N128">
        <v>1.4884102560000001</v>
      </c>
    </row>
    <row r="129" spans="1:14" ht="15.75" customHeight="1">
      <c r="A129" s="1">
        <v>2</v>
      </c>
      <c r="B129" s="1">
        <v>25</v>
      </c>
      <c r="C129" s="3">
        <v>45627</v>
      </c>
      <c r="D129" s="6" t="s">
        <v>22</v>
      </c>
      <c r="E129" s="1">
        <v>600</v>
      </c>
      <c r="F129" s="7">
        <v>56.52</v>
      </c>
      <c r="G129" s="1">
        <v>1.39</v>
      </c>
      <c r="H129" s="10">
        <v>24</v>
      </c>
      <c r="I129" s="1">
        <v>108</v>
      </c>
      <c r="J129" s="24">
        <v>0.55878380443086328</v>
      </c>
      <c r="K129" s="1">
        <v>10.199999999999999</v>
      </c>
      <c r="L129">
        <v>8.3399999999999981</v>
      </c>
      <c r="M129" s="10">
        <v>9.52</v>
      </c>
      <c r="N129">
        <v>0.22133333299999999</v>
      </c>
    </row>
    <row r="130" spans="1:14" ht="15.75" customHeight="1">
      <c r="A130" s="1">
        <v>2</v>
      </c>
      <c r="B130" s="1">
        <v>25</v>
      </c>
      <c r="C130" s="3">
        <v>45629</v>
      </c>
      <c r="D130" s="1" t="s">
        <v>4</v>
      </c>
      <c r="E130" s="1">
        <v>25</v>
      </c>
      <c r="F130" s="7" t="s">
        <v>118</v>
      </c>
      <c r="G130" s="1">
        <v>1.34</v>
      </c>
      <c r="H130" s="10">
        <v>1</v>
      </c>
      <c r="I130" s="1">
        <v>108</v>
      </c>
      <c r="J130" s="24">
        <v>0.75519696969696981</v>
      </c>
      <c r="K130" s="1">
        <v>12.05</v>
      </c>
      <c r="L130">
        <v>0.33500000000000002</v>
      </c>
      <c r="M130" s="10">
        <v>0.24</v>
      </c>
      <c r="N130">
        <v>-0.04</v>
      </c>
    </row>
    <row r="131" spans="1:14" ht="15.75" customHeight="1">
      <c r="A131" s="1">
        <v>2</v>
      </c>
      <c r="B131" s="1">
        <v>25</v>
      </c>
      <c r="C131" s="3">
        <v>45629</v>
      </c>
      <c r="D131" s="1" t="s">
        <v>6</v>
      </c>
      <c r="E131" s="1">
        <v>2375</v>
      </c>
      <c r="F131" s="7" t="s">
        <v>118</v>
      </c>
      <c r="G131" s="1">
        <v>1.34</v>
      </c>
      <c r="H131" s="10">
        <v>95</v>
      </c>
      <c r="I131" s="1">
        <v>108</v>
      </c>
      <c r="J131" s="24">
        <v>0.58699032099975501</v>
      </c>
      <c r="K131" s="1">
        <v>12.05</v>
      </c>
      <c r="L131">
        <v>31.824999999999999</v>
      </c>
      <c r="M131" s="10">
        <v>37.1</v>
      </c>
      <c r="N131">
        <v>-1.5554385959999999</v>
      </c>
    </row>
    <row r="132" spans="1:14" ht="15.75" customHeight="1">
      <c r="A132" s="1">
        <v>2</v>
      </c>
      <c r="B132" s="1">
        <v>25</v>
      </c>
      <c r="C132" s="3">
        <v>45629</v>
      </c>
      <c r="D132" s="6" t="s">
        <v>22</v>
      </c>
      <c r="E132" s="1">
        <v>800</v>
      </c>
      <c r="F132" s="7" t="s">
        <v>118</v>
      </c>
      <c r="G132" s="1">
        <v>1.39</v>
      </c>
      <c r="H132" s="10">
        <v>32</v>
      </c>
      <c r="I132" s="1">
        <v>108</v>
      </c>
      <c r="J132" s="24">
        <v>0.55242479844314707</v>
      </c>
      <c r="K132" s="1">
        <v>12.05</v>
      </c>
      <c r="L132">
        <v>11.12</v>
      </c>
      <c r="M132" s="10">
        <v>13.08</v>
      </c>
      <c r="N132">
        <v>0.60499999999999998</v>
      </c>
    </row>
    <row r="133" spans="1:14" ht="15.75" customHeight="1">
      <c r="A133" s="1">
        <v>2</v>
      </c>
      <c r="B133" s="1">
        <v>25</v>
      </c>
      <c r="C133" s="3">
        <v>45631</v>
      </c>
      <c r="D133" s="1" t="s">
        <v>6</v>
      </c>
      <c r="E133" s="1">
        <v>3000</v>
      </c>
      <c r="F133" s="7" t="s">
        <v>120</v>
      </c>
      <c r="G133" s="1">
        <v>1.35</v>
      </c>
      <c r="H133" s="10">
        <v>120</v>
      </c>
      <c r="I133" s="1">
        <v>110</v>
      </c>
      <c r="J133" s="24">
        <v>0.60278459585272981</v>
      </c>
      <c r="K133" s="1">
        <v>13.44</v>
      </c>
      <c r="L133">
        <v>40.500000000000007</v>
      </c>
      <c r="M133" s="10">
        <v>47.26</v>
      </c>
      <c r="N133">
        <v>-1.322807E-2</v>
      </c>
    </row>
    <row r="134" spans="1:14" ht="15.75" customHeight="1">
      <c r="A134" s="1">
        <v>2</v>
      </c>
      <c r="B134" s="1">
        <v>25</v>
      </c>
      <c r="C134" s="3">
        <v>45631</v>
      </c>
      <c r="D134" s="6" t="s">
        <v>22</v>
      </c>
      <c r="E134" s="1">
        <v>900</v>
      </c>
      <c r="F134" s="7" t="s">
        <v>120</v>
      </c>
      <c r="G134" s="1">
        <v>1.44</v>
      </c>
      <c r="H134" s="10">
        <v>36</v>
      </c>
      <c r="I134" s="1">
        <v>110</v>
      </c>
      <c r="J134" s="24">
        <v>0.55616046966731902</v>
      </c>
      <c r="K134" s="1">
        <v>13.44</v>
      </c>
      <c r="L134">
        <v>12.96</v>
      </c>
      <c r="M134" s="10">
        <v>15.33</v>
      </c>
      <c r="N134">
        <v>-0.116666667</v>
      </c>
    </row>
    <row r="135" spans="1:14" ht="15.75" customHeight="1">
      <c r="A135" s="1">
        <v>2</v>
      </c>
      <c r="B135" s="1">
        <v>25</v>
      </c>
      <c r="C135" s="3">
        <v>45632</v>
      </c>
      <c r="D135" s="1" t="s">
        <v>4</v>
      </c>
      <c r="E135" s="1">
        <v>25</v>
      </c>
      <c r="F135" s="7" t="s">
        <v>122</v>
      </c>
      <c r="G135" s="1">
        <v>1.33</v>
      </c>
      <c r="H135" s="10">
        <v>1</v>
      </c>
      <c r="I135" s="1">
        <v>113</v>
      </c>
      <c r="J135" s="24">
        <v>0.78421541501976277</v>
      </c>
      <c r="K135" s="1">
        <v>11.55</v>
      </c>
      <c r="L135">
        <v>0.33250000000000002</v>
      </c>
      <c r="M135" s="10">
        <v>0.23</v>
      </c>
      <c r="N135">
        <v>0.04</v>
      </c>
    </row>
    <row r="136" spans="1:14" ht="15.75" customHeight="1">
      <c r="A136" s="1">
        <v>2</v>
      </c>
      <c r="B136" s="1">
        <v>25</v>
      </c>
      <c r="C136" s="3">
        <v>45632</v>
      </c>
      <c r="D136" s="1" t="s">
        <v>6</v>
      </c>
      <c r="E136" s="1">
        <v>3300</v>
      </c>
      <c r="F136" s="7" t="s">
        <v>122</v>
      </c>
      <c r="G136" s="1">
        <v>1.35</v>
      </c>
      <c r="H136" s="10">
        <v>132</v>
      </c>
      <c r="I136" s="1">
        <v>113</v>
      </c>
      <c r="J136" s="24">
        <v>0.61276846999007506</v>
      </c>
      <c r="K136" s="1">
        <v>11.55</v>
      </c>
      <c r="L136">
        <v>44.55</v>
      </c>
      <c r="M136" s="10">
        <v>52.21</v>
      </c>
      <c r="N136">
        <v>-6.7878790000000001E-3</v>
      </c>
    </row>
    <row r="137" spans="1:14" ht="15.75" customHeight="1">
      <c r="A137" s="1">
        <v>2</v>
      </c>
      <c r="B137" s="1">
        <v>25</v>
      </c>
      <c r="C137" s="3">
        <v>45632</v>
      </c>
      <c r="D137" s="6" t="s">
        <v>22</v>
      </c>
      <c r="E137" s="1">
        <v>875</v>
      </c>
      <c r="F137" s="7" t="s">
        <v>122</v>
      </c>
      <c r="G137" s="1">
        <v>1.33</v>
      </c>
      <c r="H137" s="10">
        <v>35</v>
      </c>
      <c r="I137" s="1">
        <v>113</v>
      </c>
      <c r="J137" s="24">
        <v>0.57269158527422981</v>
      </c>
      <c r="K137" s="1">
        <v>11.55</v>
      </c>
      <c r="L137">
        <v>11.637499999999999</v>
      </c>
      <c r="M137" s="10">
        <v>13.31</v>
      </c>
      <c r="N137">
        <v>0.11385714299999999</v>
      </c>
    </row>
    <row r="138" spans="1:14" ht="15.75" customHeight="1">
      <c r="A138" s="1">
        <v>2</v>
      </c>
      <c r="B138" s="1">
        <v>25</v>
      </c>
      <c r="C138" s="3">
        <v>45634</v>
      </c>
      <c r="D138" s="1" t="s">
        <v>4</v>
      </c>
      <c r="E138" s="1">
        <v>25</v>
      </c>
      <c r="F138" s="7" t="s">
        <v>123</v>
      </c>
      <c r="G138" s="1">
        <v>1.31</v>
      </c>
      <c r="H138" s="10">
        <v>1</v>
      </c>
      <c r="I138" s="1">
        <v>100</v>
      </c>
      <c r="J138" s="24">
        <v>0.75188339920948621</v>
      </c>
      <c r="K138" s="1">
        <v>17.21</v>
      </c>
      <c r="L138">
        <v>0.32750000000000001</v>
      </c>
      <c r="M138" s="10">
        <v>0.23</v>
      </c>
      <c r="N138">
        <v>0</v>
      </c>
    </row>
    <row r="139" spans="1:14" ht="15.75" customHeight="1">
      <c r="A139" s="1">
        <v>2</v>
      </c>
      <c r="B139" s="1">
        <v>25</v>
      </c>
      <c r="C139" s="3">
        <v>45634</v>
      </c>
      <c r="D139" s="1" t="s">
        <v>6</v>
      </c>
      <c r="E139" s="1">
        <v>3675</v>
      </c>
      <c r="F139" s="7" t="s">
        <v>123</v>
      </c>
      <c r="G139" s="1">
        <v>1.32</v>
      </c>
      <c r="H139" s="10">
        <v>147</v>
      </c>
      <c r="I139" s="1">
        <v>100</v>
      </c>
      <c r="J139" s="24">
        <v>0.60046225865916369</v>
      </c>
      <c r="K139" s="1">
        <v>17.21</v>
      </c>
      <c r="L139">
        <v>48.51</v>
      </c>
      <c r="M139" s="10">
        <v>56.22</v>
      </c>
      <c r="N139">
        <v>5.2325294000000001E-2</v>
      </c>
    </row>
    <row r="140" spans="1:14" ht="15.75" customHeight="1">
      <c r="A140" s="1">
        <v>2</v>
      </c>
      <c r="B140" s="1">
        <v>25</v>
      </c>
      <c r="C140" s="3">
        <v>45634</v>
      </c>
      <c r="D140" s="6" t="s">
        <v>22</v>
      </c>
      <c r="E140" s="1">
        <v>700</v>
      </c>
      <c r="F140" s="7" t="s">
        <v>123</v>
      </c>
      <c r="G140" s="1">
        <v>1.35</v>
      </c>
      <c r="H140" s="10">
        <v>28</v>
      </c>
      <c r="I140" s="1">
        <v>100</v>
      </c>
      <c r="J140" s="24">
        <v>0.53820948616600806</v>
      </c>
      <c r="K140" s="1">
        <v>17.21</v>
      </c>
      <c r="L140">
        <v>9.4500000000000011</v>
      </c>
      <c r="M140" s="10">
        <v>11.04</v>
      </c>
      <c r="N140">
        <v>-5.6000000000000001E-2</v>
      </c>
    </row>
    <row r="141" spans="1:14" ht="15.75" customHeight="1">
      <c r="A141" s="1">
        <v>2</v>
      </c>
      <c r="B141" s="1">
        <v>25</v>
      </c>
      <c r="C141" s="3">
        <v>45635</v>
      </c>
      <c r="D141" s="1" t="s">
        <v>6</v>
      </c>
      <c r="E141" s="1">
        <v>2900</v>
      </c>
      <c r="F141" s="7" t="s">
        <v>125</v>
      </c>
      <c r="G141" s="1">
        <v>1.33</v>
      </c>
      <c r="H141" s="10">
        <v>116</v>
      </c>
      <c r="I141" s="1">
        <v>107</v>
      </c>
      <c r="J141" s="24">
        <v>0.59877525705891954</v>
      </c>
      <c r="K141" s="1">
        <v>15.05</v>
      </c>
      <c r="L141">
        <v>38.57</v>
      </c>
      <c r="M141" s="10">
        <v>44.56</v>
      </c>
      <c r="N141">
        <v>-6.7558059999999996E-3</v>
      </c>
    </row>
    <row r="142" spans="1:14" ht="15.75" customHeight="1">
      <c r="A142" s="1">
        <v>2</v>
      </c>
      <c r="B142" s="1">
        <v>25</v>
      </c>
      <c r="C142" s="3">
        <v>45635</v>
      </c>
      <c r="D142" s="6" t="s">
        <v>22</v>
      </c>
      <c r="E142" s="1">
        <v>900</v>
      </c>
      <c r="F142" s="7" t="s">
        <v>125</v>
      </c>
      <c r="G142" s="1">
        <v>1.42</v>
      </c>
      <c r="H142" s="10">
        <v>36</v>
      </c>
      <c r="I142" s="1">
        <v>107</v>
      </c>
      <c r="J142" s="24">
        <v>0.5486401291016676</v>
      </c>
      <c r="K142" s="1">
        <v>15.05</v>
      </c>
      <c r="L142">
        <v>12.78</v>
      </c>
      <c r="M142" s="10">
        <v>15.21</v>
      </c>
      <c r="N142">
        <v>-0.16885714299999999</v>
      </c>
    </row>
    <row r="143" spans="1:14" ht="15.75" customHeight="1">
      <c r="A143" s="1">
        <v>2</v>
      </c>
      <c r="B143" s="1">
        <v>25</v>
      </c>
      <c r="C143" s="3">
        <v>45637</v>
      </c>
      <c r="D143" s="1" t="s">
        <v>6</v>
      </c>
      <c r="E143" s="1">
        <v>2325</v>
      </c>
      <c r="F143" s="7">
        <v>46.37</v>
      </c>
      <c r="G143" s="1">
        <v>1.33</v>
      </c>
      <c r="H143" s="10">
        <v>93</v>
      </c>
      <c r="I143" s="1">
        <v>113</v>
      </c>
      <c r="J143" s="24">
        <v>0.59439640591966181</v>
      </c>
      <c r="K143" s="1">
        <v>9.07</v>
      </c>
      <c r="L143">
        <v>30.922499999999999</v>
      </c>
      <c r="M143" s="10">
        <v>36.119999999999997</v>
      </c>
      <c r="N143">
        <v>-2.3752468999999998E-2</v>
      </c>
    </row>
    <row r="144" spans="1:14" ht="15.75" customHeight="1">
      <c r="A144" s="1">
        <v>2</v>
      </c>
      <c r="B144" s="1">
        <v>25</v>
      </c>
      <c r="C144" s="3">
        <v>45637</v>
      </c>
      <c r="D144" s="6" t="s">
        <v>22</v>
      </c>
      <c r="E144" s="1">
        <v>75</v>
      </c>
      <c r="F144" s="7">
        <v>46.37</v>
      </c>
      <c r="G144" s="1">
        <v>1.44</v>
      </c>
      <c r="H144" s="10">
        <v>3</v>
      </c>
      <c r="I144" s="1">
        <v>113</v>
      </c>
      <c r="J144" s="24">
        <v>0.57305624036979974</v>
      </c>
      <c r="K144" s="1">
        <v>9.07</v>
      </c>
      <c r="L144">
        <v>1.08</v>
      </c>
      <c r="M144" s="10">
        <v>1.18</v>
      </c>
      <c r="N144">
        <v>0.116666667</v>
      </c>
    </row>
    <row r="145" spans="1:14" ht="15.75" customHeight="1">
      <c r="A145" s="1">
        <v>2</v>
      </c>
      <c r="B145" s="1">
        <v>25</v>
      </c>
      <c r="C145" s="3">
        <v>45639</v>
      </c>
      <c r="D145" s="1" t="s">
        <v>4</v>
      </c>
      <c r="E145" s="1">
        <v>50</v>
      </c>
      <c r="F145" s="7">
        <v>57.14</v>
      </c>
      <c r="G145" s="1">
        <v>1.4</v>
      </c>
      <c r="H145" s="10">
        <v>2</v>
      </c>
      <c r="I145" s="1">
        <v>107</v>
      </c>
      <c r="J145" s="24">
        <v>0.75554545454545452</v>
      </c>
      <c r="K145" s="1">
        <v>9.17</v>
      </c>
      <c r="L145">
        <v>0.7</v>
      </c>
      <c r="M145" s="10">
        <v>0.5</v>
      </c>
      <c r="N145">
        <v>-0.08</v>
      </c>
    </row>
    <row r="146" spans="1:14" ht="15.75" customHeight="1">
      <c r="A146" s="1">
        <v>2</v>
      </c>
      <c r="B146" s="1">
        <v>25</v>
      </c>
      <c r="C146" s="3">
        <v>45639</v>
      </c>
      <c r="D146" s="1" t="s">
        <v>6</v>
      </c>
      <c r="E146" s="1">
        <v>2100</v>
      </c>
      <c r="F146" s="7">
        <v>57.14</v>
      </c>
      <c r="G146" s="1">
        <v>1.36</v>
      </c>
      <c r="H146" s="10">
        <v>84</v>
      </c>
      <c r="I146" s="1">
        <v>107</v>
      </c>
      <c r="J146" s="24">
        <v>0.57909418018263603</v>
      </c>
      <c r="K146" s="1">
        <v>9.17</v>
      </c>
      <c r="L146">
        <v>28.56</v>
      </c>
      <c r="M146" s="10">
        <v>33.35</v>
      </c>
      <c r="N146">
        <v>-3.4546851000000003E-2</v>
      </c>
    </row>
    <row r="147" spans="1:14" ht="15.75" customHeight="1">
      <c r="A147" s="1">
        <v>2</v>
      </c>
      <c r="B147" s="1">
        <v>25</v>
      </c>
      <c r="C147" s="3">
        <v>45639</v>
      </c>
      <c r="D147" s="6" t="s">
        <v>22</v>
      </c>
      <c r="E147" s="1">
        <v>800</v>
      </c>
      <c r="F147" s="7">
        <v>57.14</v>
      </c>
      <c r="G147" s="1">
        <v>1.37</v>
      </c>
      <c r="H147" s="10">
        <v>32</v>
      </c>
      <c r="I147" s="1">
        <v>107</v>
      </c>
      <c r="J147" s="24">
        <v>0.5607051989544003</v>
      </c>
      <c r="K147" s="1">
        <v>9.17</v>
      </c>
      <c r="L147">
        <v>10.96</v>
      </c>
      <c r="M147" s="10">
        <v>12.52</v>
      </c>
      <c r="N147">
        <v>0.125</v>
      </c>
    </row>
    <row r="148" spans="1:14" ht="15.75" customHeight="1">
      <c r="A148" s="1">
        <v>2</v>
      </c>
      <c r="B148" s="1">
        <v>25</v>
      </c>
      <c r="C148" s="3">
        <v>45642</v>
      </c>
      <c r="D148" s="1" t="s">
        <v>4</v>
      </c>
      <c r="E148" s="1">
        <v>25</v>
      </c>
      <c r="F148" s="7" t="s">
        <v>128</v>
      </c>
      <c r="G148" s="1">
        <v>1.46</v>
      </c>
      <c r="H148" s="10">
        <v>1</v>
      </c>
      <c r="I148" s="1">
        <v>111</v>
      </c>
      <c r="J148" s="24">
        <v>0.76385664335664327</v>
      </c>
      <c r="K148" s="1">
        <v>10.29</v>
      </c>
      <c r="L148">
        <v>0.36499999999999999</v>
      </c>
      <c r="M148" s="10">
        <v>0.26</v>
      </c>
      <c r="N148">
        <v>-0.04</v>
      </c>
    </row>
    <row r="149" spans="1:14" ht="15.75" customHeight="1">
      <c r="A149" s="1">
        <v>2</v>
      </c>
      <c r="B149" s="1">
        <v>25</v>
      </c>
      <c r="C149" s="3">
        <v>45642</v>
      </c>
      <c r="D149" s="1" t="s">
        <v>6</v>
      </c>
      <c r="E149" s="1">
        <v>3075</v>
      </c>
      <c r="F149" s="7" t="s">
        <v>128</v>
      </c>
      <c r="G149" s="1">
        <v>1.35</v>
      </c>
      <c r="H149" s="10">
        <v>123</v>
      </c>
      <c r="I149" s="1">
        <v>111</v>
      </c>
      <c r="J149" s="24">
        <v>0.60653852080123272</v>
      </c>
      <c r="K149" s="1">
        <v>10.29</v>
      </c>
      <c r="L149">
        <v>41.512500000000003</v>
      </c>
      <c r="M149" s="10">
        <v>48.38</v>
      </c>
      <c r="N149">
        <v>1.4761905000000001E-2</v>
      </c>
    </row>
    <row r="150" spans="1:14" ht="15.75" customHeight="1">
      <c r="A150" s="1">
        <v>2</v>
      </c>
      <c r="B150" s="1">
        <v>25</v>
      </c>
      <c r="C150" s="3">
        <v>45642</v>
      </c>
      <c r="D150" s="11" t="s">
        <v>22</v>
      </c>
      <c r="E150" s="1">
        <v>900</v>
      </c>
      <c r="F150" s="7" t="s">
        <v>128</v>
      </c>
      <c r="G150" s="1">
        <v>1.41</v>
      </c>
      <c r="H150" s="10">
        <v>36</v>
      </c>
      <c r="I150" s="1">
        <v>111</v>
      </c>
      <c r="J150" s="24">
        <v>0.55553246753246754</v>
      </c>
      <c r="K150" s="1">
        <v>10.29</v>
      </c>
      <c r="L150">
        <v>12.69</v>
      </c>
      <c r="M150" s="10">
        <v>15.12</v>
      </c>
      <c r="N150">
        <v>-0.115</v>
      </c>
    </row>
    <row r="151" spans="1:14" ht="15.75" customHeight="1">
      <c r="A151" s="1">
        <v>2</v>
      </c>
      <c r="B151" s="1">
        <v>25</v>
      </c>
      <c r="C151" s="3">
        <v>45644</v>
      </c>
      <c r="D151" s="1" t="s">
        <v>4</v>
      </c>
      <c r="E151" s="1">
        <v>75</v>
      </c>
      <c r="F151" s="7" t="s">
        <v>130</v>
      </c>
      <c r="G151" s="1">
        <v>1.41</v>
      </c>
      <c r="H151" s="10">
        <v>3</v>
      </c>
      <c r="I151" s="1">
        <v>108</v>
      </c>
      <c r="J151" s="24">
        <v>0.56251880877742955</v>
      </c>
      <c r="K151" s="10" t="s">
        <v>131</v>
      </c>
      <c r="L151">
        <v>1.0575000000000001</v>
      </c>
      <c r="M151" s="10">
        <v>1.1599999999999999</v>
      </c>
      <c r="N151">
        <v>-0.50666666699999996</v>
      </c>
    </row>
    <row r="152" spans="1:14" ht="15.75" customHeight="1">
      <c r="A152" s="1">
        <v>2</v>
      </c>
      <c r="B152" s="1">
        <v>25</v>
      </c>
      <c r="C152" s="3">
        <v>45644</v>
      </c>
      <c r="D152" s="1" t="s">
        <v>6</v>
      </c>
      <c r="E152" s="1">
        <v>3200</v>
      </c>
      <c r="F152" s="7" t="s">
        <v>130</v>
      </c>
      <c r="G152" s="1">
        <v>1.35</v>
      </c>
      <c r="H152" s="10">
        <v>128</v>
      </c>
      <c r="I152" s="1">
        <v>108</v>
      </c>
      <c r="J152" s="24">
        <v>0.60417581304489398</v>
      </c>
      <c r="K152" s="10" t="s">
        <v>131</v>
      </c>
      <c r="L152">
        <v>43.2</v>
      </c>
      <c r="M152" s="10">
        <v>50.26</v>
      </c>
      <c r="N152">
        <v>2.7083329999999998E-3</v>
      </c>
    </row>
    <row r="153" spans="1:14" ht="15.75" customHeight="1">
      <c r="A153" s="1">
        <v>2</v>
      </c>
      <c r="B153" s="1">
        <v>25</v>
      </c>
      <c r="C153" s="3">
        <v>45644</v>
      </c>
      <c r="D153" s="11" t="s">
        <v>22</v>
      </c>
      <c r="E153" s="1">
        <v>600</v>
      </c>
      <c r="F153" s="7" t="s">
        <v>130</v>
      </c>
      <c r="G153" s="1">
        <v>1.45</v>
      </c>
      <c r="H153" s="10">
        <v>24</v>
      </c>
      <c r="I153" s="1">
        <v>108</v>
      </c>
      <c r="J153" s="24">
        <v>0.54721465875896258</v>
      </c>
      <c r="K153" s="10" t="s">
        <v>131</v>
      </c>
      <c r="L153">
        <v>8.6999999999999993</v>
      </c>
      <c r="M153" s="10">
        <v>10.27</v>
      </c>
      <c r="N153">
        <v>-3.1666667000000003E-2</v>
      </c>
    </row>
    <row r="154" spans="1:14" ht="15.75" customHeight="1">
      <c r="A154" s="1">
        <v>2</v>
      </c>
      <c r="B154" s="1">
        <v>25</v>
      </c>
      <c r="C154" s="3">
        <v>45646</v>
      </c>
      <c r="D154" s="1" t="s">
        <v>4</v>
      </c>
      <c r="E154" s="1">
        <v>25</v>
      </c>
      <c r="F154" s="7" t="s">
        <v>133</v>
      </c>
      <c r="G154" s="1">
        <v>1.34</v>
      </c>
      <c r="H154" s="10">
        <v>1</v>
      </c>
      <c r="I154" s="1">
        <v>110</v>
      </c>
      <c r="J154" s="24">
        <v>0.75883333333333347</v>
      </c>
      <c r="K154" s="1">
        <v>11.52</v>
      </c>
      <c r="L154">
        <v>0.33500000000000002</v>
      </c>
      <c r="M154" s="10">
        <v>0.24</v>
      </c>
      <c r="N154">
        <v>0.58666666700000003</v>
      </c>
    </row>
    <row r="155" spans="1:14" ht="15.75" customHeight="1">
      <c r="A155" s="1">
        <v>2</v>
      </c>
      <c r="B155" s="1">
        <v>25</v>
      </c>
      <c r="C155" s="3">
        <v>45646</v>
      </c>
      <c r="D155" s="1" t="s">
        <v>6</v>
      </c>
      <c r="E155" s="1">
        <v>3475</v>
      </c>
      <c r="F155" s="7" t="s">
        <v>133</v>
      </c>
      <c r="G155" s="1">
        <v>1.33</v>
      </c>
      <c r="H155" s="10">
        <v>139</v>
      </c>
      <c r="I155" s="1">
        <v>110</v>
      </c>
      <c r="J155" s="24">
        <v>0.61185185185185187</v>
      </c>
      <c r="K155" s="1">
        <v>11.52</v>
      </c>
      <c r="L155">
        <v>46.217500000000001</v>
      </c>
      <c r="M155" s="10">
        <v>54</v>
      </c>
      <c r="N155">
        <v>1.6668164999999999E-2</v>
      </c>
    </row>
    <row r="156" spans="1:14" ht="15.75" customHeight="1">
      <c r="A156" s="1">
        <v>2</v>
      </c>
      <c r="B156" s="1">
        <v>25</v>
      </c>
      <c r="C156" s="3">
        <v>45646</v>
      </c>
      <c r="D156" s="11" t="s">
        <v>22</v>
      </c>
      <c r="E156" s="1">
        <v>600</v>
      </c>
      <c r="F156" s="7" t="s">
        <v>133</v>
      </c>
      <c r="G156" s="1">
        <v>1.44</v>
      </c>
      <c r="H156" s="10">
        <v>24</v>
      </c>
      <c r="I156" s="1">
        <v>110</v>
      </c>
      <c r="J156" s="24">
        <v>0.5495000000000001</v>
      </c>
      <c r="K156" s="1">
        <v>11.52</v>
      </c>
      <c r="L156">
        <v>8.64</v>
      </c>
      <c r="M156" s="10">
        <v>10.24</v>
      </c>
      <c r="N156">
        <v>5.0000000000000001E-3</v>
      </c>
    </row>
    <row r="157" spans="1:14" ht="15.75" customHeight="1">
      <c r="A157" s="1">
        <v>2</v>
      </c>
      <c r="B157" s="1">
        <v>25</v>
      </c>
      <c r="C157" s="3">
        <v>45647</v>
      </c>
      <c r="D157" s="1" t="s">
        <v>4</v>
      </c>
      <c r="E157" s="1">
        <v>25</v>
      </c>
      <c r="F157" s="7" t="s">
        <v>135</v>
      </c>
      <c r="G157" s="1">
        <v>1.04</v>
      </c>
      <c r="H157" s="10">
        <v>1</v>
      </c>
      <c r="I157" s="1">
        <v>116</v>
      </c>
      <c r="J157" s="24">
        <v>0.8614090909090909</v>
      </c>
      <c r="K157" s="1">
        <v>13.54</v>
      </c>
      <c r="L157">
        <v>0.26</v>
      </c>
      <c r="M157" s="10">
        <v>0.16</v>
      </c>
      <c r="N157">
        <v>0.32</v>
      </c>
    </row>
    <row r="158" spans="1:14" ht="15.75" customHeight="1">
      <c r="A158" s="1">
        <v>2</v>
      </c>
      <c r="B158" s="1">
        <v>25</v>
      </c>
      <c r="C158" s="3">
        <v>45647</v>
      </c>
      <c r="D158" s="1" t="s">
        <v>6</v>
      </c>
      <c r="E158" s="1">
        <v>2875</v>
      </c>
      <c r="F158" s="7" t="s">
        <v>135</v>
      </c>
      <c r="G158" s="1">
        <v>1.34</v>
      </c>
      <c r="H158" s="10">
        <v>115</v>
      </c>
      <c r="I158" s="1">
        <v>116</v>
      </c>
      <c r="J158" s="24">
        <v>0.61407979526081824</v>
      </c>
      <c r="K158" s="1">
        <v>13.54</v>
      </c>
      <c r="L158">
        <v>38.525000000000006</v>
      </c>
      <c r="M158" s="10">
        <v>44.58</v>
      </c>
      <c r="N158">
        <v>3.348139E-3</v>
      </c>
    </row>
    <row r="159" spans="1:14" ht="15.75" customHeight="1">
      <c r="A159" s="1">
        <v>2</v>
      </c>
      <c r="B159" s="1">
        <v>25</v>
      </c>
      <c r="C159" s="3">
        <v>45647</v>
      </c>
      <c r="D159" s="11" t="s">
        <v>22</v>
      </c>
      <c r="E159" s="1">
        <v>600</v>
      </c>
      <c r="F159" s="7" t="s">
        <v>135</v>
      </c>
      <c r="G159" s="1">
        <v>1.43</v>
      </c>
      <c r="H159" s="10">
        <v>24</v>
      </c>
      <c r="I159" s="1">
        <v>116</v>
      </c>
      <c r="J159" s="24">
        <v>0.56103716972682494</v>
      </c>
      <c r="K159" s="1">
        <v>13.54</v>
      </c>
      <c r="L159">
        <v>8.58</v>
      </c>
      <c r="M159" s="10">
        <v>10.15</v>
      </c>
      <c r="N159">
        <v>1.4999999999999999E-2</v>
      </c>
    </row>
    <row r="160" spans="1:14" ht="15.75" customHeight="1">
      <c r="A160" s="1">
        <v>2</v>
      </c>
      <c r="B160" s="1">
        <v>25</v>
      </c>
      <c r="C160" s="3">
        <v>45650</v>
      </c>
      <c r="D160" s="1" t="s">
        <v>4</v>
      </c>
      <c r="E160" s="1">
        <v>50</v>
      </c>
      <c r="F160" s="7" t="s">
        <v>136</v>
      </c>
      <c r="G160" s="1">
        <v>1.31</v>
      </c>
      <c r="H160" s="10">
        <v>2</v>
      </c>
      <c r="I160" s="1">
        <v>113</v>
      </c>
      <c r="J160" s="24">
        <v>0.77601976284584984</v>
      </c>
      <c r="K160" s="1">
        <v>12.09</v>
      </c>
      <c r="L160">
        <v>0.65500000000000003</v>
      </c>
      <c r="M160" s="10">
        <v>0.46</v>
      </c>
      <c r="N160">
        <v>-0.28000000000000003</v>
      </c>
    </row>
    <row r="161" spans="1:14" ht="15.75" customHeight="1">
      <c r="A161" s="1">
        <v>2</v>
      </c>
      <c r="B161" s="1">
        <v>25</v>
      </c>
      <c r="C161" s="3">
        <v>45650</v>
      </c>
      <c r="D161" s="1" t="s">
        <v>6</v>
      </c>
      <c r="E161" s="1">
        <v>3700</v>
      </c>
      <c r="F161" s="7" t="s">
        <v>136</v>
      </c>
      <c r="G161" s="1">
        <v>1.34</v>
      </c>
      <c r="H161" s="10">
        <v>148</v>
      </c>
      <c r="I161" s="1">
        <v>113</v>
      </c>
      <c r="J161" s="24">
        <v>0.62085581933989575</v>
      </c>
      <c r="K161" s="1">
        <v>12.09</v>
      </c>
      <c r="L161">
        <v>49.58</v>
      </c>
      <c r="M161" s="10">
        <v>58.09</v>
      </c>
      <c r="N161">
        <v>-1.9391304000000002E-2</v>
      </c>
    </row>
    <row r="162" spans="1:14" ht="15.75" customHeight="1">
      <c r="A162" s="1">
        <v>2</v>
      </c>
      <c r="B162" s="1">
        <v>25</v>
      </c>
      <c r="C162" s="3">
        <v>45650</v>
      </c>
      <c r="D162" s="11" t="s">
        <v>22</v>
      </c>
      <c r="E162" s="1">
        <v>300</v>
      </c>
      <c r="F162" s="7" t="s">
        <v>136</v>
      </c>
      <c r="G162" s="1">
        <v>1.4</v>
      </c>
      <c r="H162" s="10">
        <v>12</v>
      </c>
      <c r="I162" s="1">
        <v>113</v>
      </c>
      <c r="J162" s="24">
        <v>0.57746761734997032</v>
      </c>
      <c r="K162" s="1">
        <v>12.09</v>
      </c>
      <c r="L162">
        <v>4.2</v>
      </c>
      <c r="M162" s="10">
        <v>4.59</v>
      </c>
      <c r="N162">
        <v>0.16166666699999999</v>
      </c>
    </row>
    <row r="163" spans="1:14" ht="15.75" customHeight="1">
      <c r="A163" s="1">
        <v>2</v>
      </c>
      <c r="B163" s="1">
        <v>25</v>
      </c>
      <c r="C163" s="3">
        <v>45653</v>
      </c>
      <c r="D163" s="1" t="s">
        <v>4</v>
      </c>
      <c r="E163" s="1">
        <v>25</v>
      </c>
      <c r="F163" s="7" t="s">
        <v>86</v>
      </c>
      <c r="G163" s="1">
        <v>1.41</v>
      </c>
      <c r="H163" s="10">
        <v>1</v>
      </c>
      <c r="I163" s="1">
        <v>112</v>
      </c>
      <c r="J163" s="24">
        <v>0.76813636363636351</v>
      </c>
      <c r="K163" s="1">
        <v>9.01</v>
      </c>
      <c r="L163">
        <v>0.35249999999999998</v>
      </c>
      <c r="M163" s="10">
        <v>0.25</v>
      </c>
      <c r="N163">
        <v>-0.08</v>
      </c>
    </row>
    <row r="164" spans="1:14" ht="15.75" customHeight="1">
      <c r="A164" s="1">
        <v>2</v>
      </c>
      <c r="B164" s="1">
        <v>25</v>
      </c>
      <c r="C164" s="3">
        <v>45653</v>
      </c>
      <c r="D164" s="1" t="s">
        <v>6</v>
      </c>
      <c r="E164" s="1">
        <v>2225</v>
      </c>
      <c r="F164" s="7" t="s">
        <v>86</v>
      </c>
      <c r="G164" s="1">
        <v>1.33</v>
      </c>
      <c r="H164" s="10">
        <v>89</v>
      </c>
      <c r="I164" s="1">
        <v>112</v>
      </c>
      <c r="J164" s="24">
        <v>0.59404518888475644</v>
      </c>
      <c r="K164" s="1">
        <v>9.01</v>
      </c>
      <c r="L164">
        <v>29.592500000000001</v>
      </c>
      <c r="M164" s="10">
        <v>34.22</v>
      </c>
      <c r="N164">
        <v>3.2022472000000003E-2</v>
      </c>
    </row>
    <row r="165" spans="1:14" ht="15.75" customHeight="1">
      <c r="A165" s="1">
        <v>2</v>
      </c>
      <c r="B165" s="1">
        <v>25</v>
      </c>
      <c r="C165" s="3">
        <v>45653</v>
      </c>
      <c r="D165" s="11" t="s">
        <v>22</v>
      </c>
      <c r="E165" s="1">
        <v>1000</v>
      </c>
      <c r="F165" s="7" t="s">
        <v>86</v>
      </c>
      <c r="G165" s="1">
        <v>1.49</v>
      </c>
      <c r="H165" s="10">
        <v>40</v>
      </c>
      <c r="I165" s="1">
        <v>112</v>
      </c>
      <c r="J165" s="24">
        <v>0.5532823813354788</v>
      </c>
      <c r="K165" s="1">
        <v>9.01</v>
      </c>
      <c r="L165">
        <v>14.9</v>
      </c>
      <c r="M165" s="10">
        <v>18.079999999999998</v>
      </c>
      <c r="N165">
        <v>-0.27800000000000002</v>
      </c>
    </row>
    <row r="166" spans="1:14" ht="15.75" customHeight="1">
      <c r="A166" s="1">
        <v>2</v>
      </c>
      <c r="B166" s="1">
        <v>25</v>
      </c>
      <c r="C166" s="3">
        <v>45656</v>
      </c>
      <c r="D166" s="1" t="s">
        <v>6</v>
      </c>
      <c r="E166" s="1">
        <v>3250</v>
      </c>
      <c r="F166" s="7" t="s">
        <v>88</v>
      </c>
      <c r="G166" s="1">
        <v>1.3</v>
      </c>
      <c r="H166" s="10">
        <v>140</v>
      </c>
      <c r="I166" s="1">
        <v>109</v>
      </c>
      <c r="J166" s="24">
        <v>0.8628979288986387</v>
      </c>
      <c r="K166" s="1">
        <v>15.19</v>
      </c>
      <c r="L166">
        <v>42.25</v>
      </c>
      <c r="M166" s="10">
        <v>28.18</v>
      </c>
      <c r="N166">
        <v>0.67090060500000004</v>
      </c>
    </row>
    <row r="167" spans="1:14" ht="15.75" customHeight="1">
      <c r="A167" s="1">
        <v>2</v>
      </c>
      <c r="B167" s="1">
        <v>25</v>
      </c>
      <c r="C167" s="3">
        <v>45657</v>
      </c>
      <c r="D167" s="11" t="s">
        <v>22</v>
      </c>
      <c r="E167" s="1">
        <v>200</v>
      </c>
      <c r="F167" s="1" t="s">
        <v>88</v>
      </c>
      <c r="G167" s="1">
        <v>2.2400000000000002</v>
      </c>
      <c r="H167" s="10">
        <v>8</v>
      </c>
      <c r="I167" s="1">
        <v>109</v>
      </c>
      <c r="J167" s="24">
        <v>0.84289792889863902</v>
      </c>
      <c r="K167" s="1">
        <v>15.19</v>
      </c>
      <c r="L167" s="1">
        <v>4.4800000000000004</v>
      </c>
      <c r="M167" s="10">
        <v>14.16</v>
      </c>
      <c r="N167">
        <v>-5.55</v>
      </c>
    </row>
    <row r="168" spans="1:14" ht="15.75" customHeight="1">
      <c r="A168" s="1">
        <v>2</v>
      </c>
      <c r="B168" s="1">
        <v>25</v>
      </c>
      <c r="C168" s="3">
        <v>45659</v>
      </c>
      <c r="D168" s="11" t="s">
        <v>8</v>
      </c>
      <c r="E168" s="1">
        <v>25</v>
      </c>
      <c r="F168" s="7">
        <v>41.09</v>
      </c>
      <c r="G168" s="1">
        <v>1.03</v>
      </c>
      <c r="H168" s="10">
        <v>1</v>
      </c>
      <c r="I168" s="1">
        <v>118</v>
      </c>
      <c r="J168" s="24">
        <v>0.88289792889863905</v>
      </c>
      <c r="K168" s="1">
        <v>6.02</v>
      </c>
      <c r="L168" s="1">
        <v>0.25750000000000001</v>
      </c>
      <c r="M168" s="10">
        <v>0.16</v>
      </c>
      <c r="N168">
        <v>-0.06</v>
      </c>
    </row>
    <row r="169" spans="1:14" ht="15.75" customHeight="1">
      <c r="A169" s="1">
        <v>2</v>
      </c>
      <c r="B169" s="1">
        <v>25</v>
      </c>
      <c r="C169" s="3">
        <v>45659</v>
      </c>
      <c r="D169" s="1" t="s">
        <v>6</v>
      </c>
      <c r="E169" s="1">
        <v>1950</v>
      </c>
      <c r="F169" s="7">
        <v>41.09</v>
      </c>
      <c r="G169" s="1">
        <v>1.32</v>
      </c>
      <c r="H169" s="10">
        <v>78</v>
      </c>
      <c r="I169" s="1">
        <v>118</v>
      </c>
      <c r="J169" s="24">
        <v>0.60208980119406663</v>
      </c>
      <c r="K169" s="1">
        <v>6.02</v>
      </c>
      <c r="L169">
        <v>25.74</v>
      </c>
      <c r="M169" s="10">
        <v>29.54</v>
      </c>
      <c r="N169">
        <v>-0.64779487199999997</v>
      </c>
    </row>
    <row r="170" spans="1:14" ht="15.75" customHeight="1">
      <c r="A170" s="1">
        <v>2</v>
      </c>
      <c r="B170" s="1">
        <v>25</v>
      </c>
      <c r="C170" s="3">
        <v>45659</v>
      </c>
      <c r="D170" s="11" t="s">
        <v>22</v>
      </c>
      <c r="E170" s="1">
        <v>300</v>
      </c>
      <c r="F170" s="7">
        <v>41.09</v>
      </c>
      <c r="G170" s="1">
        <v>1.39</v>
      </c>
      <c r="H170" s="10">
        <v>12</v>
      </c>
      <c r="I170" s="1">
        <v>118</v>
      </c>
      <c r="J170" s="24">
        <v>0.58473759428344574</v>
      </c>
      <c r="K170" s="1">
        <v>6.02</v>
      </c>
      <c r="L170">
        <v>4.169999999999999</v>
      </c>
      <c r="M170" s="10">
        <v>4.58</v>
      </c>
      <c r="N170">
        <v>0.28133333300000002</v>
      </c>
    </row>
    <row r="171" spans="1:14" ht="15.75" customHeight="1">
      <c r="A171" s="1">
        <v>2</v>
      </c>
      <c r="B171" s="1">
        <v>25</v>
      </c>
      <c r="C171" s="3">
        <v>45662</v>
      </c>
      <c r="D171" s="1" t="s">
        <v>6</v>
      </c>
      <c r="E171" s="1">
        <v>3200</v>
      </c>
      <c r="F171" s="7" t="s">
        <v>91</v>
      </c>
      <c r="G171" s="1">
        <v>1.33</v>
      </c>
      <c r="H171" s="10">
        <v>128</v>
      </c>
      <c r="I171" s="1">
        <v>111</v>
      </c>
      <c r="J171" s="24">
        <v>0.61162358502760705</v>
      </c>
      <c r="K171" s="1">
        <v>10.49</v>
      </c>
      <c r="L171">
        <v>42.56</v>
      </c>
      <c r="M171" s="10">
        <v>49.23</v>
      </c>
      <c r="N171">
        <v>-2.3565704999999999E-2</v>
      </c>
    </row>
    <row r="172" spans="1:14" ht="15.75" customHeight="1">
      <c r="A172" s="1">
        <v>2</v>
      </c>
      <c r="B172" s="1">
        <v>25</v>
      </c>
      <c r="C172" s="3">
        <v>45662</v>
      </c>
      <c r="D172" s="11" t="s">
        <v>22</v>
      </c>
      <c r="E172" s="1">
        <v>600</v>
      </c>
      <c r="F172" s="7" t="s">
        <v>91</v>
      </c>
      <c r="G172" s="1">
        <v>1.4</v>
      </c>
      <c r="H172" s="10">
        <v>24</v>
      </c>
      <c r="I172" s="1">
        <v>111</v>
      </c>
      <c r="J172" s="24">
        <v>0.56418314532183145</v>
      </c>
      <c r="K172" s="1">
        <v>10.49</v>
      </c>
      <c r="L172">
        <v>8.4</v>
      </c>
      <c r="M172" s="10">
        <v>9.59</v>
      </c>
      <c r="N172">
        <v>5.4816666669999998</v>
      </c>
    </row>
    <row r="173" spans="1:14" ht="15.75" customHeight="1">
      <c r="A173" s="1">
        <v>2</v>
      </c>
      <c r="B173" s="1">
        <v>25</v>
      </c>
      <c r="C173" s="3">
        <v>45666</v>
      </c>
      <c r="D173" s="1" t="s">
        <v>6</v>
      </c>
      <c r="E173" s="1">
        <v>2400</v>
      </c>
      <c r="F173" s="7">
        <v>53.33</v>
      </c>
      <c r="G173" s="1">
        <v>1.32</v>
      </c>
      <c r="H173" s="10">
        <v>137</v>
      </c>
      <c r="I173" s="1">
        <v>113</v>
      </c>
      <c r="J173" s="24">
        <v>0.49663243837337107</v>
      </c>
      <c r="K173" s="1">
        <v>7.03</v>
      </c>
      <c r="L173">
        <v>31.68</v>
      </c>
      <c r="M173" s="10">
        <v>52.11</v>
      </c>
      <c r="N173">
        <v>-0.65637820499999999</v>
      </c>
    </row>
    <row r="174" spans="1:14" ht="15.75" customHeight="1">
      <c r="A174" s="1">
        <v>2</v>
      </c>
      <c r="B174" s="1">
        <v>25</v>
      </c>
      <c r="C174" s="3">
        <v>45667</v>
      </c>
      <c r="D174" s="6" t="s">
        <v>22</v>
      </c>
      <c r="E174" s="1">
        <v>3425</v>
      </c>
      <c r="F174" s="7" t="s">
        <v>94</v>
      </c>
      <c r="G174" s="1">
        <v>1.31</v>
      </c>
      <c r="H174" s="10">
        <v>34</v>
      </c>
      <c r="I174" s="1">
        <v>113</v>
      </c>
      <c r="J174" s="24">
        <v>1.6092968073593075</v>
      </c>
      <c r="K174" s="1">
        <v>14.44</v>
      </c>
      <c r="L174">
        <v>44.8675</v>
      </c>
      <c r="M174" s="10">
        <v>13.44</v>
      </c>
      <c r="N174">
        <v>1.205924574</v>
      </c>
    </row>
    <row r="175" spans="1:14" ht="15.75" customHeight="1">
      <c r="A175" s="1">
        <v>2</v>
      </c>
      <c r="B175" s="1">
        <v>25</v>
      </c>
      <c r="C175" s="3">
        <v>45668</v>
      </c>
      <c r="D175" s="1" t="s">
        <v>8</v>
      </c>
      <c r="E175" s="1">
        <v>25</v>
      </c>
      <c r="F175" s="7" t="s">
        <v>95</v>
      </c>
      <c r="G175" s="1">
        <v>1.04</v>
      </c>
      <c r="H175" s="10">
        <v>1</v>
      </c>
      <c r="I175" s="1">
        <v>113</v>
      </c>
      <c r="J175" s="24">
        <v>0.85595454545454541</v>
      </c>
      <c r="K175" s="1">
        <v>15.21</v>
      </c>
      <c r="L175">
        <v>0.26</v>
      </c>
      <c r="M175" s="10">
        <v>0.16</v>
      </c>
      <c r="N175">
        <v>0</v>
      </c>
    </row>
    <row r="176" spans="1:14" ht="15.75" customHeight="1">
      <c r="A176" s="1">
        <v>2</v>
      </c>
      <c r="B176" s="1">
        <v>25</v>
      </c>
      <c r="C176" s="3">
        <v>45668</v>
      </c>
      <c r="D176" s="1" t="s">
        <v>6</v>
      </c>
      <c r="E176" s="1">
        <v>3350</v>
      </c>
      <c r="F176" s="7" t="s">
        <v>95</v>
      </c>
      <c r="G176" s="1">
        <v>1.31</v>
      </c>
      <c r="H176" s="10">
        <v>134</v>
      </c>
      <c r="I176" s="1">
        <v>113</v>
      </c>
      <c r="J176" s="24">
        <v>0.61631350725670031</v>
      </c>
      <c r="K176" s="1">
        <v>15.21</v>
      </c>
      <c r="L176">
        <v>43.884999999999998</v>
      </c>
      <c r="M176" s="10">
        <v>51.05</v>
      </c>
      <c r="N176">
        <v>0.64736940300000001</v>
      </c>
    </row>
    <row r="177" spans="1:14" ht="15.75" customHeight="1">
      <c r="A177" s="1">
        <v>2</v>
      </c>
      <c r="B177" s="1">
        <v>25</v>
      </c>
      <c r="C177" s="3">
        <v>45668</v>
      </c>
      <c r="D177" s="6" t="s">
        <v>22</v>
      </c>
      <c r="E177" s="1">
        <v>900</v>
      </c>
      <c r="F177" s="7" t="s">
        <v>95</v>
      </c>
      <c r="G177" s="1">
        <v>1.41</v>
      </c>
      <c r="H177" s="10">
        <v>36</v>
      </c>
      <c r="I177" s="1">
        <v>113</v>
      </c>
      <c r="J177" s="24">
        <v>0.56050633828323071</v>
      </c>
      <c r="K177" s="1">
        <v>15.21</v>
      </c>
      <c r="L177">
        <v>12.69</v>
      </c>
      <c r="M177" s="10">
        <v>15.06</v>
      </c>
      <c r="N177">
        <v>-7.4999999999999997E-2</v>
      </c>
    </row>
    <row r="178" spans="1:14" ht="15.75" customHeight="1">
      <c r="A178" s="1">
        <v>2</v>
      </c>
      <c r="B178" s="1">
        <v>25</v>
      </c>
      <c r="C178" s="3">
        <v>45670</v>
      </c>
      <c r="D178" s="1" t="s">
        <v>6</v>
      </c>
      <c r="E178" s="1">
        <v>2950</v>
      </c>
      <c r="F178" s="7" t="s">
        <v>97</v>
      </c>
      <c r="G178" s="1">
        <v>1.37</v>
      </c>
      <c r="H178" s="10">
        <v>118</v>
      </c>
      <c r="I178" s="1">
        <v>107</v>
      </c>
      <c r="J178" s="24">
        <v>0.59532135306553924</v>
      </c>
      <c r="K178" s="1">
        <v>12.27</v>
      </c>
      <c r="L178">
        <v>40.415000000000006</v>
      </c>
      <c r="M178" s="10">
        <v>47.3</v>
      </c>
      <c r="N178">
        <v>-7.9509232999999999E-2</v>
      </c>
    </row>
    <row r="179" spans="1:14" ht="15.75" customHeight="1">
      <c r="A179" s="1">
        <v>2</v>
      </c>
      <c r="B179" s="1">
        <v>25</v>
      </c>
      <c r="C179" s="3">
        <v>45670</v>
      </c>
      <c r="D179" s="6" t="s">
        <v>22</v>
      </c>
      <c r="E179" s="1">
        <v>400</v>
      </c>
      <c r="F179" s="7" t="s">
        <v>97</v>
      </c>
      <c r="G179" s="1">
        <v>1.1399999999999999</v>
      </c>
      <c r="H179" s="10">
        <v>16</v>
      </c>
      <c r="I179" s="1">
        <v>107</v>
      </c>
      <c r="J179" s="24">
        <v>0.60254545454545461</v>
      </c>
      <c r="K179" s="1">
        <v>12.27</v>
      </c>
      <c r="L179">
        <v>4.5599999999999996</v>
      </c>
      <c r="M179" s="10">
        <v>4.5599999999999996</v>
      </c>
      <c r="N179">
        <v>-0.74759124099999996</v>
      </c>
    </row>
    <row r="180" spans="1:14" ht="15.75" customHeight="1">
      <c r="A180" s="1">
        <v>2</v>
      </c>
      <c r="B180" s="1">
        <v>25</v>
      </c>
      <c r="C180" s="3">
        <v>45671</v>
      </c>
      <c r="D180" s="1" t="s">
        <v>8</v>
      </c>
      <c r="E180" s="1">
        <v>25</v>
      </c>
      <c r="F180" s="7" t="s">
        <v>99</v>
      </c>
      <c r="G180" s="1">
        <v>1.05</v>
      </c>
      <c r="H180" s="10">
        <v>1</v>
      </c>
      <c r="I180" s="1">
        <v>113</v>
      </c>
      <c r="J180" s="24">
        <v>0.86220454545454539</v>
      </c>
      <c r="K180" s="1">
        <v>14.47</v>
      </c>
      <c r="L180">
        <v>0.26250000000000001</v>
      </c>
      <c r="M180" s="10">
        <v>0.16</v>
      </c>
      <c r="N180">
        <v>0</v>
      </c>
    </row>
    <row r="181" spans="1:14" ht="15.75" customHeight="1">
      <c r="A181" s="1">
        <v>2</v>
      </c>
      <c r="B181" s="1">
        <v>25</v>
      </c>
      <c r="C181" s="3">
        <v>45671</v>
      </c>
      <c r="D181" s="1" t="s">
        <v>6</v>
      </c>
      <c r="E181" s="1">
        <v>3150</v>
      </c>
      <c r="F181" s="7" t="s">
        <v>99</v>
      </c>
      <c r="G181" s="1">
        <v>1.31</v>
      </c>
      <c r="H181" s="10">
        <v>126</v>
      </c>
      <c r="I181" s="1">
        <v>113</v>
      </c>
      <c r="J181" s="24">
        <v>0.6159492822966508</v>
      </c>
      <c r="K181" s="1">
        <v>14.47</v>
      </c>
      <c r="L181">
        <v>41.265000000000001</v>
      </c>
      <c r="M181" s="10">
        <v>47.5</v>
      </c>
      <c r="N181">
        <v>9.5453323000000007E-2</v>
      </c>
    </row>
    <row r="182" spans="1:14" ht="15.75" customHeight="1">
      <c r="A182" s="1">
        <v>2</v>
      </c>
      <c r="B182" s="1">
        <v>25</v>
      </c>
      <c r="C182" s="3">
        <v>45671</v>
      </c>
      <c r="D182" s="6" t="s">
        <v>22</v>
      </c>
      <c r="E182" s="1">
        <v>1300</v>
      </c>
      <c r="F182" s="7" t="s">
        <v>99</v>
      </c>
      <c r="G182" s="1">
        <v>1.3</v>
      </c>
      <c r="H182" s="10">
        <v>52</v>
      </c>
      <c r="I182" s="1">
        <v>113</v>
      </c>
      <c r="J182" s="24">
        <v>0.58244104597375623</v>
      </c>
      <c r="K182" s="1">
        <v>14.47</v>
      </c>
      <c r="L182">
        <v>16.899999999999999</v>
      </c>
      <c r="M182" s="10">
        <v>19.260000000000002</v>
      </c>
      <c r="N182">
        <v>0.19179487200000001</v>
      </c>
    </row>
    <row r="183" spans="1:14" ht="15.75" customHeight="1">
      <c r="A183" s="1">
        <v>2</v>
      </c>
      <c r="B183" s="1">
        <v>25</v>
      </c>
      <c r="C183" s="3">
        <v>45672</v>
      </c>
      <c r="D183" s="1" t="s">
        <v>6</v>
      </c>
      <c r="E183" s="1">
        <v>3200</v>
      </c>
      <c r="F183" s="7" t="s">
        <v>101</v>
      </c>
      <c r="G183" s="1">
        <v>1.3</v>
      </c>
      <c r="H183" s="10">
        <v>128</v>
      </c>
      <c r="I183" s="1">
        <v>113</v>
      </c>
      <c r="J183" s="24">
        <v>0.61518485918818344</v>
      </c>
      <c r="K183" s="1">
        <v>13.15</v>
      </c>
      <c r="L183">
        <v>41.6</v>
      </c>
      <c r="M183" s="10">
        <v>48.13</v>
      </c>
      <c r="N183">
        <v>3.874008E-3</v>
      </c>
    </row>
    <row r="184" spans="1:14" ht="15.75" customHeight="1">
      <c r="A184" s="1">
        <v>2</v>
      </c>
      <c r="B184" s="1">
        <v>25</v>
      </c>
      <c r="C184" s="3">
        <v>45675</v>
      </c>
      <c r="D184" s="6" t="s">
        <v>22</v>
      </c>
      <c r="E184" s="1">
        <v>900</v>
      </c>
      <c r="F184" s="7" t="s">
        <v>101</v>
      </c>
      <c r="G184" s="1">
        <v>1.36</v>
      </c>
      <c r="H184" s="10">
        <v>36</v>
      </c>
      <c r="I184" s="1">
        <v>113</v>
      </c>
      <c r="J184" s="24">
        <v>0.56703349282296656</v>
      </c>
      <c r="K184" s="1">
        <v>13.15</v>
      </c>
      <c r="L184">
        <v>12.24</v>
      </c>
      <c r="M184" s="10">
        <v>14.25</v>
      </c>
      <c r="N184">
        <v>-0.443333333</v>
      </c>
    </row>
    <row r="185" spans="1:14" ht="15.75" customHeight="1">
      <c r="A185" s="1">
        <v>2</v>
      </c>
      <c r="B185" s="1">
        <v>25</v>
      </c>
      <c r="C185" s="3">
        <v>45675</v>
      </c>
      <c r="D185" s="1" t="s">
        <v>6</v>
      </c>
      <c r="E185" s="1">
        <v>3725</v>
      </c>
      <c r="F185" s="7" t="s">
        <v>103</v>
      </c>
      <c r="G185" s="1">
        <v>1.32</v>
      </c>
      <c r="H185" s="10">
        <v>149</v>
      </c>
      <c r="I185" s="1">
        <v>112</v>
      </c>
      <c r="J185" s="24">
        <v>0.62198251748251754</v>
      </c>
      <c r="K185" s="1">
        <v>17.579999999999998</v>
      </c>
      <c r="L185">
        <v>49.17</v>
      </c>
      <c r="M185" s="10">
        <v>57.2</v>
      </c>
      <c r="N185">
        <v>-2.7633962000000001E-2</v>
      </c>
    </row>
    <row r="186" spans="1:14" ht="15.75" customHeight="1">
      <c r="A186" s="1">
        <v>2</v>
      </c>
      <c r="B186" s="1">
        <v>25</v>
      </c>
      <c r="C186" s="3">
        <v>45675</v>
      </c>
      <c r="D186" s="6" t="s">
        <v>22</v>
      </c>
      <c r="E186" s="1">
        <v>900</v>
      </c>
      <c r="F186" s="7" t="s">
        <v>103</v>
      </c>
      <c r="G186" s="1">
        <v>1.39</v>
      </c>
      <c r="H186" s="10">
        <v>36</v>
      </c>
      <c r="I186" s="1">
        <v>112</v>
      </c>
      <c r="J186" s="24">
        <v>0.56673981191222578</v>
      </c>
      <c r="K186" s="1">
        <v>17.579999999999998</v>
      </c>
      <c r="L186">
        <v>12.51</v>
      </c>
      <c r="M186" s="10">
        <v>14.5</v>
      </c>
      <c r="N186">
        <v>-2.7777777999999999E-2</v>
      </c>
    </row>
    <row r="187" spans="1:14" ht="15.75" customHeight="1">
      <c r="A187" s="1">
        <v>2</v>
      </c>
      <c r="B187" s="1">
        <v>25</v>
      </c>
      <c r="C187" s="3">
        <v>45676</v>
      </c>
      <c r="D187" s="1" t="s">
        <v>6</v>
      </c>
      <c r="E187" s="1">
        <v>3650</v>
      </c>
      <c r="F187" s="7" t="s">
        <v>105</v>
      </c>
      <c r="G187" s="1">
        <v>1.21</v>
      </c>
      <c r="H187" s="10">
        <v>146</v>
      </c>
      <c r="I187" s="1">
        <v>135</v>
      </c>
      <c r="J187" s="24">
        <v>0.67708223526372124</v>
      </c>
      <c r="K187" s="1">
        <v>30.12</v>
      </c>
      <c r="L187">
        <v>44.164999999999999</v>
      </c>
      <c r="M187" s="10">
        <v>49.26</v>
      </c>
      <c r="N187">
        <v>0.15447345900000001</v>
      </c>
    </row>
    <row r="188" spans="1:14" ht="15.75" customHeight="1">
      <c r="A188" s="1">
        <v>2</v>
      </c>
      <c r="B188" s="1">
        <v>25</v>
      </c>
      <c r="C188" s="3">
        <v>45676</v>
      </c>
      <c r="D188" s="6" t="s">
        <v>22</v>
      </c>
      <c r="E188" s="1">
        <v>300</v>
      </c>
      <c r="F188" s="7" t="s">
        <v>105</v>
      </c>
      <c r="G188" s="1">
        <v>2.0699999999999998</v>
      </c>
      <c r="H188" s="10">
        <v>12</v>
      </c>
      <c r="I188" s="1">
        <v>135</v>
      </c>
      <c r="J188" s="24">
        <v>0.65209970674486806</v>
      </c>
      <c r="K188" s="1">
        <v>30.12</v>
      </c>
      <c r="L188">
        <v>6.21</v>
      </c>
      <c r="M188" s="10">
        <v>6.2</v>
      </c>
      <c r="N188">
        <v>-0.45555555599999997</v>
      </c>
    </row>
    <row r="189" spans="1:14" ht="15.75" customHeight="1">
      <c r="A189" s="1">
        <v>2</v>
      </c>
      <c r="B189" s="1">
        <v>25</v>
      </c>
      <c r="C189" s="3">
        <v>45678</v>
      </c>
      <c r="D189" s="1" t="s">
        <v>4</v>
      </c>
      <c r="E189" s="1">
        <v>25</v>
      </c>
      <c r="F189" s="7">
        <v>55.02</v>
      </c>
      <c r="G189" s="1">
        <v>1.36</v>
      </c>
      <c r="H189" s="10">
        <v>1</v>
      </c>
      <c r="I189" s="1">
        <v>113</v>
      </c>
      <c r="J189" s="24">
        <v>0.77262121212121215</v>
      </c>
      <c r="K189" s="1">
        <v>9.15</v>
      </c>
      <c r="L189">
        <v>0.34</v>
      </c>
      <c r="M189" s="10">
        <v>0.24</v>
      </c>
      <c r="N189">
        <v>0.04</v>
      </c>
    </row>
    <row r="190" spans="1:14" ht="15.75" customHeight="1">
      <c r="A190" s="1">
        <v>2</v>
      </c>
      <c r="B190" s="1">
        <v>25</v>
      </c>
      <c r="C190" s="3">
        <v>45678</v>
      </c>
      <c r="D190" s="1" t="s">
        <v>6</v>
      </c>
      <c r="E190" s="1">
        <v>2375</v>
      </c>
      <c r="F190" s="7">
        <v>55.02</v>
      </c>
      <c r="G190" s="1">
        <v>1.32</v>
      </c>
      <c r="H190" s="10">
        <v>95</v>
      </c>
      <c r="I190" s="1">
        <v>113</v>
      </c>
      <c r="J190" s="24">
        <v>0.59936338523355093</v>
      </c>
      <c r="K190" s="1">
        <v>9.15</v>
      </c>
      <c r="L190">
        <v>31.35</v>
      </c>
      <c r="M190" s="10">
        <v>36.200000000000003</v>
      </c>
      <c r="N190">
        <v>-0.17462148499999999</v>
      </c>
    </row>
    <row r="191" spans="1:14" ht="15.75" customHeight="1">
      <c r="A191" s="1">
        <v>2</v>
      </c>
      <c r="B191" s="1">
        <v>25</v>
      </c>
      <c r="C191" s="3">
        <v>45678</v>
      </c>
      <c r="D191" s="11" t="s">
        <v>22</v>
      </c>
      <c r="E191" s="1">
        <v>600</v>
      </c>
      <c r="F191" s="7">
        <v>55.02</v>
      </c>
      <c r="G191" s="1">
        <v>1.39</v>
      </c>
      <c r="H191" s="10">
        <v>24</v>
      </c>
      <c r="I191" s="1">
        <v>113</v>
      </c>
      <c r="J191" s="24">
        <v>0.56750701135171233</v>
      </c>
      <c r="K191" s="1">
        <v>9.15</v>
      </c>
      <c r="L191">
        <v>8.3399999999999981</v>
      </c>
      <c r="M191" s="10">
        <v>9.5299999999999994</v>
      </c>
      <c r="N191">
        <v>2.2777777999999999E-2</v>
      </c>
    </row>
    <row r="192" spans="1:14" ht="15.75" customHeight="1">
      <c r="A192" s="1">
        <v>2</v>
      </c>
      <c r="B192" s="1">
        <v>25</v>
      </c>
      <c r="C192" s="3">
        <v>45680</v>
      </c>
      <c r="D192" s="1" t="s">
        <v>4</v>
      </c>
      <c r="E192" s="1">
        <v>25</v>
      </c>
      <c r="F192" s="7" t="s">
        <v>108</v>
      </c>
      <c r="G192" s="1">
        <v>1.42</v>
      </c>
      <c r="H192" s="10">
        <v>1</v>
      </c>
      <c r="I192" s="1">
        <v>113</v>
      </c>
      <c r="J192" s="24">
        <v>0.75210839160839149</v>
      </c>
      <c r="K192" s="1">
        <v>14.2</v>
      </c>
      <c r="L192">
        <v>0.35499999999999998</v>
      </c>
      <c r="M192" s="10">
        <v>0.26</v>
      </c>
      <c r="N192">
        <v>-0.08</v>
      </c>
    </row>
    <row r="193" spans="1:14" ht="15.75" customHeight="1">
      <c r="A193" s="1">
        <v>2</v>
      </c>
      <c r="B193" s="1">
        <v>25</v>
      </c>
      <c r="C193" s="3">
        <v>45680</v>
      </c>
      <c r="D193" s="12" t="s">
        <v>6</v>
      </c>
      <c r="E193" s="1">
        <v>4350</v>
      </c>
      <c r="F193" s="7" t="s">
        <v>108</v>
      </c>
      <c r="G193" s="1">
        <v>1.32</v>
      </c>
      <c r="H193" s="10">
        <v>174</v>
      </c>
      <c r="I193" s="1">
        <v>113</v>
      </c>
      <c r="J193" s="24">
        <v>0.753</v>
      </c>
      <c r="K193" s="1">
        <v>14.2</v>
      </c>
      <c r="L193">
        <v>57.42</v>
      </c>
      <c r="M193" s="10">
        <v>63.6</v>
      </c>
      <c r="N193">
        <v>6.2141560999999998E-2</v>
      </c>
    </row>
    <row r="194" spans="1:14" ht="15.75" customHeight="1">
      <c r="A194" s="1">
        <v>2</v>
      </c>
      <c r="B194" s="1">
        <v>25</v>
      </c>
      <c r="C194" s="3">
        <v>45680</v>
      </c>
      <c r="D194" s="6" t="s">
        <v>8</v>
      </c>
      <c r="E194" s="1">
        <v>25</v>
      </c>
      <c r="F194" s="7" t="s">
        <v>108</v>
      </c>
      <c r="G194" s="1">
        <v>2.08</v>
      </c>
      <c r="H194" s="10">
        <v>1</v>
      </c>
      <c r="I194" s="1">
        <v>113</v>
      </c>
      <c r="J194" s="24">
        <v>0.85595454545454541</v>
      </c>
      <c r="K194" s="1">
        <v>14.2</v>
      </c>
      <c r="L194">
        <v>0.52</v>
      </c>
      <c r="M194" s="10">
        <v>0.32</v>
      </c>
      <c r="N194">
        <v>-0.64</v>
      </c>
    </row>
    <row r="195" spans="1:14" ht="15.75" customHeight="1">
      <c r="A195" s="1">
        <v>2</v>
      </c>
      <c r="B195" s="1">
        <v>25</v>
      </c>
      <c r="C195" s="3">
        <v>45682</v>
      </c>
      <c r="D195" s="1" t="s">
        <v>8</v>
      </c>
      <c r="E195" s="1">
        <v>25</v>
      </c>
      <c r="F195" s="7">
        <v>58.05</v>
      </c>
      <c r="G195" s="1">
        <v>0.56000000000000005</v>
      </c>
      <c r="H195" s="10">
        <v>1</v>
      </c>
      <c r="I195" s="1">
        <v>108</v>
      </c>
      <c r="J195" s="24">
        <v>0.59686363636363637</v>
      </c>
      <c r="K195" s="1">
        <v>11.45</v>
      </c>
      <c r="L195">
        <v>0.14000000000000001</v>
      </c>
      <c r="M195" s="10">
        <v>0.14000000000000001</v>
      </c>
      <c r="N195">
        <v>0.72</v>
      </c>
    </row>
    <row r="196" spans="1:14" ht="15.75" customHeight="1">
      <c r="A196" s="1">
        <v>2</v>
      </c>
      <c r="B196" s="1">
        <v>25</v>
      </c>
      <c r="C196" s="3">
        <v>45682</v>
      </c>
      <c r="D196" s="1" t="s">
        <v>6</v>
      </c>
      <c r="E196" s="1">
        <v>2400</v>
      </c>
      <c r="F196" s="7">
        <v>58.05</v>
      </c>
      <c r="G196" s="1">
        <v>1.32</v>
      </c>
      <c r="H196" s="10">
        <v>96</v>
      </c>
      <c r="I196" s="1">
        <v>108</v>
      </c>
      <c r="J196" s="24">
        <v>0.59287848784878494</v>
      </c>
      <c r="K196" s="1">
        <v>11.45</v>
      </c>
      <c r="L196">
        <v>31.68</v>
      </c>
      <c r="M196" s="10">
        <v>36.36</v>
      </c>
      <c r="N196">
        <v>-5.2931034000000002E-2</v>
      </c>
    </row>
    <row r="197" spans="1:14" ht="15.75" customHeight="1">
      <c r="A197" s="1">
        <v>2</v>
      </c>
      <c r="B197" s="1">
        <v>25</v>
      </c>
      <c r="C197" s="3">
        <v>45682</v>
      </c>
      <c r="D197" s="6" t="s">
        <v>22</v>
      </c>
      <c r="E197" s="1">
        <v>575</v>
      </c>
      <c r="F197" s="7">
        <v>58.05</v>
      </c>
      <c r="G197" s="1">
        <v>1.39</v>
      </c>
      <c r="H197" s="10">
        <v>23</v>
      </c>
      <c r="I197" s="1">
        <v>108</v>
      </c>
      <c r="J197" s="24">
        <v>0.55199711322047174</v>
      </c>
      <c r="K197" s="1">
        <v>11.45</v>
      </c>
      <c r="L197">
        <v>7.9924999999999997</v>
      </c>
      <c r="M197" s="10">
        <v>9.2899999999999991</v>
      </c>
      <c r="N197">
        <v>-2.7318841E-2</v>
      </c>
    </row>
    <row r="198" spans="1:14" ht="15.75" customHeight="1">
      <c r="A198" s="1">
        <v>2</v>
      </c>
      <c r="B198" s="1">
        <v>25</v>
      </c>
      <c r="C198" s="3">
        <v>45685</v>
      </c>
      <c r="D198" s="1" t="s">
        <v>4</v>
      </c>
      <c r="E198" s="1">
        <v>25</v>
      </c>
      <c r="F198" s="7">
        <v>51.23</v>
      </c>
      <c r="G198" s="1">
        <v>1.49</v>
      </c>
      <c r="H198" s="10">
        <v>1</v>
      </c>
      <c r="I198" s="1">
        <v>117</v>
      </c>
      <c r="J198" s="24">
        <v>0.76507912457912453</v>
      </c>
      <c r="K198" s="1">
        <v>9.3800000000000008</v>
      </c>
      <c r="L198">
        <v>0.3725</v>
      </c>
      <c r="M198" s="10">
        <v>0.27</v>
      </c>
      <c r="N198">
        <v>-0.04</v>
      </c>
    </row>
    <row r="199" spans="1:14" ht="15.75" customHeight="1">
      <c r="A199" s="1">
        <v>2</v>
      </c>
      <c r="B199" s="1">
        <v>25</v>
      </c>
      <c r="C199" s="3">
        <v>45685</v>
      </c>
      <c r="D199" s="1" t="s">
        <v>6</v>
      </c>
      <c r="E199" s="1">
        <v>2075</v>
      </c>
      <c r="F199" s="7">
        <v>51.23</v>
      </c>
      <c r="G199" s="1">
        <v>1.33</v>
      </c>
      <c r="H199" s="10">
        <v>83</v>
      </c>
      <c r="I199" s="1">
        <v>117</v>
      </c>
      <c r="J199" s="24">
        <v>0.5983357515302653</v>
      </c>
      <c r="K199" s="1">
        <v>9.3800000000000008</v>
      </c>
      <c r="L199">
        <v>27.5975</v>
      </c>
      <c r="M199" s="10">
        <v>32.08</v>
      </c>
      <c r="N199">
        <v>-3.1024096000000001E-2</v>
      </c>
    </row>
    <row r="200" spans="1:14" ht="15.75" customHeight="1">
      <c r="A200" s="1">
        <v>2</v>
      </c>
      <c r="B200" s="1">
        <v>25</v>
      </c>
      <c r="C200" s="3">
        <v>45685</v>
      </c>
      <c r="D200" s="6" t="s">
        <v>22</v>
      </c>
      <c r="E200" s="1">
        <v>600</v>
      </c>
      <c r="F200" s="7">
        <v>51.23</v>
      </c>
      <c r="G200" s="1">
        <v>1.32</v>
      </c>
      <c r="H200" s="10">
        <v>24</v>
      </c>
      <c r="I200" s="1">
        <v>117</v>
      </c>
      <c r="J200" s="24">
        <v>0.57285914085914091</v>
      </c>
      <c r="K200" s="1">
        <v>9.3800000000000008</v>
      </c>
      <c r="L200">
        <v>7.92</v>
      </c>
      <c r="M200" s="10">
        <v>9.1</v>
      </c>
      <c r="N200">
        <v>9.8985507E-2</v>
      </c>
    </row>
    <row r="201" spans="1:14" ht="15.75" customHeight="1">
      <c r="A201" s="1">
        <v>2</v>
      </c>
      <c r="B201" s="1">
        <v>25</v>
      </c>
      <c r="C201" s="3">
        <v>45686</v>
      </c>
      <c r="D201" s="1" t="s">
        <v>4</v>
      </c>
      <c r="E201" s="1">
        <v>25</v>
      </c>
      <c r="F201" s="7">
        <v>58.29</v>
      </c>
      <c r="G201" s="1">
        <v>1.29</v>
      </c>
      <c r="H201" s="10">
        <v>1</v>
      </c>
      <c r="I201" s="1">
        <v>112</v>
      </c>
      <c r="J201" s="24">
        <v>0.79049999999999998</v>
      </c>
      <c r="K201" s="1">
        <v>9.4499999999999993</v>
      </c>
      <c r="L201">
        <v>0.32250000000000001</v>
      </c>
      <c r="M201" s="10">
        <v>0.22</v>
      </c>
      <c r="N201">
        <v>0.2</v>
      </c>
    </row>
    <row r="202" spans="1:14" ht="15.75" customHeight="1">
      <c r="A202" s="1">
        <v>2</v>
      </c>
      <c r="B202" s="1">
        <v>25</v>
      </c>
      <c r="C202" s="3">
        <v>45686</v>
      </c>
      <c r="D202" s="1" t="s">
        <v>6</v>
      </c>
      <c r="E202" s="1">
        <v>2175</v>
      </c>
      <c r="F202" s="7">
        <v>58.29</v>
      </c>
      <c r="G202" s="1">
        <v>1.32</v>
      </c>
      <c r="H202" s="10">
        <v>87</v>
      </c>
      <c r="I202" s="1">
        <v>112</v>
      </c>
      <c r="J202" s="24">
        <v>0.59345723215264834</v>
      </c>
      <c r="K202" s="1">
        <v>9.4499999999999993</v>
      </c>
      <c r="L202">
        <v>28.71</v>
      </c>
      <c r="M202" s="10">
        <v>33.159999999999997</v>
      </c>
      <c r="N202">
        <v>2.1426395000000001E-2</v>
      </c>
    </row>
    <row r="203" spans="1:14" ht="15.75" customHeight="1">
      <c r="A203" s="1">
        <v>2</v>
      </c>
      <c r="B203" s="1">
        <v>25</v>
      </c>
      <c r="C203" s="3">
        <v>45686</v>
      </c>
      <c r="D203" s="6" t="s">
        <v>22</v>
      </c>
      <c r="E203" s="1">
        <v>900</v>
      </c>
      <c r="F203" s="7">
        <v>58.29</v>
      </c>
      <c r="G203" s="1">
        <v>1.41</v>
      </c>
      <c r="H203" s="10">
        <v>36</v>
      </c>
      <c r="I203" s="1">
        <v>112</v>
      </c>
      <c r="J203" s="24">
        <v>0.55868815646504888</v>
      </c>
      <c r="K203" s="1">
        <v>9.4499999999999993</v>
      </c>
      <c r="L203">
        <v>12.69</v>
      </c>
      <c r="M203" s="10">
        <v>15.06</v>
      </c>
      <c r="N203">
        <v>-0.15666666700000001</v>
      </c>
    </row>
    <row r="204" spans="1:14" ht="15.75" customHeight="1">
      <c r="A204" s="1">
        <v>2</v>
      </c>
      <c r="B204" s="1">
        <v>25</v>
      </c>
      <c r="C204" s="3">
        <v>45688</v>
      </c>
      <c r="D204" s="1" t="s">
        <v>4</v>
      </c>
      <c r="E204" s="1">
        <v>75</v>
      </c>
      <c r="F204" s="7" t="s">
        <v>113</v>
      </c>
      <c r="G204" s="1">
        <v>1.34</v>
      </c>
      <c r="H204" s="10">
        <v>3</v>
      </c>
      <c r="I204" s="1">
        <v>114</v>
      </c>
      <c r="J204" s="24">
        <v>0.5742272727272727</v>
      </c>
      <c r="K204" s="1">
        <v>11.39</v>
      </c>
      <c r="L204">
        <v>1.0049999999999999</v>
      </c>
      <c r="M204" s="10">
        <v>1.1000000000000001</v>
      </c>
      <c r="N204">
        <v>-0.58666666700000003</v>
      </c>
    </row>
    <row r="205" spans="1:14" ht="15.75" customHeight="1">
      <c r="A205" s="1">
        <v>2</v>
      </c>
      <c r="B205" s="1">
        <v>25</v>
      </c>
      <c r="C205" s="3">
        <v>45688</v>
      </c>
      <c r="D205" s="1" t="s">
        <v>6</v>
      </c>
      <c r="E205" s="1">
        <v>2875</v>
      </c>
      <c r="F205" s="7" t="s">
        <v>113</v>
      </c>
      <c r="G205" s="1">
        <v>1.3</v>
      </c>
      <c r="H205" s="10">
        <v>115</v>
      </c>
      <c r="I205" s="1">
        <v>114</v>
      </c>
      <c r="J205" s="24">
        <v>0.61091766823128257</v>
      </c>
      <c r="K205" s="1">
        <v>11.39</v>
      </c>
      <c r="L205">
        <v>37.375</v>
      </c>
      <c r="M205" s="10">
        <v>43.19</v>
      </c>
      <c r="N205">
        <v>2.2336832000000001E-2</v>
      </c>
    </row>
    <row r="206" spans="1:14" ht="15.75" customHeight="1">
      <c r="A206" s="1">
        <v>2</v>
      </c>
      <c r="B206" s="1">
        <v>25</v>
      </c>
      <c r="C206" s="3">
        <v>45688</v>
      </c>
      <c r="D206" s="6" t="s">
        <v>22</v>
      </c>
      <c r="E206" s="1">
        <v>700</v>
      </c>
      <c r="F206" s="7" t="s">
        <v>113</v>
      </c>
      <c r="G206" s="1">
        <v>1.41</v>
      </c>
      <c r="H206" s="10">
        <v>28</v>
      </c>
      <c r="I206" s="1">
        <v>114</v>
      </c>
      <c r="J206" s="24">
        <v>0.56547499405563917</v>
      </c>
      <c r="K206" s="1">
        <v>11.39</v>
      </c>
      <c r="L206">
        <v>9.8699999999999992</v>
      </c>
      <c r="M206" s="10">
        <v>11.47</v>
      </c>
      <c r="N206">
        <v>3.4761905000000003E-2</v>
      </c>
    </row>
    <row r="207" spans="1:14" ht="15.75" customHeight="1">
      <c r="A207" s="1">
        <v>2</v>
      </c>
      <c r="B207" s="1">
        <v>25</v>
      </c>
      <c r="C207" s="3">
        <v>45691</v>
      </c>
      <c r="D207" s="1" t="s">
        <v>6</v>
      </c>
      <c r="E207" s="1">
        <v>3100</v>
      </c>
      <c r="F207" s="7" t="s">
        <v>115</v>
      </c>
      <c r="G207" s="1">
        <v>1.32</v>
      </c>
      <c r="H207" s="10">
        <v>124</v>
      </c>
      <c r="I207" s="1">
        <v>114</v>
      </c>
      <c r="J207" s="24">
        <v>0.61531923890063434</v>
      </c>
      <c r="K207" s="1">
        <v>11.12</v>
      </c>
      <c r="L207">
        <v>40.92</v>
      </c>
      <c r="M207" s="10">
        <v>47.3</v>
      </c>
      <c r="N207">
        <v>-2.3545581999999999E-2</v>
      </c>
    </row>
    <row r="208" spans="1:14" ht="15.75" customHeight="1">
      <c r="A208" s="1">
        <v>2</v>
      </c>
      <c r="B208" s="1">
        <v>25</v>
      </c>
      <c r="C208" s="3">
        <v>45691</v>
      </c>
      <c r="D208" s="6" t="s">
        <v>22</v>
      </c>
      <c r="E208" s="1">
        <v>900</v>
      </c>
      <c r="F208" s="7" t="s">
        <v>115</v>
      </c>
      <c r="G208" s="1">
        <v>1.42</v>
      </c>
      <c r="H208" s="10">
        <v>36</v>
      </c>
      <c r="I208" s="1">
        <v>114</v>
      </c>
      <c r="J208" s="24">
        <v>0.56225361059507395</v>
      </c>
      <c r="K208" s="1">
        <v>11.12</v>
      </c>
      <c r="L208">
        <v>12.78</v>
      </c>
      <c r="M208" s="10">
        <v>15.17</v>
      </c>
      <c r="N208">
        <v>-1.2222222E-2</v>
      </c>
    </row>
    <row r="209" spans="1:19" ht="15.75" customHeight="1">
      <c r="A209" s="1">
        <v>3</v>
      </c>
      <c r="B209" s="1">
        <v>25</v>
      </c>
      <c r="C209" s="3">
        <v>45628</v>
      </c>
      <c r="D209" s="1" t="s">
        <v>8</v>
      </c>
      <c r="E209" s="1">
        <v>150</v>
      </c>
      <c r="F209" s="7" t="s">
        <v>283</v>
      </c>
      <c r="G209" s="1">
        <v>1.45</v>
      </c>
      <c r="H209" s="10">
        <v>6</v>
      </c>
      <c r="I209" s="1">
        <v>120</v>
      </c>
      <c r="J209" s="24">
        <v>0.58672803666921314</v>
      </c>
      <c r="K209" s="1">
        <v>18.25</v>
      </c>
      <c r="L209">
        <v>2.1749999999999998</v>
      </c>
      <c r="M209" s="10">
        <v>2.38</v>
      </c>
      <c r="N209">
        <v>-1.026666667</v>
      </c>
      <c r="P209" s="1"/>
      <c r="Q209" s="1"/>
      <c r="S209" s="1"/>
    </row>
    <row r="210" spans="1:19" ht="15.75" customHeight="1">
      <c r="A210" s="1">
        <v>3</v>
      </c>
      <c r="B210" s="1">
        <v>25</v>
      </c>
      <c r="C210" s="3">
        <v>45628</v>
      </c>
      <c r="D210" s="1" t="s">
        <v>138</v>
      </c>
      <c r="E210" s="1">
        <v>3825</v>
      </c>
      <c r="F210" s="7" t="s">
        <v>283</v>
      </c>
      <c r="G210" s="1">
        <v>1.54</v>
      </c>
      <c r="H210" s="10">
        <v>15</v>
      </c>
      <c r="I210" s="1">
        <v>120</v>
      </c>
      <c r="J210" s="24">
        <v>0.59</v>
      </c>
      <c r="K210" s="1">
        <v>18.25</v>
      </c>
      <c r="L210">
        <v>58.905000000000001</v>
      </c>
      <c r="M210" s="10">
        <v>67.2</v>
      </c>
      <c r="N210">
        <v>-0.231056293</v>
      </c>
      <c r="P210" s="1"/>
      <c r="Q210" s="1"/>
      <c r="S210" s="1"/>
    </row>
    <row r="211" spans="1:19" ht="15.75" customHeight="1">
      <c r="A211" s="1">
        <v>3</v>
      </c>
      <c r="B211" s="1">
        <v>25</v>
      </c>
      <c r="C211" s="3">
        <v>45628</v>
      </c>
      <c r="D211" s="11" t="s">
        <v>22</v>
      </c>
      <c r="E211" s="1">
        <v>500</v>
      </c>
      <c r="F211" s="7" t="s">
        <v>283</v>
      </c>
      <c r="G211" s="1">
        <v>2.2400000000000002</v>
      </c>
      <c r="H211" s="10">
        <v>51</v>
      </c>
      <c r="I211" s="1">
        <v>120</v>
      </c>
      <c r="J211" s="24">
        <v>0.60151515151515145</v>
      </c>
      <c r="K211" s="1">
        <v>18.25</v>
      </c>
      <c r="L211">
        <v>11.2</v>
      </c>
      <c r="M211" s="10">
        <v>12</v>
      </c>
      <c r="N211">
        <v>-0.76142857100000005</v>
      </c>
      <c r="P211" s="1"/>
      <c r="Q211" s="1"/>
      <c r="S211" s="1"/>
    </row>
    <row r="212" spans="1:19" ht="15.75" customHeight="1">
      <c r="A212" s="1">
        <v>3</v>
      </c>
      <c r="B212" s="1">
        <v>25</v>
      </c>
      <c r="C212" s="3">
        <v>45629</v>
      </c>
      <c r="D212" s="1" t="s">
        <v>8</v>
      </c>
      <c r="E212" s="1">
        <v>125</v>
      </c>
      <c r="F212" s="7" t="s">
        <v>284</v>
      </c>
      <c r="G212" s="1">
        <v>2.12</v>
      </c>
      <c r="H212" s="10">
        <v>5</v>
      </c>
      <c r="I212" s="1">
        <v>122</v>
      </c>
      <c r="J212" s="24">
        <v>0.65697124304267152</v>
      </c>
      <c r="K212" s="1">
        <v>18.18</v>
      </c>
      <c r="L212">
        <v>2.65</v>
      </c>
      <c r="M212" s="10">
        <v>2.4500000000000002</v>
      </c>
      <c r="N212">
        <v>-0.37333333299999999</v>
      </c>
      <c r="P212" s="1"/>
      <c r="Q212" s="1"/>
      <c r="S212" s="1"/>
    </row>
    <row r="213" spans="1:19" ht="15.75" customHeight="1">
      <c r="A213" s="1">
        <v>3</v>
      </c>
      <c r="B213" s="1">
        <v>25</v>
      </c>
      <c r="C213" s="3">
        <v>45629</v>
      </c>
      <c r="D213" s="1" t="s">
        <v>138</v>
      </c>
      <c r="E213" s="1">
        <v>3075</v>
      </c>
      <c r="F213" s="7" t="s">
        <v>284</v>
      </c>
      <c r="G213" s="1">
        <v>1.56</v>
      </c>
      <c r="H213" s="10">
        <v>123</v>
      </c>
      <c r="I213" s="1">
        <v>122</v>
      </c>
      <c r="J213" s="24">
        <v>0.60776863836197625</v>
      </c>
      <c r="K213" s="1">
        <v>18.18</v>
      </c>
      <c r="L213">
        <v>47.97</v>
      </c>
      <c r="M213" s="10">
        <v>59.14</v>
      </c>
      <c r="N213">
        <v>-0.166389287</v>
      </c>
      <c r="P213" s="1"/>
      <c r="Q213" s="1"/>
      <c r="S213" s="1"/>
    </row>
    <row r="214" spans="1:19" ht="15.75" customHeight="1">
      <c r="A214" s="1">
        <v>3</v>
      </c>
      <c r="B214" s="1">
        <v>25</v>
      </c>
      <c r="C214" s="3">
        <v>45629</v>
      </c>
      <c r="D214" s="11" t="s">
        <v>22</v>
      </c>
      <c r="E214" s="1">
        <v>200</v>
      </c>
      <c r="F214" s="7" t="s">
        <v>284</v>
      </c>
      <c r="G214" s="1">
        <v>2.08</v>
      </c>
      <c r="H214" s="10">
        <v>8</v>
      </c>
      <c r="I214" s="1">
        <v>122</v>
      </c>
      <c r="J214" s="24">
        <v>0.62581818181818183</v>
      </c>
      <c r="K214" s="1">
        <v>18.18</v>
      </c>
      <c r="L214">
        <v>4.16</v>
      </c>
      <c r="M214" s="10">
        <v>4.16</v>
      </c>
      <c r="N214">
        <v>0.32</v>
      </c>
      <c r="P214" s="1"/>
      <c r="Q214" s="1"/>
      <c r="S214" s="1"/>
    </row>
    <row r="215" spans="1:19" ht="15.75" customHeight="1">
      <c r="A215" s="1">
        <v>3</v>
      </c>
      <c r="B215" s="1">
        <v>25</v>
      </c>
      <c r="C215" s="3">
        <v>45630</v>
      </c>
      <c r="D215" s="1" t="s">
        <v>8</v>
      </c>
      <c r="E215" s="1">
        <v>50</v>
      </c>
      <c r="F215" s="7" t="s">
        <v>285</v>
      </c>
      <c r="G215" s="1">
        <v>1.58</v>
      </c>
      <c r="H215" s="10">
        <v>2</v>
      </c>
      <c r="I215" s="1">
        <v>121</v>
      </c>
      <c r="J215" s="24">
        <v>0.75659322033898324</v>
      </c>
      <c r="K215" s="1">
        <v>16.04</v>
      </c>
      <c r="L215">
        <v>0.79</v>
      </c>
      <c r="M215" s="10">
        <v>0.59</v>
      </c>
      <c r="N215">
        <v>0.78</v>
      </c>
      <c r="P215" s="1"/>
      <c r="Q215" s="1"/>
      <c r="S215" s="1"/>
    </row>
    <row r="216" spans="1:19" ht="15.75" customHeight="1">
      <c r="A216" s="1">
        <v>3</v>
      </c>
      <c r="B216" s="1">
        <v>25</v>
      </c>
      <c r="C216" s="3">
        <v>45630</v>
      </c>
      <c r="D216" s="1" t="s">
        <v>138</v>
      </c>
      <c r="E216" s="1">
        <v>3550</v>
      </c>
      <c r="F216" s="7" t="s">
        <v>285</v>
      </c>
      <c r="G216" s="1">
        <v>1.48</v>
      </c>
      <c r="H216" s="10">
        <v>142</v>
      </c>
      <c r="I216" s="1">
        <v>121</v>
      </c>
      <c r="J216" s="24">
        <v>0.76</v>
      </c>
      <c r="K216" s="1">
        <v>16.04</v>
      </c>
      <c r="L216">
        <v>52.54</v>
      </c>
      <c r="M216" s="10">
        <v>61.8</v>
      </c>
      <c r="N216">
        <v>0.18240696200000001</v>
      </c>
      <c r="P216" s="1"/>
      <c r="Q216" s="1"/>
      <c r="S216" s="1"/>
    </row>
    <row r="217" spans="1:19" ht="15.75" customHeight="1">
      <c r="A217" s="1">
        <v>3</v>
      </c>
      <c r="B217" s="1">
        <v>25</v>
      </c>
      <c r="C217" s="3">
        <v>45630</v>
      </c>
      <c r="D217" s="11" t="s">
        <v>22</v>
      </c>
      <c r="E217" s="1">
        <v>450</v>
      </c>
      <c r="F217" s="7" t="s">
        <v>285</v>
      </c>
      <c r="G217" s="1">
        <v>2.0299999999999998</v>
      </c>
      <c r="H217" s="10">
        <v>18</v>
      </c>
      <c r="I217" s="1">
        <v>121</v>
      </c>
      <c r="J217" s="24">
        <v>0.63009769484083422</v>
      </c>
      <c r="K217" s="1">
        <v>16.04</v>
      </c>
      <c r="L217">
        <v>9.134999999999998</v>
      </c>
      <c r="M217" s="10">
        <v>9.11</v>
      </c>
      <c r="N217">
        <v>5.5555555999999999E-2</v>
      </c>
      <c r="P217" s="1"/>
      <c r="Q217" s="1"/>
      <c r="S217" s="1"/>
    </row>
    <row r="218" spans="1:19" ht="15.75" customHeight="1">
      <c r="A218" s="1">
        <v>3</v>
      </c>
      <c r="B218" s="1">
        <v>25</v>
      </c>
      <c r="C218" s="3">
        <v>45633</v>
      </c>
      <c r="D218" s="1" t="s">
        <v>8</v>
      </c>
      <c r="E218" s="1">
        <v>100</v>
      </c>
      <c r="F218" s="7" t="s">
        <v>286</v>
      </c>
      <c r="G218" s="1">
        <v>1.49</v>
      </c>
      <c r="H218" s="10">
        <v>4</v>
      </c>
      <c r="I218" s="1">
        <v>124</v>
      </c>
      <c r="J218" s="24">
        <v>0.62745454545454549</v>
      </c>
      <c r="K218" s="1">
        <v>12.21</v>
      </c>
      <c r="L218">
        <v>1.49</v>
      </c>
      <c r="M218" s="10">
        <v>1.49</v>
      </c>
      <c r="N218">
        <v>-0.31</v>
      </c>
      <c r="P218" s="1"/>
      <c r="Q218" s="1"/>
      <c r="S218" s="1"/>
    </row>
    <row r="219" spans="1:19" ht="15.75" customHeight="1">
      <c r="A219" s="1">
        <v>3</v>
      </c>
      <c r="B219" s="1">
        <v>25</v>
      </c>
      <c r="C219" s="3">
        <v>45633</v>
      </c>
      <c r="D219" s="1" t="s">
        <v>138</v>
      </c>
      <c r="E219" s="1">
        <v>3700</v>
      </c>
      <c r="F219" s="7" t="s">
        <v>286</v>
      </c>
      <c r="G219" s="1">
        <v>1.53</v>
      </c>
      <c r="H219" s="10">
        <v>148</v>
      </c>
      <c r="I219" s="1">
        <v>124</v>
      </c>
      <c r="J219" s="24">
        <v>0.65</v>
      </c>
      <c r="K219" s="1">
        <v>12.21</v>
      </c>
      <c r="L219">
        <v>56.61</v>
      </c>
      <c r="M219" s="10">
        <v>65.400000000000006</v>
      </c>
      <c r="N219">
        <v>-2.6722497000000001E-2</v>
      </c>
      <c r="P219" s="1"/>
      <c r="Q219" s="1"/>
      <c r="S219" s="1"/>
    </row>
    <row r="220" spans="1:19" ht="15.75" customHeight="1">
      <c r="A220" s="1">
        <v>3</v>
      </c>
      <c r="B220" s="1">
        <v>25</v>
      </c>
      <c r="C220" s="3">
        <v>45633</v>
      </c>
      <c r="D220" s="11" t="s">
        <v>22</v>
      </c>
      <c r="E220" s="1">
        <v>200</v>
      </c>
      <c r="F220" s="7" t="s">
        <v>286</v>
      </c>
      <c r="G220" s="1">
        <v>3.4</v>
      </c>
      <c r="H220" s="10">
        <v>8</v>
      </c>
      <c r="I220" s="1">
        <v>124</v>
      </c>
      <c r="J220" s="24">
        <v>0.60723232323232323</v>
      </c>
      <c r="K220" s="1">
        <v>12.21</v>
      </c>
      <c r="L220">
        <v>6.8</v>
      </c>
      <c r="M220" s="10">
        <v>7.2</v>
      </c>
      <c r="N220">
        <v>-1.5755555560000001</v>
      </c>
      <c r="P220" s="1"/>
      <c r="Q220" s="1"/>
      <c r="S220" s="1"/>
    </row>
    <row r="221" spans="1:19" ht="15.75" customHeight="1">
      <c r="A221" s="1">
        <v>3</v>
      </c>
      <c r="B221" s="1">
        <v>25</v>
      </c>
      <c r="C221" s="3">
        <v>45635</v>
      </c>
      <c r="D221" s="1" t="s">
        <v>8</v>
      </c>
      <c r="E221" s="1">
        <v>75</v>
      </c>
      <c r="F221" s="7" t="s">
        <v>287</v>
      </c>
      <c r="G221" s="1">
        <v>1.38</v>
      </c>
      <c r="H221" s="10">
        <v>3</v>
      </c>
      <c r="I221" s="1">
        <v>114</v>
      </c>
      <c r="J221" s="24">
        <v>0.57514440868865646</v>
      </c>
      <c r="K221" s="1">
        <v>15.47</v>
      </c>
      <c r="L221">
        <v>1.0349999999999999</v>
      </c>
      <c r="M221" s="10">
        <v>1.1299999999999999</v>
      </c>
      <c r="N221">
        <v>-1.6666667E-2</v>
      </c>
      <c r="P221" s="1"/>
      <c r="Q221" s="1"/>
      <c r="S221" s="1"/>
    </row>
    <row r="222" spans="1:19" ht="15.75" customHeight="1">
      <c r="A222" s="1">
        <v>3</v>
      </c>
      <c r="B222" s="1">
        <v>25</v>
      </c>
      <c r="C222" s="3">
        <v>45635</v>
      </c>
      <c r="D222" s="1" t="s">
        <v>138</v>
      </c>
      <c r="E222" s="1">
        <v>3000</v>
      </c>
      <c r="F222" s="7" t="s">
        <v>287</v>
      </c>
      <c r="G222" s="1">
        <v>1.48</v>
      </c>
      <c r="H222" s="10">
        <v>120</v>
      </c>
      <c r="I222" s="1">
        <v>114</v>
      </c>
      <c r="J222" s="24">
        <v>0.59603985056039854</v>
      </c>
      <c r="K222" s="1">
        <v>15.47</v>
      </c>
      <c r="L222">
        <v>44.4</v>
      </c>
      <c r="M222" s="10">
        <v>54.02</v>
      </c>
      <c r="N222">
        <v>-3.3099099E-2</v>
      </c>
      <c r="P222" s="1"/>
      <c r="Q222" s="1"/>
      <c r="S222" s="1"/>
    </row>
    <row r="223" spans="1:19" ht="15.75" customHeight="1">
      <c r="A223" s="1">
        <v>3</v>
      </c>
      <c r="B223" s="1">
        <v>25</v>
      </c>
      <c r="C223" s="3">
        <v>45635</v>
      </c>
      <c r="D223" s="11" t="s">
        <v>22</v>
      </c>
      <c r="E223" s="1">
        <v>950</v>
      </c>
      <c r="F223" s="7" t="s">
        <v>287</v>
      </c>
      <c r="G223" s="1">
        <v>1.54</v>
      </c>
      <c r="H223" s="10">
        <v>38</v>
      </c>
      <c r="I223" s="1">
        <v>114</v>
      </c>
      <c r="J223" s="24">
        <v>0.55066297117516638</v>
      </c>
      <c r="K223" s="1">
        <v>15.47</v>
      </c>
      <c r="L223">
        <v>14.63</v>
      </c>
      <c r="M223" s="10">
        <v>18.04</v>
      </c>
      <c r="N223">
        <v>1.7010526319999999</v>
      </c>
      <c r="P223" s="1"/>
      <c r="Q223" s="1"/>
      <c r="S223" s="1"/>
    </row>
    <row r="224" spans="1:19" ht="15.75" customHeight="1">
      <c r="A224" s="1">
        <v>3</v>
      </c>
      <c r="B224" s="1">
        <v>25</v>
      </c>
      <c r="C224" s="3">
        <v>45636</v>
      </c>
      <c r="D224" s="1" t="s">
        <v>8</v>
      </c>
      <c r="E224" s="1">
        <v>25</v>
      </c>
      <c r="F224" s="7" t="s">
        <v>288</v>
      </c>
      <c r="G224" s="1">
        <v>3.17</v>
      </c>
      <c r="H224" s="10">
        <v>1</v>
      </c>
      <c r="I224" s="1">
        <v>124</v>
      </c>
      <c r="J224" s="24">
        <v>0.87289332096474948</v>
      </c>
      <c r="K224" s="1">
        <v>16.350000000000001</v>
      </c>
      <c r="L224">
        <v>0.79249999999999998</v>
      </c>
      <c r="M224" s="10">
        <v>0.49</v>
      </c>
      <c r="N224">
        <v>-0.453333333</v>
      </c>
      <c r="P224" s="1"/>
      <c r="Q224" s="1"/>
      <c r="S224" s="1"/>
    </row>
    <row r="225" spans="1:19" ht="15.75" customHeight="1">
      <c r="A225" s="1">
        <v>3</v>
      </c>
      <c r="B225" s="1">
        <v>25</v>
      </c>
      <c r="C225" s="3">
        <v>45636</v>
      </c>
      <c r="D225" s="1" t="s">
        <v>138</v>
      </c>
      <c r="E225" s="1">
        <v>3475</v>
      </c>
      <c r="F225" s="7" t="s">
        <v>288</v>
      </c>
      <c r="G225" s="1">
        <v>1.48</v>
      </c>
      <c r="H225" s="10">
        <v>139</v>
      </c>
      <c r="I225" s="1">
        <v>124</v>
      </c>
      <c r="J225" s="24">
        <v>0.85199999999999998</v>
      </c>
      <c r="K225" s="1">
        <v>16.350000000000001</v>
      </c>
      <c r="L225">
        <v>51.43</v>
      </c>
      <c r="M225" s="10">
        <v>61.2</v>
      </c>
      <c r="N225">
        <v>3.9515587999999997E-2</v>
      </c>
      <c r="P225" s="1"/>
      <c r="Q225" s="1"/>
      <c r="S225" s="1"/>
    </row>
    <row r="226" spans="1:19" ht="15.75" customHeight="1">
      <c r="A226" s="1">
        <v>3</v>
      </c>
      <c r="B226" s="1">
        <v>25</v>
      </c>
      <c r="C226" s="3">
        <v>45636</v>
      </c>
      <c r="D226" s="11" t="s">
        <v>22</v>
      </c>
      <c r="E226" s="1">
        <v>600</v>
      </c>
      <c r="F226" s="7" t="s">
        <v>288</v>
      </c>
      <c r="G226" s="1">
        <v>1.58</v>
      </c>
      <c r="H226" s="10">
        <v>24</v>
      </c>
      <c r="I226" s="1">
        <v>124</v>
      </c>
      <c r="J226" s="24">
        <v>0.56776813430471973</v>
      </c>
      <c r="K226" s="1">
        <v>16.350000000000001</v>
      </c>
      <c r="L226">
        <v>9.48</v>
      </c>
      <c r="M226" s="10">
        <v>11.48</v>
      </c>
      <c r="N226">
        <v>-1.4385965000000001E-2</v>
      </c>
      <c r="P226" s="1"/>
      <c r="Q226" s="1"/>
      <c r="S226" s="1"/>
    </row>
    <row r="227" spans="1:19" ht="15.75" customHeight="1">
      <c r="A227" s="1">
        <v>3</v>
      </c>
      <c r="B227" s="1">
        <v>25</v>
      </c>
      <c r="C227" s="3">
        <v>45638</v>
      </c>
      <c r="D227" s="1" t="s">
        <v>8</v>
      </c>
      <c r="E227" s="1">
        <v>100</v>
      </c>
      <c r="F227" s="7" t="s">
        <v>289</v>
      </c>
      <c r="G227" s="1">
        <v>2.04</v>
      </c>
      <c r="H227" s="10">
        <v>4</v>
      </c>
      <c r="I227" s="1">
        <v>112</v>
      </c>
      <c r="J227" s="24">
        <v>0.60563636363636364</v>
      </c>
      <c r="K227" s="1">
        <v>8.5500000000000007</v>
      </c>
      <c r="L227">
        <v>2.04</v>
      </c>
      <c r="M227" s="10">
        <v>2.04</v>
      </c>
      <c r="N227">
        <v>-0.08</v>
      </c>
      <c r="P227" s="1"/>
      <c r="Q227" s="1"/>
      <c r="S227" s="1"/>
    </row>
    <row r="228" spans="1:19" ht="15.75" customHeight="1">
      <c r="A228" s="1">
        <v>3</v>
      </c>
      <c r="B228" s="1">
        <v>25</v>
      </c>
      <c r="C228" s="3">
        <v>45638</v>
      </c>
      <c r="D228" s="1" t="s">
        <v>138</v>
      </c>
      <c r="E228" s="1">
        <v>3050</v>
      </c>
      <c r="F228" s="7" t="s">
        <v>289</v>
      </c>
      <c r="G228" s="1">
        <v>1.48</v>
      </c>
      <c r="H228" s="10">
        <v>122</v>
      </c>
      <c r="I228" s="1">
        <v>112</v>
      </c>
      <c r="J228" s="24">
        <v>0.59268868921775897</v>
      </c>
      <c r="K228" s="1">
        <v>8.5500000000000007</v>
      </c>
      <c r="L228">
        <v>45.14</v>
      </c>
      <c r="M228" s="10">
        <v>55.04</v>
      </c>
      <c r="N228">
        <v>-4.3439085000000002E-2</v>
      </c>
      <c r="P228" s="1"/>
      <c r="Q228" s="1"/>
      <c r="S228" s="1"/>
    </row>
    <row r="229" spans="1:19" ht="15.75" customHeight="1">
      <c r="A229" s="1">
        <v>3</v>
      </c>
      <c r="B229" s="1">
        <v>25</v>
      </c>
      <c r="C229" s="3">
        <v>45638</v>
      </c>
      <c r="D229" s="11" t="s">
        <v>22</v>
      </c>
      <c r="E229" s="1">
        <v>850</v>
      </c>
      <c r="F229" s="7" t="s">
        <v>289</v>
      </c>
      <c r="G229" s="1">
        <v>2.06</v>
      </c>
      <c r="H229" s="10">
        <v>34</v>
      </c>
      <c r="I229" s="1">
        <v>112</v>
      </c>
      <c r="J229" s="24">
        <v>0.62018000311154908</v>
      </c>
      <c r="K229" s="1">
        <v>8.5500000000000007</v>
      </c>
      <c r="L229">
        <v>17.510000000000002</v>
      </c>
      <c r="M229" s="10">
        <v>17.53</v>
      </c>
      <c r="N229">
        <v>-0.149019608</v>
      </c>
      <c r="P229" s="1"/>
      <c r="Q229" s="1"/>
      <c r="S229" s="1"/>
    </row>
    <row r="230" spans="1:19" ht="15.75" customHeight="1">
      <c r="A230" s="1">
        <v>3</v>
      </c>
      <c r="B230" s="1">
        <v>25</v>
      </c>
      <c r="C230" s="3">
        <v>45640</v>
      </c>
      <c r="D230" s="1" t="s">
        <v>8</v>
      </c>
      <c r="E230" s="1">
        <v>350</v>
      </c>
      <c r="F230" s="7" t="s">
        <v>290</v>
      </c>
      <c r="G230" s="1">
        <v>2.56</v>
      </c>
      <c r="H230" s="10">
        <v>14</v>
      </c>
      <c r="I230" s="1">
        <v>113</v>
      </c>
      <c r="J230" s="24">
        <v>0.5655579937304076</v>
      </c>
      <c r="K230" s="1">
        <v>15.09</v>
      </c>
      <c r="L230">
        <v>8.9600000000000009</v>
      </c>
      <c r="M230" s="10">
        <v>10.15</v>
      </c>
      <c r="N230">
        <v>-0.86</v>
      </c>
      <c r="P230" s="1"/>
      <c r="Q230" s="1"/>
      <c r="S230" s="1"/>
    </row>
    <row r="231" spans="1:19" ht="15.75" customHeight="1">
      <c r="A231" s="1">
        <v>3</v>
      </c>
      <c r="B231" s="1">
        <v>25</v>
      </c>
      <c r="C231" s="3">
        <v>45640</v>
      </c>
      <c r="D231" s="1" t="s">
        <v>138</v>
      </c>
      <c r="E231" s="1">
        <v>2475</v>
      </c>
      <c r="F231" s="7" t="s">
        <v>290</v>
      </c>
      <c r="G231" s="1">
        <v>1.6</v>
      </c>
      <c r="H231" s="10">
        <v>99</v>
      </c>
      <c r="I231" s="1">
        <v>113</v>
      </c>
      <c r="J231" s="24">
        <v>0.57644835507500414</v>
      </c>
      <c r="K231" s="1">
        <v>15.09</v>
      </c>
      <c r="L231">
        <v>39.6</v>
      </c>
      <c r="M231" s="10">
        <v>49.27</v>
      </c>
      <c r="N231">
        <v>-0.186116907</v>
      </c>
      <c r="P231" s="1"/>
      <c r="Q231" s="1"/>
      <c r="S231" s="1"/>
    </row>
    <row r="232" spans="1:19" ht="15.75" customHeight="1">
      <c r="A232" s="1">
        <v>3</v>
      </c>
      <c r="B232" s="1">
        <v>25</v>
      </c>
      <c r="C232" s="3">
        <v>45640</v>
      </c>
      <c r="D232" s="11" t="s">
        <v>22</v>
      </c>
      <c r="E232" s="1">
        <v>500</v>
      </c>
      <c r="F232" s="7" t="s">
        <v>290</v>
      </c>
      <c r="G232" s="1">
        <v>2.06</v>
      </c>
      <c r="H232" s="10">
        <v>20</v>
      </c>
      <c r="I232" s="1">
        <v>113</v>
      </c>
      <c r="J232" s="24">
        <v>0.61506657261264441</v>
      </c>
      <c r="K232" s="1">
        <v>15.09</v>
      </c>
      <c r="L232">
        <v>10.3</v>
      </c>
      <c r="M232" s="10">
        <v>10.31</v>
      </c>
      <c r="N232">
        <v>3.5294100000000001E-4</v>
      </c>
      <c r="P232" s="1"/>
      <c r="Q232" s="1"/>
      <c r="S232" s="1"/>
    </row>
    <row r="233" spans="1:19" ht="15.75" customHeight="1">
      <c r="A233" s="1">
        <v>3</v>
      </c>
      <c r="B233" s="1">
        <v>25</v>
      </c>
      <c r="C233" s="3">
        <v>45641</v>
      </c>
      <c r="D233" s="1" t="s">
        <v>8</v>
      </c>
      <c r="E233" s="1">
        <v>25</v>
      </c>
      <c r="F233" s="7" t="s">
        <v>69</v>
      </c>
      <c r="G233" s="1">
        <v>3.16</v>
      </c>
      <c r="H233" s="10">
        <v>1</v>
      </c>
      <c r="I233" s="1">
        <v>120</v>
      </c>
      <c r="J233" s="24">
        <v>0.86357977736549163</v>
      </c>
      <c r="K233" s="1">
        <v>12.35</v>
      </c>
      <c r="L233">
        <v>0.79</v>
      </c>
      <c r="M233" s="10">
        <v>0.49</v>
      </c>
      <c r="N233">
        <v>0.94</v>
      </c>
      <c r="P233" s="1"/>
      <c r="Q233" s="1"/>
      <c r="S233" s="1"/>
    </row>
    <row r="234" spans="1:19" ht="15.75" customHeight="1">
      <c r="A234" s="1">
        <v>3</v>
      </c>
      <c r="B234" s="1">
        <v>25</v>
      </c>
      <c r="C234" s="3">
        <v>45641</v>
      </c>
      <c r="D234" s="1" t="s">
        <v>138</v>
      </c>
      <c r="E234" s="1">
        <v>3425</v>
      </c>
      <c r="F234" s="7" t="s">
        <v>69</v>
      </c>
      <c r="G234" s="1">
        <v>1.56</v>
      </c>
      <c r="H234" s="10">
        <v>137</v>
      </c>
      <c r="I234" s="1">
        <v>120</v>
      </c>
      <c r="J234" s="24">
        <v>0.87</v>
      </c>
      <c r="K234" s="1">
        <v>12.35</v>
      </c>
      <c r="L234">
        <v>53.43</v>
      </c>
      <c r="M234" s="10">
        <v>63.6</v>
      </c>
      <c r="N234">
        <v>0.13377276399999999</v>
      </c>
      <c r="P234" s="1"/>
      <c r="Q234" s="1"/>
      <c r="S234" s="1"/>
    </row>
    <row r="235" spans="1:19" ht="15.75" customHeight="1">
      <c r="A235" s="1">
        <v>3</v>
      </c>
      <c r="B235" s="1">
        <v>25</v>
      </c>
      <c r="C235" s="3">
        <v>45641</v>
      </c>
      <c r="D235" s="11" t="s">
        <v>22</v>
      </c>
      <c r="E235" s="1">
        <v>400</v>
      </c>
      <c r="F235" s="7" t="s">
        <v>69</v>
      </c>
      <c r="G235" s="10">
        <v>1.49</v>
      </c>
      <c r="H235" s="10">
        <v>16</v>
      </c>
      <c r="I235" s="1">
        <v>120</v>
      </c>
      <c r="J235" s="24">
        <v>0.62</v>
      </c>
      <c r="K235" s="1">
        <v>12.35</v>
      </c>
      <c r="L235">
        <v>10.3</v>
      </c>
      <c r="M235" s="10">
        <v>7.15</v>
      </c>
      <c r="N235">
        <v>0.27450000000000002</v>
      </c>
      <c r="P235" s="1"/>
      <c r="Q235" s="1"/>
      <c r="S235" s="1"/>
    </row>
    <row r="236" spans="1:19" ht="15.75" customHeight="1">
      <c r="A236" s="1">
        <v>3</v>
      </c>
      <c r="B236" s="1">
        <v>25</v>
      </c>
      <c r="C236" s="3">
        <v>45642</v>
      </c>
      <c r="D236" s="1" t="s">
        <v>8</v>
      </c>
      <c r="E236" s="1">
        <v>175</v>
      </c>
      <c r="F236" s="7" t="s">
        <v>140</v>
      </c>
      <c r="G236" s="1">
        <v>1.3</v>
      </c>
      <c r="H236" s="10">
        <v>7</v>
      </c>
      <c r="I236" s="1">
        <v>121</v>
      </c>
      <c r="J236" s="24">
        <v>0.60746624472573829</v>
      </c>
      <c r="K236" s="1">
        <v>11.03</v>
      </c>
      <c r="L236">
        <v>2.2749999999999999</v>
      </c>
      <c r="M236" s="10">
        <v>2.37</v>
      </c>
      <c r="N236">
        <v>0.60571428599999999</v>
      </c>
      <c r="P236" s="1"/>
      <c r="Q236" s="1"/>
      <c r="S236" s="1"/>
    </row>
    <row r="237" spans="1:19" ht="15.75" customHeight="1">
      <c r="A237" s="1">
        <v>3</v>
      </c>
      <c r="B237" s="1">
        <v>25</v>
      </c>
      <c r="C237" s="3">
        <v>45642</v>
      </c>
      <c r="D237" s="1" t="s">
        <v>138</v>
      </c>
      <c r="E237" s="1">
        <v>3025</v>
      </c>
      <c r="F237" s="7" t="s">
        <v>140</v>
      </c>
      <c r="G237" s="1">
        <v>1.5</v>
      </c>
      <c r="H237" s="10">
        <v>121</v>
      </c>
      <c r="I237" s="1">
        <v>121</v>
      </c>
      <c r="J237" s="24">
        <v>0.60948314301250683</v>
      </c>
      <c r="K237" s="1">
        <v>11.03</v>
      </c>
      <c r="L237">
        <v>45.375</v>
      </c>
      <c r="M237" s="10">
        <v>55.17</v>
      </c>
      <c r="N237">
        <v>3.3132653999999997E-2</v>
      </c>
      <c r="P237" s="1"/>
      <c r="Q237" s="1"/>
      <c r="S237" s="1"/>
    </row>
    <row r="238" spans="1:19" ht="15.75" customHeight="1">
      <c r="A238" s="1">
        <v>3</v>
      </c>
      <c r="B238" s="1">
        <v>25</v>
      </c>
      <c r="C238" s="3">
        <v>45642</v>
      </c>
      <c r="D238" s="11" t="s">
        <v>22</v>
      </c>
      <c r="E238" s="1">
        <v>700</v>
      </c>
      <c r="F238" s="7" t="s">
        <v>140</v>
      </c>
      <c r="G238" s="1">
        <v>2.13</v>
      </c>
      <c r="H238" s="10">
        <v>28</v>
      </c>
      <c r="I238" s="1">
        <v>121</v>
      </c>
      <c r="J238" s="24">
        <v>0.62278748370273807</v>
      </c>
      <c r="K238" s="1">
        <v>11.03</v>
      </c>
      <c r="L238">
        <v>14.91</v>
      </c>
      <c r="M238" s="10">
        <v>15.34</v>
      </c>
      <c r="N238">
        <v>-0.40392857100000001</v>
      </c>
      <c r="P238" s="1"/>
      <c r="Q238" s="1"/>
      <c r="S238" s="1"/>
    </row>
    <row r="239" spans="1:19" ht="15.75" customHeight="1">
      <c r="A239" s="1">
        <v>3</v>
      </c>
      <c r="B239" s="1">
        <v>25</v>
      </c>
      <c r="C239" s="3">
        <v>45644</v>
      </c>
      <c r="D239" s="1" t="s">
        <v>8</v>
      </c>
      <c r="E239" s="1">
        <v>75</v>
      </c>
      <c r="F239" s="7" t="s">
        <v>291</v>
      </c>
      <c r="G239" s="1">
        <v>2.25</v>
      </c>
      <c r="H239" s="10">
        <v>3</v>
      </c>
      <c r="I239" s="1">
        <v>129</v>
      </c>
      <c r="J239" s="24">
        <v>0.68906558877364243</v>
      </c>
      <c r="K239" s="1">
        <v>10.25</v>
      </c>
      <c r="L239">
        <v>1.6875</v>
      </c>
      <c r="M239" s="10">
        <v>1.49</v>
      </c>
      <c r="N239">
        <v>-0.632380952</v>
      </c>
      <c r="P239" s="1"/>
      <c r="Q239" s="1"/>
      <c r="S239" s="1"/>
    </row>
    <row r="240" spans="1:19" ht="15.75" customHeight="1">
      <c r="A240" s="1">
        <v>3</v>
      </c>
      <c r="B240" s="1">
        <v>25</v>
      </c>
      <c r="C240" s="3">
        <v>45644</v>
      </c>
      <c r="D240" s="1" t="s">
        <v>138</v>
      </c>
      <c r="E240" s="1">
        <v>3825</v>
      </c>
      <c r="F240" s="7" t="s">
        <v>291</v>
      </c>
      <c r="G240" s="1">
        <v>1.57</v>
      </c>
      <c r="H240" s="10">
        <v>153</v>
      </c>
      <c r="I240" s="1">
        <v>129</v>
      </c>
      <c r="J240" s="24">
        <v>0.65</v>
      </c>
      <c r="K240" s="1">
        <v>10.25</v>
      </c>
      <c r="L240">
        <v>60.052500000000002</v>
      </c>
      <c r="M240" s="10">
        <v>68.400000000000006</v>
      </c>
      <c r="N240">
        <v>3.5566358999999999E-2</v>
      </c>
      <c r="P240" s="1"/>
      <c r="Q240" s="1"/>
      <c r="S240" s="1"/>
    </row>
    <row r="241" spans="1:19" ht="15.75" customHeight="1">
      <c r="A241" s="1">
        <v>3</v>
      </c>
      <c r="B241" s="1">
        <v>25</v>
      </c>
      <c r="C241" s="3">
        <v>45646</v>
      </c>
      <c r="D241" s="1" t="s">
        <v>8</v>
      </c>
      <c r="E241" s="1">
        <v>50</v>
      </c>
      <c r="F241" s="7" t="s">
        <v>292</v>
      </c>
      <c r="G241" s="1">
        <v>2.2000000000000002</v>
      </c>
      <c r="H241" s="10">
        <v>2</v>
      </c>
      <c r="I241" s="1">
        <v>117</v>
      </c>
      <c r="J241" s="24">
        <v>0.61372727272727279</v>
      </c>
      <c r="K241" s="1">
        <v>9.52</v>
      </c>
      <c r="L241">
        <v>1.1000000000000001</v>
      </c>
      <c r="M241" s="10">
        <v>1.1000000000000001</v>
      </c>
      <c r="N241">
        <v>-0.21333333300000001</v>
      </c>
      <c r="P241" s="1"/>
      <c r="Q241" s="1"/>
      <c r="S241" s="1"/>
    </row>
    <row r="242" spans="1:19" ht="15.75" customHeight="1">
      <c r="A242" s="1">
        <v>3</v>
      </c>
      <c r="B242" s="1">
        <v>25</v>
      </c>
      <c r="C242" s="3">
        <v>45646</v>
      </c>
      <c r="D242" s="1" t="s">
        <v>138</v>
      </c>
      <c r="E242" s="1">
        <v>1975</v>
      </c>
      <c r="F242" s="7" t="s">
        <v>292</v>
      </c>
      <c r="G242" s="1">
        <v>1.49</v>
      </c>
      <c r="H242" s="10">
        <v>79</v>
      </c>
      <c r="I242" s="1">
        <v>117</v>
      </c>
      <c r="J242" s="24">
        <v>0.5839916470226505</v>
      </c>
      <c r="K242" s="1">
        <v>9.52</v>
      </c>
      <c r="L242">
        <v>29.427499999999998</v>
      </c>
      <c r="M242" s="10">
        <v>35.479999999999997</v>
      </c>
      <c r="N242">
        <v>-8.2204019999999999E-3</v>
      </c>
      <c r="P242" s="1"/>
      <c r="Q242" s="1"/>
      <c r="S242" s="1"/>
    </row>
    <row r="243" spans="1:19" ht="15.75" customHeight="1">
      <c r="A243" s="1">
        <v>3</v>
      </c>
      <c r="B243" s="1">
        <v>25</v>
      </c>
      <c r="C243" s="3">
        <v>45646</v>
      </c>
      <c r="D243" s="11" t="s">
        <v>22</v>
      </c>
      <c r="E243" s="1">
        <v>1100</v>
      </c>
      <c r="F243" s="7" t="s">
        <v>292</v>
      </c>
      <c r="G243" s="1">
        <v>2.12</v>
      </c>
      <c r="H243" s="10">
        <v>44</v>
      </c>
      <c r="I243" s="1">
        <v>117</v>
      </c>
      <c r="J243" s="24">
        <v>0.62226362503304766</v>
      </c>
      <c r="K243" s="1">
        <v>9.52</v>
      </c>
      <c r="L243">
        <v>23.32</v>
      </c>
      <c r="M243" s="10">
        <v>24.07</v>
      </c>
      <c r="N243">
        <v>3.2467529999999998E-3</v>
      </c>
      <c r="P243" s="1"/>
      <c r="Q243" s="1"/>
      <c r="S243" s="1"/>
    </row>
    <row r="244" spans="1:19" ht="15.75" customHeight="1">
      <c r="A244" s="1">
        <v>3</v>
      </c>
      <c r="B244" s="1">
        <v>25</v>
      </c>
      <c r="C244" s="3">
        <v>45649</v>
      </c>
      <c r="D244" s="1" t="s">
        <v>8</v>
      </c>
      <c r="E244" s="1">
        <v>25</v>
      </c>
      <c r="F244" s="7" t="s">
        <v>141</v>
      </c>
      <c r="G244" s="1">
        <v>3.26</v>
      </c>
      <c r="H244" s="10">
        <v>1</v>
      </c>
      <c r="I244" s="1">
        <v>124</v>
      </c>
      <c r="J244" s="24">
        <v>0.85287762237762232</v>
      </c>
      <c r="K244" s="1">
        <v>17.27</v>
      </c>
      <c r="L244">
        <v>0.81499999999999995</v>
      </c>
      <c r="M244" s="10">
        <v>0.52</v>
      </c>
      <c r="N244">
        <v>-0.28354430400000002</v>
      </c>
      <c r="P244" s="1"/>
      <c r="Q244" s="1"/>
      <c r="S244" s="1"/>
    </row>
    <row r="245" spans="1:19" ht="15.75" customHeight="1">
      <c r="A245" s="1">
        <v>3</v>
      </c>
      <c r="B245" s="1">
        <v>25</v>
      </c>
      <c r="C245" s="3">
        <v>45649</v>
      </c>
      <c r="D245" s="11" t="s">
        <v>138</v>
      </c>
      <c r="E245" s="1">
        <v>4000</v>
      </c>
      <c r="F245" s="7" t="s">
        <v>141</v>
      </c>
      <c r="G245" s="1">
        <v>1.55</v>
      </c>
      <c r="H245" s="10">
        <v>160</v>
      </c>
      <c r="I245" s="1">
        <v>124</v>
      </c>
      <c r="J245" s="24">
        <v>0.83</v>
      </c>
      <c r="K245" s="1">
        <v>17.27</v>
      </c>
      <c r="L245">
        <v>62</v>
      </c>
      <c r="M245" s="10">
        <v>69.599999999999994</v>
      </c>
      <c r="N245">
        <v>5.6455696E-2</v>
      </c>
      <c r="P245" s="1"/>
      <c r="Q245" s="1"/>
      <c r="S245" s="1"/>
    </row>
    <row r="246" spans="1:19" ht="15.75" customHeight="1">
      <c r="A246" s="1">
        <v>3</v>
      </c>
      <c r="B246" s="1">
        <v>25</v>
      </c>
      <c r="C246" s="3">
        <v>45652</v>
      </c>
      <c r="D246" s="1" t="s">
        <v>8</v>
      </c>
      <c r="E246" s="1">
        <v>75</v>
      </c>
      <c r="F246" s="7" t="s">
        <v>293</v>
      </c>
      <c r="G246" s="1">
        <v>2.08</v>
      </c>
      <c r="H246" s="10">
        <v>3</v>
      </c>
      <c r="I246" s="1">
        <v>124</v>
      </c>
      <c r="J246" s="24">
        <v>0.68577807486631015</v>
      </c>
      <c r="K246" s="1">
        <v>18.29</v>
      </c>
      <c r="L246">
        <v>1.56</v>
      </c>
      <c r="M246" s="10">
        <v>1.36</v>
      </c>
      <c r="N246">
        <v>0.26666666700000002</v>
      </c>
      <c r="P246" s="1"/>
      <c r="Q246" s="1"/>
      <c r="S246" s="1"/>
    </row>
    <row r="247" spans="1:19" ht="15.75" customHeight="1">
      <c r="A247" s="1">
        <v>3</v>
      </c>
      <c r="B247" s="1">
        <v>25</v>
      </c>
      <c r="C247" s="3">
        <v>45652</v>
      </c>
      <c r="D247" s="11" t="s">
        <v>138</v>
      </c>
      <c r="E247" s="1">
        <v>3500</v>
      </c>
      <c r="F247" s="7" t="s">
        <v>293</v>
      </c>
      <c r="G247" s="1">
        <v>1.52</v>
      </c>
      <c r="H247" s="10">
        <v>140</v>
      </c>
      <c r="I247" s="1">
        <v>124</v>
      </c>
      <c r="J247" s="24">
        <v>0.78</v>
      </c>
      <c r="K247" s="1">
        <v>18.29</v>
      </c>
      <c r="L247">
        <v>53.2</v>
      </c>
      <c r="M247" s="10">
        <v>63</v>
      </c>
      <c r="N247">
        <v>-0.06</v>
      </c>
      <c r="P247" s="1"/>
      <c r="Q247" s="1"/>
      <c r="S247" s="1"/>
    </row>
    <row r="248" spans="1:19" ht="15.75" customHeight="1">
      <c r="A248" s="1">
        <v>3</v>
      </c>
      <c r="B248" s="1">
        <v>25</v>
      </c>
      <c r="C248" s="3">
        <v>45656</v>
      </c>
      <c r="D248" s="1" t="s">
        <v>8</v>
      </c>
      <c r="E248" s="1">
        <v>75</v>
      </c>
      <c r="F248" s="7" t="s">
        <v>143</v>
      </c>
      <c r="G248" s="1">
        <v>2.3199999999999998</v>
      </c>
      <c r="H248" s="10">
        <v>3</v>
      </c>
      <c r="I248" s="1">
        <v>118</v>
      </c>
      <c r="J248" s="24">
        <v>0.66799350649350653</v>
      </c>
      <c r="K248" s="1">
        <v>8.17</v>
      </c>
      <c r="L248">
        <v>1.74</v>
      </c>
      <c r="M248" s="10">
        <v>1.54</v>
      </c>
      <c r="N248">
        <v>-0.24</v>
      </c>
    </row>
    <row r="249" spans="1:19" ht="15.75" customHeight="1">
      <c r="A249" s="1">
        <v>3</v>
      </c>
      <c r="B249" s="1">
        <v>25</v>
      </c>
      <c r="C249" s="3">
        <v>45656</v>
      </c>
      <c r="D249" s="1" t="s">
        <v>138</v>
      </c>
      <c r="E249" s="1">
        <v>3950</v>
      </c>
      <c r="F249" s="7" t="s">
        <v>143</v>
      </c>
      <c r="G249" s="1">
        <v>1.55</v>
      </c>
      <c r="H249" s="10">
        <v>158</v>
      </c>
      <c r="I249" s="1">
        <v>118</v>
      </c>
      <c r="J249" s="24">
        <v>0.67400000000000004</v>
      </c>
      <c r="K249" s="1">
        <v>8.17</v>
      </c>
      <c r="L249">
        <v>61.225000000000001</v>
      </c>
      <c r="M249" s="10">
        <v>69</v>
      </c>
      <c r="N249">
        <v>-6.8354430000000001E-3</v>
      </c>
    </row>
    <row r="250" spans="1:19" ht="15.75" customHeight="1">
      <c r="A250" s="1">
        <v>3</v>
      </c>
      <c r="B250" s="1">
        <v>25</v>
      </c>
      <c r="C250" s="3">
        <v>45656</v>
      </c>
      <c r="D250" s="11" t="s">
        <v>22</v>
      </c>
      <c r="E250" s="1">
        <v>400</v>
      </c>
      <c r="F250" s="7" t="s">
        <v>143</v>
      </c>
      <c r="G250" s="1">
        <v>2.0499999999999998</v>
      </c>
      <c r="H250" s="10">
        <v>16</v>
      </c>
      <c r="I250" s="1">
        <v>118</v>
      </c>
      <c r="J250" s="24">
        <v>0.6215722185357222</v>
      </c>
      <c r="K250" s="1">
        <v>8.17</v>
      </c>
      <c r="L250">
        <v>8.1999999999999993</v>
      </c>
      <c r="M250" s="10">
        <v>8.2200000000000006</v>
      </c>
      <c r="N250">
        <v>0.13318181800000001</v>
      </c>
    </row>
    <row r="251" spans="1:19" ht="15.75" customHeight="1">
      <c r="A251" s="1">
        <v>3</v>
      </c>
      <c r="B251" s="1">
        <v>25</v>
      </c>
      <c r="C251" s="3">
        <v>45658</v>
      </c>
      <c r="D251" s="1" t="s">
        <v>8</v>
      </c>
      <c r="E251" s="1">
        <v>75</v>
      </c>
      <c r="F251" s="7" t="s">
        <v>144</v>
      </c>
      <c r="G251" s="1">
        <v>2.36</v>
      </c>
      <c r="H251" s="10">
        <v>3</v>
      </c>
      <c r="I251" s="1">
        <v>131</v>
      </c>
      <c r="J251" s="24">
        <v>0.69063723219455697</v>
      </c>
      <c r="K251" s="1">
        <v>16.59</v>
      </c>
      <c r="L251">
        <v>1.77</v>
      </c>
      <c r="M251" s="10">
        <v>1.57</v>
      </c>
      <c r="N251">
        <v>-0.04</v>
      </c>
    </row>
    <row r="252" spans="1:19" ht="15.75" customHeight="1">
      <c r="A252" s="1">
        <v>3</v>
      </c>
      <c r="B252" s="1">
        <v>25</v>
      </c>
      <c r="C252" s="3">
        <v>45658</v>
      </c>
      <c r="D252" s="1" t="s">
        <v>138</v>
      </c>
      <c r="E252" s="1">
        <v>3625</v>
      </c>
      <c r="F252" s="7" t="s">
        <v>144</v>
      </c>
      <c r="G252" s="1">
        <v>1.55</v>
      </c>
      <c r="H252" s="10">
        <v>145</v>
      </c>
      <c r="I252" s="1">
        <v>131</v>
      </c>
      <c r="J252" s="24">
        <v>0.69020000000000004</v>
      </c>
      <c r="K252" s="1">
        <v>16.59</v>
      </c>
      <c r="L252">
        <v>56.1875</v>
      </c>
      <c r="M252" s="10">
        <v>65.400000000000006</v>
      </c>
      <c r="N252">
        <v>-5.7302487999999999E-2</v>
      </c>
    </row>
    <row r="253" spans="1:19" ht="15.75" customHeight="1">
      <c r="A253" s="1">
        <v>3</v>
      </c>
      <c r="B253" s="1">
        <v>25</v>
      </c>
      <c r="C253" s="3">
        <v>45658</v>
      </c>
      <c r="D253" s="11" t="s">
        <v>22</v>
      </c>
      <c r="E253" s="1">
        <v>400</v>
      </c>
      <c r="F253" s="7" t="s">
        <v>144</v>
      </c>
      <c r="G253" s="1">
        <v>2.02</v>
      </c>
      <c r="H253" s="10">
        <v>16</v>
      </c>
      <c r="I253" s="1">
        <v>131</v>
      </c>
      <c r="J253" s="24">
        <v>0.64519416386083062</v>
      </c>
      <c r="K253" s="1">
        <v>16.59</v>
      </c>
      <c r="L253">
        <v>8.08</v>
      </c>
      <c r="M253" s="10">
        <v>8.1</v>
      </c>
      <c r="N253">
        <v>0.03</v>
      </c>
    </row>
    <row r="254" spans="1:19" ht="15.75" customHeight="1">
      <c r="A254" s="1">
        <v>3</v>
      </c>
      <c r="B254" s="1">
        <v>25</v>
      </c>
      <c r="C254" s="3">
        <v>45659</v>
      </c>
      <c r="D254" s="1" t="s">
        <v>8</v>
      </c>
      <c r="E254" s="1">
        <v>25</v>
      </c>
      <c r="F254" s="7" t="s">
        <v>146</v>
      </c>
      <c r="G254" s="1">
        <v>3.15</v>
      </c>
      <c r="H254" s="10">
        <v>1</v>
      </c>
      <c r="I254" s="1">
        <v>121</v>
      </c>
      <c r="J254" s="24">
        <v>0.86335714285714293</v>
      </c>
      <c r="K254" s="1">
        <v>13.42</v>
      </c>
      <c r="L254">
        <v>0.78749999999999998</v>
      </c>
      <c r="M254" s="10">
        <v>0.49</v>
      </c>
      <c r="N254">
        <v>0.133333333</v>
      </c>
    </row>
    <row r="255" spans="1:19" ht="15.75" customHeight="1">
      <c r="A255" s="1">
        <v>3</v>
      </c>
      <c r="B255" s="1">
        <v>25</v>
      </c>
      <c r="C255" s="3">
        <v>45659</v>
      </c>
      <c r="D255" s="1" t="s">
        <v>138</v>
      </c>
      <c r="E255" s="1">
        <v>2975</v>
      </c>
      <c r="F255" s="7" t="s">
        <v>146</v>
      </c>
      <c r="G255" s="1">
        <v>1.47</v>
      </c>
      <c r="H255" s="10">
        <v>119</v>
      </c>
      <c r="I255" s="1">
        <v>121</v>
      </c>
      <c r="J255" s="24">
        <v>0.609556603773585</v>
      </c>
      <c r="K255" s="1">
        <v>13.42</v>
      </c>
      <c r="L255">
        <v>43.732500000000002</v>
      </c>
      <c r="M255" s="10">
        <v>53</v>
      </c>
      <c r="N255">
        <v>2.2625326000000001E-2</v>
      </c>
    </row>
    <row r="256" spans="1:19" ht="15.75" customHeight="1">
      <c r="A256" s="1">
        <v>3</v>
      </c>
      <c r="B256" s="1">
        <v>25</v>
      </c>
      <c r="C256" s="3">
        <v>45659</v>
      </c>
      <c r="D256" s="11" t="s">
        <v>22</v>
      </c>
      <c r="E256" s="1">
        <v>750</v>
      </c>
      <c r="F256" s="7" t="s">
        <v>146</v>
      </c>
      <c r="G256" s="1">
        <v>4.4000000000000004</v>
      </c>
      <c r="H256" s="10">
        <v>30</v>
      </c>
      <c r="I256" s="1">
        <v>121</v>
      </c>
      <c r="J256" s="24">
        <v>0.61214285714285721</v>
      </c>
      <c r="K256" s="1">
        <v>13.42</v>
      </c>
      <c r="L256">
        <v>33.000000000000007</v>
      </c>
      <c r="M256" s="10">
        <v>35</v>
      </c>
      <c r="N256">
        <v>-2.641666667</v>
      </c>
    </row>
    <row r="257" spans="1:14" ht="15.75" customHeight="1">
      <c r="A257" s="1">
        <v>3</v>
      </c>
      <c r="B257" s="1">
        <v>25</v>
      </c>
      <c r="C257" s="3">
        <v>45661</v>
      </c>
      <c r="D257" s="1" t="s">
        <v>8</v>
      </c>
      <c r="E257" s="1">
        <v>125</v>
      </c>
      <c r="F257" s="7" t="s">
        <v>148</v>
      </c>
      <c r="G257" s="1">
        <v>2.0099999999999998</v>
      </c>
      <c r="H257" s="10">
        <v>5</v>
      </c>
      <c r="I257" s="1">
        <v>126</v>
      </c>
      <c r="J257" s="24">
        <v>0.66478056426332288</v>
      </c>
      <c r="K257" s="1">
        <v>15.28</v>
      </c>
      <c r="L257">
        <v>2.5124999999999997</v>
      </c>
      <c r="M257" s="10">
        <v>2.3199999999999998</v>
      </c>
      <c r="N257">
        <v>0.104</v>
      </c>
    </row>
    <row r="258" spans="1:14" ht="15.75" customHeight="1">
      <c r="A258" s="1">
        <v>3</v>
      </c>
      <c r="B258" s="1">
        <v>25</v>
      </c>
      <c r="C258" s="3">
        <v>45661</v>
      </c>
      <c r="D258" s="1" t="s">
        <v>138</v>
      </c>
      <c r="E258" s="1">
        <v>3300</v>
      </c>
      <c r="F258" s="7" t="s">
        <v>148</v>
      </c>
      <c r="G258" s="1">
        <v>1.46</v>
      </c>
      <c r="H258" s="10">
        <v>132</v>
      </c>
      <c r="I258" s="1">
        <v>126</v>
      </c>
      <c r="J258" s="24">
        <v>0.62673778570422867</v>
      </c>
      <c r="K258" s="1">
        <v>15.28</v>
      </c>
      <c r="L258">
        <v>48.18</v>
      </c>
      <c r="M258" s="10">
        <v>58.11</v>
      </c>
      <c r="N258">
        <v>2.0603514E-2</v>
      </c>
    </row>
    <row r="259" spans="1:14" ht="15.75" customHeight="1">
      <c r="A259" s="1">
        <v>3</v>
      </c>
      <c r="B259" s="1">
        <v>25</v>
      </c>
      <c r="C259" s="3">
        <v>45661</v>
      </c>
      <c r="D259" s="11" t="s">
        <v>22</v>
      </c>
      <c r="E259" s="1">
        <v>450</v>
      </c>
      <c r="F259" s="7" t="s">
        <v>150</v>
      </c>
      <c r="G259" s="1">
        <v>2.06</v>
      </c>
      <c r="H259" s="10">
        <v>18</v>
      </c>
      <c r="I259" s="1">
        <v>126</v>
      </c>
      <c r="J259" s="24">
        <v>0.63765987460815055</v>
      </c>
      <c r="K259" s="1">
        <v>15.28</v>
      </c>
      <c r="L259">
        <v>9.27</v>
      </c>
      <c r="M259" s="10">
        <v>9.2799999999999994</v>
      </c>
      <c r="N259">
        <v>2.6044444439999999</v>
      </c>
    </row>
    <row r="260" spans="1:14" ht="15.75" customHeight="1">
      <c r="A260" s="1">
        <v>3</v>
      </c>
      <c r="B260" s="1">
        <v>25</v>
      </c>
      <c r="C260" s="3">
        <v>45662</v>
      </c>
      <c r="D260" s="1" t="s">
        <v>8</v>
      </c>
      <c r="E260" s="1">
        <v>75</v>
      </c>
      <c r="F260" s="7" t="s">
        <v>150</v>
      </c>
      <c r="G260" s="1">
        <v>1.57</v>
      </c>
      <c r="H260" s="10">
        <v>3</v>
      </c>
      <c r="I260" s="1">
        <v>128</v>
      </c>
      <c r="J260" s="24">
        <v>0.60509341445955622</v>
      </c>
      <c r="K260" s="1">
        <v>13.39</v>
      </c>
      <c r="L260">
        <v>1.1775</v>
      </c>
      <c r="M260" s="10">
        <v>1.27</v>
      </c>
      <c r="N260">
        <v>0.16266666699999999</v>
      </c>
    </row>
    <row r="261" spans="1:14" ht="15.75" customHeight="1">
      <c r="A261" s="1">
        <v>3</v>
      </c>
      <c r="B261" s="1">
        <v>25</v>
      </c>
      <c r="C261" s="3">
        <v>45662</v>
      </c>
      <c r="D261" s="1" t="s">
        <v>138</v>
      </c>
      <c r="E261" s="1">
        <v>3400</v>
      </c>
      <c r="F261" s="7" t="s">
        <v>150</v>
      </c>
      <c r="G261" s="1">
        <v>1.44</v>
      </c>
      <c r="H261" s="10">
        <v>136</v>
      </c>
      <c r="I261" s="1">
        <v>128</v>
      </c>
      <c r="J261" s="24">
        <v>0.63538209159261805</v>
      </c>
      <c r="K261" s="1">
        <v>13.39</v>
      </c>
      <c r="L261">
        <v>48.96</v>
      </c>
      <c r="M261" s="10">
        <v>58.52</v>
      </c>
      <c r="N261">
        <v>3.9732620000000003E-2</v>
      </c>
    </row>
    <row r="262" spans="1:14" ht="15.75" customHeight="1">
      <c r="A262" s="1">
        <v>3</v>
      </c>
      <c r="B262" s="1">
        <v>25</v>
      </c>
      <c r="C262" s="3">
        <v>45662</v>
      </c>
      <c r="D262" s="11" t="s">
        <v>22</v>
      </c>
      <c r="E262" s="1">
        <v>500</v>
      </c>
      <c r="F262" s="7" t="s">
        <v>150</v>
      </c>
      <c r="G262" s="1">
        <v>2.06</v>
      </c>
      <c r="H262" s="10">
        <v>20</v>
      </c>
      <c r="I262" s="1">
        <v>128</v>
      </c>
      <c r="J262" s="24">
        <v>0.64272727272727281</v>
      </c>
      <c r="K262" s="1">
        <v>13.39</v>
      </c>
      <c r="L262">
        <v>10.3</v>
      </c>
      <c r="M262" s="10">
        <v>10.3</v>
      </c>
      <c r="N262">
        <v>2.2222219999999998E-3</v>
      </c>
    </row>
    <row r="263" spans="1:14" ht="15.75" customHeight="1">
      <c r="A263" s="1">
        <v>3</v>
      </c>
      <c r="B263" s="1">
        <v>25</v>
      </c>
      <c r="C263" s="3">
        <v>45664</v>
      </c>
      <c r="D263" s="1" t="s">
        <v>8</v>
      </c>
      <c r="E263" s="1">
        <v>25</v>
      </c>
      <c r="F263" s="7" t="s">
        <v>151</v>
      </c>
      <c r="G263" s="1">
        <v>3.23</v>
      </c>
      <c r="H263" s="10">
        <v>1</v>
      </c>
      <c r="I263" s="1">
        <v>132</v>
      </c>
      <c r="J263" s="24">
        <v>0.87383333333333324</v>
      </c>
      <c r="K263" s="1">
        <v>15.54</v>
      </c>
      <c r="L263">
        <v>0.8075</v>
      </c>
      <c r="M263" s="10">
        <v>0.51</v>
      </c>
      <c r="N263">
        <v>-0.34666666699999998</v>
      </c>
    </row>
    <row r="264" spans="1:14" ht="15.75" customHeight="1">
      <c r="A264" s="1">
        <v>3</v>
      </c>
      <c r="B264" s="1">
        <v>25</v>
      </c>
      <c r="C264" s="3">
        <v>45664</v>
      </c>
      <c r="D264" s="1" t="s">
        <v>138</v>
      </c>
      <c r="E264" s="1">
        <v>3125</v>
      </c>
      <c r="F264" s="7" t="s">
        <v>151</v>
      </c>
      <c r="G264" s="1">
        <v>1.51</v>
      </c>
      <c r="H264" s="10">
        <v>125</v>
      </c>
      <c r="I264" s="1">
        <v>132</v>
      </c>
      <c r="J264" s="24">
        <v>0.63127547465598333</v>
      </c>
      <c r="K264" s="1">
        <v>15.54</v>
      </c>
      <c r="L264">
        <v>47.1875</v>
      </c>
      <c r="M264" s="10">
        <v>57.41</v>
      </c>
      <c r="N264">
        <v>-0.115943529</v>
      </c>
    </row>
    <row r="265" spans="1:14" ht="15.75" customHeight="1">
      <c r="A265" s="1">
        <v>3</v>
      </c>
      <c r="B265" s="1">
        <v>25</v>
      </c>
      <c r="C265" s="3">
        <v>45664</v>
      </c>
      <c r="D265" s="11" t="s">
        <v>22</v>
      </c>
      <c r="E265" s="1">
        <v>300</v>
      </c>
      <c r="F265" s="7" t="s">
        <v>151</v>
      </c>
      <c r="G265" s="1">
        <v>2.0099999999999998</v>
      </c>
      <c r="H265" s="10">
        <v>12</v>
      </c>
      <c r="I265" s="1">
        <v>132</v>
      </c>
      <c r="J265" s="24">
        <v>0.64666445182724241</v>
      </c>
      <c r="K265" s="1">
        <v>15.54</v>
      </c>
      <c r="L265">
        <v>6.0299999999999985</v>
      </c>
      <c r="M265" s="10">
        <v>6.02</v>
      </c>
      <c r="N265">
        <v>5.3333332999999997E-2</v>
      </c>
    </row>
    <row r="266" spans="1:14" ht="15.75" customHeight="1">
      <c r="A266" s="1">
        <v>3</v>
      </c>
      <c r="B266" s="1">
        <v>25</v>
      </c>
      <c r="C266" s="3">
        <v>45665</v>
      </c>
      <c r="D266" s="1" t="s">
        <v>8</v>
      </c>
      <c r="E266" s="1">
        <v>125</v>
      </c>
      <c r="F266" s="7" t="s">
        <v>152</v>
      </c>
      <c r="G266" s="1">
        <v>1.54</v>
      </c>
      <c r="H266" s="10">
        <v>5</v>
      </c>
      <c r="I266" s="1">
        <v>116</v>
      </c>
      <c r="J266" s="24">
        <v>0.56025593775593774</v>
      </c>
      <c r="K266" s="1">
        <v>7.12</v>
      </c>
      <c r="L266">
        <v>1.925</v>
      </c>
      <c r="M266" s="10">
        <v>2.2200000000000002</v>
      </c>
      <c r="N266">
        <v>0.26400000000000001</v>
      </c>
    </row>
    <row r="267" spans="1:14" ht="15.75" customHeight="1">
      <c r="A267" s="1">
        <v>3</v>
      </c>
      <c r="B267" s="1">
        <v>25</v>
      </c>
      <c r="C267" s="3">
        <v>45665</v>
      </c>
      <c r="D267" s="1" t="s">
        <v>138</v>
      </c>
      <c r="E267" s="1">
        <v>3000</v>
      </c>
      <c r="F267" s="7" t="s">
        <v>152</v>
      </c>
      <c r="G267" s="1">
        <v>2</v>
      </c>
      <c r="H267" s="10">
        <v>120</v>
      </c>
      <c r="I267" s="1">
        <v>116</v>
      </c>
      <c r="J267" s="24">
        <v>0.56399999999999995</v>
      </c>
      <c r="K267" s="1">
        <v>7.12</v>
      </c>
      <c r="L267">
        <v>60</v>
      </c>
      <c r="M267" s="10">
        <v>60</v>
      </c>
      <c r="N267">
        <v>-0.16288</v>
      </c>
    </row>
    <row r="268" spans="1:14" ht="15.75" customHeight="1">
      <c r="A268" s="1">
        <v>3</v>
      </c>
      <c r="B268" s="1">
        <v>25</v>
      </c>
      <c r="C268" s="3">
        <v>45665</v>
      </c>
      <c r="D268" s="11" t="s">
        <v>22</v>
      </c>
      <c r="E268" s="1">
        <v>1050</v>
      </c>
      <c r="F268" s="7" t="s">
        <v>152</v>
      </c>
      <c r="G268" s="1">
        <v>2.09</v>
      </c>
      <c r="H268" s="10">
        <v>42</v>
      </c>
      <c r="I268" s="1">
        <v>116</v>
      </c>
      <c r="J268" s="24">
        <v>0.62448511953163122</v>
      </c>
      <c r="K268" s="1">
        <v>7.12</v>
      </c>
      <c r="L268">
        <v>21.945</v>
      </c>
      <c r="M268" s="10">
        <v>22.36</v>
      </c>
      <c r="N268">
        <v>-0.122857143</v>
      </c>
    </row>
    <row r="269" spans="1:14" ht="15.75" customHeight="1">
      <c r="A269" s="1">
        <v>3</v>
      </c>
      <c r="B269" s="1">
        <v>25</v>
      </c>
      <c r="C269" s="3">
        <v>45667</v>
      </c>
      <c r="D269" s="1" t="s">
        <v>8</v>
      </c>
      <c r="E269" s="1">
        <v>200</v>
      </c>
      <c r="F269" s="7" t="s">
        <v>154</v>
      </c>
      <c r="G269" s="1">
        <v>2.13</v>
      </c>
      <c r="H269" s="10">
        <v>8</v>
      </c>
      <c r="I269" s="1">
        <v>111</v>
      </c>
      <c r="J269" s="24">
        <v>0.60581818181818181</v>
      </c>
      <c r="K269" s="1">
        <v>19.07</v>
      </c>
      <c r="L269">
        <v>4.26</v>
      </c>
      <c r="M269" s="10">
        <v>4.26</v>
      </c>
      <c r="N269">
        <v>-0.35399999999999998</v>
      </c>
    </row>
    <row r="270" spans="1:14" ht="15.75" customHeight="1">
      <c r="A270" s="1">
        <v>3</v>
      </c>
      <c r="B270" s="1">
        <v>25</v>
      </c>
      <c r="C270" s="3">
        <v>45667</v>
      </c>
      <c r="D270" s="1" t="s">
        <v>138</v>
      </c>
      <c r="E270" s="1">
        <v>3150</v>
      </c>
      <c r="F270" s="7" t="s">
        <v>154</v>
      </c>
      <c r="G270" s="1">
        <v>1.56</v>
      </c>
      <c r="H270" s="10">
        <v>126</v>
      </c>
      <c r="I270" s="1">
        <v>111</v>
      </c>
      <c r="J270" s="24">
        <v>0.60780000000000001</v>
      </c>
      <c r="K270" s="1">
        <v>19.07</v>
      </c>
      <c r="L270">
        <v>49.14</v>
      </c>
      <c r="M270" s="10">
        <v>60</v>
      </c>
      <c r="N270">
        <v>9.5238094999999995E-2</v>
      </c>
    </row>
    <row r="271" spans="1:14" ht="15.75" customHeight="1">
      <c r="A271" s="1">
        <v>3</v>
      </c>
      <c r="B271" s="1">
        <v>25</v>
      </c>
      <c r="C271" s="3">
        <v>45667</v>
      </c>
      <c r="D271" s="11" t="s">
        <v>22</v>
      </c>
      <c r="E271" s="1">
        <v>700</v>
      </c>
      <c r="F271" s="7" t="s">
        <v>154</v>
      </c>
      <c r="G271" s="1">
        <v>2.09</v>
      </c>
      <c r="H271" s="10">
        <v>28</v>
      </c>
      <c r="I271" s="1">
        <v>111</v>
      </c>
      <c r="J271" s="24">
        <v>0.60517280590334488</v>
      </c>
      <c r="K271" s="1">
        <v>19.07</v>
      </c>
      <c r="L271">
        <v>14.63</v>
      </c>
      <c r="M271" s="10">
        <v>15.03</v>
      </c>
      <c r="N271">
        <v>-1.7619047999999998E-2</v>
      </c>
    </row>
    <row r="272" spans="1:14" ht="15.75" customHeight="1">
      <c r="A272" s="1">
        <v>3</v>
      </c>
      <c r="B272" s="1">
        <v>25</v>
      </c>
      <c r="C272" s="3">
        <v>45669</v>
      </c>
      <c r="D272" s="1" t="s">
        <v>8</v>
      </c>
      <c r="E272" s="1">
        <v>25</v>
      </c>
      <c r="F272" s="7" t="s">
        <v>140</v>
      </c>
      <c r="G272" s="1">
        <v>3.06</v>
      </c>
      <c r="H272" s="10">
        <v>1</v>
      </c>
      <c r="I272" s="1">
        <v>122</v>
      </c>
      <c r="J272" s="24">
        <v>0.88753557312252962</v>
      </c>
      <c r="K272" s="1">
        <v>10.119999999999999</v>
      </c>
      <c r="L272">
        <v>0.76500000000000001</v>
      </c>
      <c r="M272" s="10">
        <v>0.46</v>
      </c>
      <c r="N272">
        <v>0.28999999999999998</v>
      </c>
    </row>
    <row r="273" spans="1:14" ht="15.75" customHeight="1">
      <c r="A273" s="1">
        <v>3</v>
      </c>
      <c r="B273" s="1">
        <v>25</v>
      </c>
      <c r="C273" s="3">
        <v>45669</v>
      </c>
      <c r="D273" s="1" t="s">
        <v>138</v>
      </c>
      <c r="E273" s="1">
        <v>3275</v>
      </c>
      <c r="F273" s="7" t="s">
        <v>140</v>
      </c>
      <c r="G273" s="1">
        <v>1.55</v>
      </c>
      <c r="H273" s="10">
        <v>131</v>
      </c>
      <c r="I273" s="1">
        <v>122</v>
      </c>
      <c r="J273" s="24">
        <v>0.89</v>
      </c>
      <c r="K273" s="1">
        <v>10.119999999999999</v>
      </c>
      <c r="L273">
        <v>50.762500000000003</v>
      </c>
      <c r="M273" s="10">
        <v>68</v>
      </c>
      <c r="N273">
        <v>-0.17157397299999999</v>
      </c>
    </row>
    <row r="274" spans="1:14" ht="15.75" customHeight="1">
      <c r="A274" s="1">
        <v>3</v>
      </c>
      <c r="B274" s="1">
        <v>25</v>
      </c>
      <c r="C274" s="3">
        <v>45669</v>
      </c>
      <c r="D274" s="11" t="s">
        <v>22</v>
      </c>
      <c r="E274" s="1">
        <v>550</v>
      </c>
      <c r="F274" s="7" t="s">
        <v>140</v>
      </c>
      <c r="G274" s="1">
        <v>2</v>
      </c>
      <c r="H274" s="10">
        <v>22</v>
      </c>
      <c r="I274" s="1">
        <v>122</v>
      </c>
      <c r="J274" s="24">
        <v>0.92300000000000004</v>
      </c>
      <c r="K274" s="1">
        <v>10.119999999999999</v>
      </c>
      <c r="L274">
        <v>11</v>
      </c>
      <c r="M274" s="10">
        <v>61.2</v>
      </c>
      <c r="N274">
        <v>-8.9801298700000007</v>
      </c>
    </row>
    <row r="275" spans="1:14" ht="15.75" customHeight="1">
      <c r="A275" s="1">
        <v>3</v>
      </c>
      <c r="B275" s="1">
        <v>25</v>
      </c>
      <c r="C275" s="3">
        <v>45670</v>
      </c>
      <c r="D275" s="1" t="s">
        <v>8</v>
      </c>
      <c r="E275" s="1">
        <v>25</v>
      </c>
      <c r="F275" s="7" t="s">
        <v>157</v>
      </c>
      <c r="G275" s="1">
        <v>3.24</v>
      </c>
      <c r="H275" s="10">
        <v>1</v>
      </c>
      <c r="I275" s="1">
        <v>115</v>
      </c>
      <c r="J275" s="24">
        <v>0.84488502673796795</v>
      </c>
      <c r="K275" s="1">
        <v>14.37</v>
      </c>
      <c r="L275">
        <v>0.81</v>
      </c>
      <c r="M275" s="10">
        <v>0.51</v>
      </c>
      <c r="N275">
        <v>-0.2</v>
      </c>
    </row>
    <row r="276" spans="1:14" ht="15.75" customHeight="1">
      <c r="A276" s="1">
        <v>3</v>
      </c>
      <c r="B276" s="1">
        <v>25</v>
      </c>
      <c r="C276" s="3">
        <v>45670</v>
      </c>
      <c r="D276" s="1" t="s">
        <v>138</v>
      </c>
      <c r="E276" s="1">
        <v>2125</v>
      </c>
      <c r="F276" s="7" t="s">
        <v>157</v>
      </c>
      <c r="G276" s="1">
        <v>1.55</v>
      </c>
      <c r="H276" s="10">
        <v>85</v>
      </c>
      <c r="I276" s="1">
        <v>115</v>
      </c>
      <c r="J276" s="24">
        <v>0.5773016631082144</v>
      </c>
      <c r="K276" s="1">
        <v>14.37</v>
      </c>
      <c r="L276">
        <v>32.9375</v>
      </c>
      <c r="M276" s="10">
        <v>40.450000000000003</v>
      </c>
      <c r="N276">
        <v>0.17280646599999999</v>
      </c>
    </row>
    <row r="277" spans="1:14" ht="15.75" customHeight="1">
      <c r="A277" s="1">
        <v>3</v>
      </c>
      <c r="B277" s="1">
        <v>25</v>
      </c>
      <c r="C277" s="3">
        <v>45670</v>
      </c>
      <c r="D277" s="11" t="s">
        <v>22</v>
      </c>
      <c r="E277" s="1">
        <v>1000</v>
      </c>
      <c r="F277" s="7" t="s">
        <v>157</v>
      </c>
      <c r="G277" s="1">
        <v>4.12</v>
      </c>
      <c r="H277" s="10">
        <v>40</v>
      </c>
      <c r="I277" s="1">
        <v>115</v>
      </c>
      <c r="J277" s="24">
        <v>0.62128510233222278</v>
      </c>
      <c r="K277" s="1">
        <v>14.37</v>
      </c>
      <c r="L277">
        <v>41.2</v>
      </c>
      <c r="M277" s="10">
        <v>42.02</v>
      </c>
      <c r="N277">
        <v>6.9252727270000003</v>
      </c>
    </row>
    <row r="278" spans="1:14" ht="15.75" customHeight="1">
      <c r="A278" s="1">
        <v>3</v>
      </c>
      <c r="B278" s="1">
        <v>25</v>
      </c>
      <c r="C278" s="3">
        <v>45672</v>
      </c>
      <c r="D278" s="1" t="s">
        <v>8</v>
      </c>
      <c r="E278" s="1">
        <v>25</v>
      </c>
      <c r="F278" s="7" t="s">
        <v>159</v>
      </c>
      <c r="G278" s="1">
        <v>3.28</v>
      </c>
      <c r="H278" s="10">
        <v>1</v>
      </c>
      <c r="I278" s="1">
        <v>117</v>
      </c>
      <c r="J278" s="24">
        <v>0.84399650349650346</v>
      </c>
      <c r="K278" s="1">
        <v>9.1300000000000008</v>
      </c>
      <c r="L278">
        <v>0.82</v>
      </c>
      <c r="M278" s="10">
        <v>0.52</v>
      </c>
      <c r="N278">
        <v>-0.04</v>
      </c>
    </row>
    <row r="279" spans="1:14" ht="15.75" customHeight="1">
      <c r="A279" s="1">
        <v>3</v>
      </c>
      <c r="B279" s="1">
        <v>25</v>
      </c>
      <c r="C279" s="3">
        <v>45672</v>
      </c>
      <c r="D279" s="1" t="s">
        <v>138</v>
      </c>
      <c r="E279" s="1">
        <v>2075</v>
      </c>
      <c r="F279" s="7" t="s">
        <v>159</v>
      </c>
      <c r="G279" s="1">
        <v>1.55</v>
      </c>
      <c r="H279" s="10">
        <v>83</v>
      </c>
      <c r="I279" s="1">
        <v>117</v>
      </c>
      <c r="J279" s="24">
        <v>0.58108194752402076</v>
      </c>
      <c r="K279" s="1">
        <v>9.1300000000000008</v>
      </c>
      <c r="L279">
        <v>32.162500000000001</v>
      </c>
      <c r="M279" s="10">
        <v>39.36</v>
      </c>
      <c r="N279">
        <v>6.6619419999999997E-3</v>
      </c>
    </row>
    <row r="280" spans="1:14" ht="15.75" customHeight="1">
      <c r="A280" s="1">
        <v>3</v>
      </c>
      <c r="B280" s="1">
        <v>25</v>
      </c>
      <c r="C280" s="3">
        <v>45672</v>
      </c>
      <c r="D280" s="11" t="s">
        <v>22</v>
      </c>
      <c r="E280" s="1">
        <v>1100</v>
      </c>
      <c r="F280" s="7" t="s">
        <v>159</v>
      </c>
      <c r="G280" s="1">
        <v>2.0099999999999998</v>
      </c>
      <c r="H280" s="10">
        <v>44</v>
      </c>
      <c r="I280" s="1">
        <v>117</v>
      </c>
      <c r="J280" s="24">
        <v>0.63436577250133508</v>
      </c>
      <c r="K280" s="1">
        <v>9.1300000000000008</v>
      </c>
      <c r="L280">
        <v>22.109999999999996</v>
      </c>
      <c r="M280" s="10">
        <v>22.13</v>
      </c>
      <c r="N280">
        <v>2.1901818180000001</v>
      </c>
    </row>
    <row r="281" spans="1:14" ht="15.75" customHeight="1">
      <c r="A281" s="1">
        <v>3</v>
      </c>
      <c r="B281" s="1">
        <v>25</v>
      </c>
      <c r="C281" s="3">
        <v>45673</v>
      </c>
      <c r="D281" s="1" t="s">
        <v>8</v>
      </c>
      <c r="E281" s="1">
        <v>25</v>
      </c>
      <c r="F281" s="7" t="s">
        <v>161</v>
      </c>
      <c r="G281" s="1">
        <v>3.01</v>
      </c>
      <c r="H281" s="10">
        <v>1</v>
      </c>
      <c r="I281" s="1">
        <v>114</v>
      </c>
      <c r="J281" s="24">
        <v>0.33477694668200997</v>
      </c>
      <c r="K281" s="1">
        <v>10.38</v>
      </c>
      <c r="L281">
        <v>0.75249999999999995</v>
      </c>
      <c r="M281" s="10">
        <v>2.37</v>
      </c>
      <c r="N281">
        <v>-7.4</v>
      </c>
    </row>
    <row r="282" spans="1:14" ht="15.75" customHeight="1">
      <c r="A282" s="1">
        <v>3</v>
      </c>
      <c r="B282" s="1">
        <v>25</v>
      </c>
      <c r="C282" s="3">
        <v>45673</v>
      </c>
      <c r="D282" s="1" t="s">
        <v>138</v>
      </c>
      <c r="E282" s="1">
        <v>1925</v>
      </c>
      <c r="F282" s="7" t="s">
        <v>161</v>
      </c>
      <c r="G282" s="1">
        <v>1.47</v>
      </c>
      <c r="H282" s="10">
        <v>77</v>
      </c>
      <c r="I282" s="1">
        <v>114</v>
      </c>
      <c r="J282" s="24">
        <v>0.45093857827870876</v>
      </c>
      <c r="K282" s="1">
        <v>10.38</v>
      </c>
      <c r="L282">
        <v>28.297499999999999</v>
      </c>
      <c r="M282" s="10">
        <v>55.17</v>
      </c>
      <c r="N282">
        <v>-0.96910655599999995</v>
      </c>
    </row>
    <row r="283" spans="1:14" ht="15.75" customHeight="1">
      <c r="A283" s="1">
        <v>3</v>
      </c>
      <c r="B283" s="1">
        <v>25</v>
      </c>
      <c r="C283" s="3">
        <v>45673</v>
      </c>
      <c r="D283" s="11" t="s">
        <v>22</v>
      </c>
      <c r="E283" s="1">
        <v>1800</v>
      </c>
      <c r="F283" s="7" t="s">
        <v>161</v>
      </c>
      <c r="G283" s="1">
        <v>2.0499999999999998</v>
      </c>
      <c r="H283" s="10">
        <v>72</v>
      </c>
      <c r="I283" s="1">
        <v>114</v>
      </c>
      <c r="J283" s="24">
        <v>1.2054630792935879</v>
      </c>
      <c r="K283" s="1">
        <v>10.38</v>
      </c>
      <c r="L283">
        <v>36.9</v>
      </c>
      <c r="M283" s="10">
        <v>15.34</v>
      </c>
      <c r="N283">
        <v>1.1595959600000001</v>
      </c>
    </row>
    <row r="284" spans="1:14" ht="15.75" customHeight="1">
      <c r="A284" s="1">
        <v>3</v>
      </c>
      <c r="B284" s="1">
        <v>25</v>
      </c>
      <c r="C284" s="3">
        <v>45675</v>
      </c>
      <c r="D284" s="1" t="s">
        <v>8</v>
      </c>
      <c r="E284" s="1">
        <v>25</v>
      </c>
      <c r="F284" s="7" t="s">
        <v>163</v>
      </c>
      <c r="G284" s="1">
        <v>3.22</v>
      </c>
      <c r="H284" s="10">
        <v>1</v>
      </c>
      <c r="I284" s="1">
        <v>119</v>
      </c>
      <c r="J284" s="24">
        <v>0.86086363636363639</v>
      </c>
      <c r="K284" s="1">
        <v>9</v>
      </c>
      <c r="L284">
        <v>0.80500000000000005</v>
      </c>
      <c r="M284" s="10">
        <v>0.5</v>
      </c>
      <c r="N284">
        <v>7.48</v>
      </c>
    </row>
    <row r="285" spans="1:14" ht="15.75" customHeight="1">
      <c r="A285" s="1">
        <v>3</v>
      </c>
      <c r="B285" s="1">
        <v>25</v>
      </c>
      <c r="C285" s="3">
        <v>45675</v>
      </c>
      <c r="D285" s="1" t="s">
        <v>138</v>
      </c>
      <c r="E285" s="1">
        <v>2700</v>
      </c>
      <c r="F285" s="7" t="s">
        <v>163</v>
      </c>
      <c r="G285" s="1">
        <v>1.54</v>
      </c>
      <c r="H285" s="10">
        <v>108</v>
      </c>
      <c r="I285" s="1">
        <v>119</v>
      </c>
      <c r="J285" s="24">
        <v>0.59451097606350001</v>
      </c>
      <c r="K285" s="1">
        <v>9</v>
      </c>
      <c r="L285">
        <v>41.58</v>
      </c>
      <c r="M285" s="10">
        <v>51.31</v>
      </c>
      <c r="N285">
        <v>0.96560365599999998</v>
      </c>
    </row>
    <row r="286" spans="1:14" ht="15.75" customHeight="1">
      <c r="A286" s="1">
        <v>3</v>
      </c>
      <c r="B286" s="1">
        <v>25</v>
      </c>
      <c r="C286" s="3">
        <v>45675</v>
      </c>
      <c r="D286" s="11" t="s">
        <v>22</v>
      </c>
      <c r="E286" s="1">
        <v>1300</v>
      </c>
      <c r="F286" s="7" t="s">
        <v>163</v>
      </c>
      <c r="G286" s="1">
        <v>2.42</v>
      </c>
      <c r="H286" s="10">
        <v>52</v>
      </c>
      <c r="I286" s="1">
        <v>119</v>
      </c>
      <c r="J286" s="24">
        <v>0.60067798716090293</v>
      </c>
      <c r="K286" s="1">
        <v>9</v>
      </c>
      <c r="L286">
        <v>31.46</v>
      </c>
      <c r="M286" s="10">
        <v>35.119999999999997</v>
      </c>
      <c r="N286">
        <v>-1.849316239</v>
      </c>
    </row>
    <row r="287" spans="1:14" ht="15.75" customHeight="1">
      <c r="A287" s="1">
        <v>3</v>
      </c>
      <c r="B287" s="1">
        <v>25</v>
      </c>
      <c r="C287" s="3">
        <v>45681</v>
      </c>
      <c r="D287" s="1" t="s">
        <v>8</v>
      </c>
      <c r="E287" s="1">
        <v>25</v>
      </c>
      <c r="F287" s="7" t="s">
        <v>165</v>
      </c>
      <c r="G287" s="1">
        <v>3.32</v>
      </c>
      <c r="H287" s="10">
        <v>1</v>
      </c>
      <c r="I287" s="1">
        <v>118</v>
      </c>
      <c r="J287" s="24">
        <v>0.84146054888507715</v>
      </c>
      <c r="K287" s="1">
        <v>16.37</v>
      </c>
      <c r="L287">
        <v>0.83</v>
      </c>
      <c r="M287" s="10">
        <v>0.53</v>
      </c>
      <c r="N287">
        <v>-0.12</v>
      </c>
    </row>
    <row r="288" spans="1:14" ht="15.75" customHeight="1">
      <c r="A288" s="1">
        <v>3</v>
      </c>
      <c r="B288" s="1">
        <v>25</v>
      </c>
      <c r="C288" s="3">
        <v>45681</v>
      </c>
      <c r="D288" s="1" t="s">
        <v>138</v>
      </c>
      <c r="E288" s="1">
        <v>3850</v>
      </c>
      <c r="F288" s="7" t="s">
        <v>165</v>
      </c>
      <c r="G288" s="1">
        <v>1.55</v>
      </c>
      <c r="H288" s="10">
        <v>154</v>
      </c>
      <c r="I288" s="1">
        <v>118</v>
      </c>
      <c r="J288" s="24">
        <v>0.59651097606350001</v>
      </c>
      <c r="K288" s="1">
        <v>16.37</v>
      </c>
      <c r="L288">
        <v>59.674999999999997</v>
      </c>
      <c r="M288" s="10">
        <v>67.8</v>
      </c>
      <c r="N288">
        <v>0.13933140899999999</v>
      </c>
    </row>
    <row r="289" spans="1:14" ht="15.75" customHeight="1">
      <c r="A289" s="1">
        <v>3</v>
      </c>
      <c r="B289" s="1">
        <v>25</v>
      </c>
      <c r="C289" s="3">
        <v>45681</v>
      </c>
      <c r="D289" s="11" t="s">
        <v>22</v>
      </c>
      <c r="E289" s="1">
        <v>700</v>
      </c>
      <c r="F289" s="7" t="s">
        <v>165</v>
      </c>
      <c r="G289" s="1">
        <v>2.11</v>
      </c>
      <c r="H289" s="10">
        <v>28</v>
      </c>
      <c r="I289" s="1">
        <v>118</v>
      </c>
      <c r="J289" s="24">
        <v>0.61748554671135325</v>
      </c>
      <c r="K289" s="1">
        <v>16.37</v>
      </c>
      <c r="L289">
        <v>14.77</v>
      </c>
      <c r="M289" s="10">
        <v>15.19</v>
      </c>
      <c r="N289">
        <v>0.53153846199999999</v>
      </c>
    </row>
    <row r="290" spans="1:14" ht="15.75" customHeight="1">
      <c r="A290" s="1">
        <v>3</v>
      </c>
      <c r="B290" s="1">
        <v>25</v>
      </c>
      <c r="C290" s="3">
        <v>45683</v>
      </c>
      <c r="D290" s="1" t="s">
        <v>8</v>
      </c>
      <c r="E290" s="1">
        <v>50</v>
      </c>
      <c r="F290" s="7" t="s">
        <v>167</v>
      </c>
      <c r="G290" s="1">
        <v>3.39</v>
      </c>
      <c r="H290" s="10">
        <v>2</v>
      </c>
      <c r="I290" s="1">
        <v>123</v>
      </c>
      <c r="J290" s="24">
        <v>0.6766363636363637</v>
      </c>
      <c r="K290" s="1">
        <v>17.34</v>
      </c>
      <c r="L290">
        <v>1.6950000000000001</v>
      </c>
      <c r="M290" s="10">
        <v>1.5</v>
      </c>
      <c r="N290">
        <v>-0.88</v>
      </c>
    </row>
    <row r="291" spans="1:14" ht="15.75" customHeight="1">
      <c r="A291" s="1">
        <v>3</v>
      </c>
      <c r="B291" s="1">
        <v>25</v>
      </c>
      <c r="C291" s="3">
        <v>45683</v>
      </c>
      <c r="D291" s="1" t="s">
        <v>138</v>
      </c>
      <c r="E291" s="1">
        <v>3600</v>
      </c>
      <c r="F291" s="7" t="s">
        <v>167</v>
      </c>
      <c r="G291" s="1">
        <v>1.51</v>
      </c>
      <c r="H291" s="10">
        <v>144</v>
      </c>
      <c r="I291" s="1">
        <v>123</v>
      </c>
      <c r="J291" s="24">
        <v>0.78</v>
      </c>
      <c r="K291" s="1">
        <v>17.34</v>
      </c>
      <c r="L291">
        <v>54.36</v>
      </c>
      <c r="M291" s="10">
        <v>63.6</v>
      </c>
      <c r="N291">
        <v>-5.6277059999999997E-3</v>
      </c>
    </row>
    <row r="292" spans="1:14" ht="15.75" customHeight="1">
      <c r="A292" s="1">
        <v>3</v>
      </c>
      <c r="B292" s="1">
        <v>25</v>
      </c>
      <c r="C292" s="3">
        <v>45683</v>
      </c>
      <c r="D292" s="11" t="s">
        <v>22</v>
      </c>
      <c r="E292" s="1">
        <v>950</v>
      </c>
      <c r="F292" s="7" t="s">
        <v>167</v>
      </c>
      <c r="G292" s="1">
        <v>2.0699999999999998</v>
      </c>
      <c r="H292" s="10">
        <v>38</v>
      </c>
      <c r="I292" s="1">
        <v>123</v>
      </c>
      <c r="J292" s="24">
        <v>0.63397964721845323</v>
      </c>
      <c r="K292" s="1">
        <v>17.34</v>
      </c>
      <c r="L292">
        <v>19.664999999999999</v>
      </c>
      <c r="M292" s="10">
        <v>20.100000000000001</v>
      </c>
      <c r="N292">
        <v>5.4210526000000002E-2</v>
      </c>
    </row>
    <row r="293" spans="1:14" ht="15.75" customHeight="1">
      <c r="A293" s="1">
        <v>3</v>
      </c>
      <c r="B293" s="1">
        <v>25</v>
      </c>
      <c r="C293" s="3">
        <v>45684</v>
      </c>
      <c r="D293" s="1" t="s">
        <v>8</v>
      </c>
      <c r="E293" s="1">
        <v>75</v>
      </c>
      <c r="F293" s="7" t="s">
        <v>169</v>
      </c>
      <c r="G293" s="1">
        <v>2.08</v>
      </c>
      <c r="H293" s="10">
        <v>3</v>
      </c>
      <c r="I293" s="1">
        <v>114</v>
      </c>
      <c r="J293" s="24">
        <v>0.66759625668449185</v>
      </c>
      <c r="K293" s="1">
        <v>26.47</v>
      </c>
      <c r="L293">
        <v>1.56</v>
      </c>
      <c r="M293" s="10">
        <v>1.36</v>
      </c>
      <c r="N293">
        <v>1.1866666669999999</v>
      </c>
    </row>
    <row r="294" spans="1:14" ht="15.75" customHeight="1">
      <c r="A294" s="1">
        <v>3</v>
      </c>
      <c r="B294" s="1">
        <v>25</v>
      </c>
      <c r="C294" s="3">
        <v>45684</v>
      </c>
      <c r="D294" s="1" t="s">
        <v>138</v>
      </c>
      <c r="E294" s="1">
        <v>2775</v>
      </c>
      <c r="F294" s="7" t="s">
        <v>169</v>
      </c>
      <c r="G294" s="1">
        <v>1.47</v>
      </c>
      <c r="H294" s="10">
        <v>111</v>
      </c>
      <c r="I294" s="1">
        <v>114</v>
      </c>
      <c r="J294" s="24">
        <v>0.59287590348150732</v>
      </c>
      <c r="K294" s="1">
        <v>26.47</v>
      </c>
      <c r="L294">
        <v>40.792499999999997</v>
      </c>
      <c r="M294" s="10">
        <v>49.43</v>
      </c>
      <c r="N294">
        <v>-1.4594595E-2</v>
      </c>
    </row>
    <row r="295" spans="1:14" ht="15.75" customHeight="1">
      <c r="A295" s="1">
        <v>3</v>
      </c>
      <c r="B295" s="1">
        <v>25</v>
      </c>
      <c r="C295" s="3">
        <v>45684</v>
      </c>
      <c r="D295" s="11" t="s">
        <v>22</v>
      </c>
      <c r="E295" s="1">
        <v>1100</v>
      </c>
      <c r="F295" s="7" t="s">
        <v>169</v>
      </c>
      <c r="G295" s="1">
        <v>1.6</v>
      </c>
      <c r="H295" s="10">
        <v>44</v>
      </c>
      <c r="I295" s="1">
        <v>114</v>
      </c>
      <c r="J295" s="24">
        <v>0.55595486184349308</v>
      </c>
      <c r="K295" s="1">
        <v>26.47</v>
      </c>
      <c r="L295">
        <v>17.600000000000001</v>
      </c>
      <c r="M295" s="10">
        <v>21.55</v>
      </c>
      <c r="N295">
        <v>0.15669856500000001</v>
      </c>
    </row>
    <row r="296" spans="1:14" ht="15.75" customHeight="1">
      <c r="A296" s="1">
        <v>3</v>
      </c>
      <c r="B296" s="1">
        <v>25</v>
      </c>
      <c r="C296" s="3">
        <v>45686</v>
      </c>
      <c r="D296" s="1" t="s">
        <v>8</v>
      </c>
      <c r="E296" s="1">
        <v>25</v>
      </c>
      <c r="F296" s="7" t="s">
        <v>170</v>
      </c>
      <c r="G296" s="1">
        <v>1.37</v>
      </c>
      <c r="H296" s="10">
        <v>1</v>
      </c>
      <c r="I296" s="1">
        <v>125</v>
      </c>
      <c r="J296" s="24">
        <v>0.79860606060606065</v>
      </c>
      <c r="K296" s="1">
        <v>27.15</v>
      </c>
      <c r="L296">
        <v>0.34250000000000003</v>
      </c>
      <c r="M296" s="10">
        <v>0.24</v>
      </c>
      <c r="N296">
        <v>0.85333333300000003</v>
      </c>
    </row>
    <row r="297" spans="1:14" ht="15.75" customHeight="1">
      <c r="A297" s="1">
        <v>3</v>
      </c>
      <c r="B297" s="1">
        <v>25</v>
      </c>
      <c r="C297" s="3">
        <v>45686</v>
      </c>
      <c r="D297" s="1" t="s">
        <v>138</v>
      </c>
      <c r="E297" s="1">
        <v>50</v>
      </c>
      <c r="F297" s="7" t="s">
        <v>170</v>
      </c>
      <c r="G297" s="1">
        <v>1.54</v>
      </c>
      <c r="H297" s="10">
        <v>118</v>
      </c>
      <c r="I297" s="1">
        <v>125</v>
      </c>
      <c r="J297" s="24">
        <v>0.23381329212252042</v>
      </c>
      <c r="K297" s="1">
        <v>27.15</v>
      </c>
      <c r="L297">
        <v>0.77</v>
      </c>
      <c r="M297" s="10">
        <v>55.59</v>
      </c>
      <c r="N297">
        <v>1.0938000000000001</v>
      </c>
    </row>
    <row r="298" spans="1:14" ht="15.75" customHeight="1">
      <c r="A298" s="1">
        <v>3</v>
      </c>
      <c r="B298" s="1">
        <v>25</v>
      </c>
      <c r="C298" s="3">
        <v>45686</v>
      </c>
      <c r="D298" s="11" t="s">
        <v>22</v>
      </c>
      <c r="E298" s="1">
        <v>800</v>
      </c>
      <c r="F298" s="7" t="s">
        <v>170</v>
      </c>
      <c r="G298" s="1">
        <v>1.21</v>
      </c>
      <c r="H298" s="10">
        <v>32</v>
      </c>
      <c r="I298" s="1">
        <v>125</v>
      </c>
      <c r="J298" s="24">
        <v>0.61273837612768922</v>
      </c>
      <c r="K298" s="1">
        <v>27.15</v>
      </c>
      <c r="L298">
        <v>9.68</v>
      </c>
      <c r="M298" s="10">
        <v>10.48</v>
      </c>
      <c r="N298">
        <v>0.64909090899999999</v>
      </c>
    </row>
    <row r="299" spans="1:14" ht="15.75" customHeight="1">
      <c r="A299" s="1">
        <v>3</v>
      </c>
      <c r="B299" s="1">
        <v>25</v>
      </c>
      <c r="C299" s="3">
        <v>45688</v>
      </c>
      <c r="D299" s="1" t="s">
        <v>8</v>
      </c>
      <c r="E299" s="1">
        <v>25</v>
      </c>
      <c r="F299" s="7" t="s">
        <v>172</v>
      </c>
      <c r="G299" s="1">
        <v>3.23</v>
      </c>
      <c r="H299" s="10">
        <v>1</v>
      </c>
      <c r="I299" s="1">
        <v>112</v>
      </c>
      <c r="J299" s="24">
        <v>0.83746969696969686</v>
      </c>
      <c r="K299" s="1">
        <v>28.12</v>
      </c>
      <c r="L299">
        <v>0.8075</v>
      </c>
      <c r="M299" s="10">
        <v>0.51</v>
      </c>
      <c r="N299">
        <v>-1.08</v>
      </c>
    </row>
    <row r="300" spans="1:14" ht="15.75" customHeight="1">
      <c r="A300" s="1">
        <v>3</v>
      </c>
      <c r="B300" s="1">
        <v>25</v>
      </c>
      <c r="C300" s="3">
        <v>45688</v>
      </c>
      <c r="D300" s="1" t="s">
        <v>138</v>
      </c>
      <c r="E300" s="1">
        <v>3550</v>
      </c>
      <c r="F300" s="7" t="s">
        <v>172</v>
      </c>
      <c r="G300" s="1">
        <v>1.52</v>
      </c>
      <c r="H300" s="10">
        <v>142</v>
      </c>
      <c r="I300" s="1">
        <v>112</v>
      </c>
      <c r="J300" s="24">
        <v>0.84499999999999997</v>
      </c>
      <c r="K300" s="1">
        <v>28.12</v>
      </c>
      <c r="L300">
        <v>53.96</v>
      </c>
      <c r="M300" s="10">
        <v>63.6</v>
      </c>
      <c r="N300">
        <v>1.0938000000000001</v>
      </c>
    </row>
    <row r="301" spans="1:14" ht="15.75" customHeight="1">
      <c r="A301" s="1">
        <v>3</v>
      </c>
      <c r="B301" s="1">
        <v>25</v>
      </c>
      <c r="C301" s="3">
        <v>45688</v>
      </c>
      <c r="D301" s="11" t="s">
        <v>22</v>
      </c>
      <c r="E301" s="1">
        <v>1150</v>
      </c>
      <c r="F301" s="7" t="s">
        <v>172</v>
      </c>
      <c r="G301" s="1">
        <v>1.58</v>
      </c>
      <c r="H301" s="10">
        <v>46</v>
      </c>
      <c r="I301" s="1">
        <v>112</v>
      </c>
      <c r="J301" s="24">
        <v>0.55139060849784716</v>
      </c>
      <c r="K301" s="1">
        <v>28.12</v>
      </c>
      <c r="L301">
        <v>18.170000000000002</v>
      </c>
      <c r="M301" s="10">
        <v>22.38</v>
      </c>
      <c r="N301">
        <v>-0.63608695699999995</v>
      </c>
    </row>
    <row r="302" spans="1:14" ht="15.75" customHeight="1">
      <c r="A302" s="1">
        <v>3</v>
      </c>
      <c r="B302" s="1">
        <v>25</v>
      </c>
      <c r="C302" s="3">
        <v>45597</v>
      </c>
      <c r="D302" s="1" t="s">
        <v>8</v>
      </c>
      <c r="E302" s="1">
        <v>50</v>
      </c>
      <c r="F302" s="7" t="s">
        <v>173</v>
      </c>
      <c r="G302" s="1">
        <v>2.29</v>
      </c>
      <c r="H302" s="10">
        <v>2</v>
      </c>
      <c r="I302" s="1">
        <v>120</v>
      </c>
      <c r="J302" s="24">
        <v>0.62093620414673056</v>
      </c>
      <c r="K302" s="1">
        <v>29.33</v>
      </c>
      <c r="L302">
        <v>1.145</v>
      </c>
      <c r="M302" s="10">
        <v>1.1399999999999999</v>
      </c>
      <c r="N302">
        <v>-0.24</v>
      </c>
    </row>
    <row r="303" spans="1:14" ht="15.75" customHeight="1">
      <c r="A303" s="1">
        <v>3</v>
      </c>
      <c r="B303" s="1">
        <v>25</v>
      </c>
      <c r="C303" s="3">
        <v>45597</v>
      </c>
      <c r="D303" s="1" t="s">
        <v>138</v>
      </c>
      <c r="E303" s="1">
        <v>3600</v>
      </c>
      <c r="F303" s="7" t="s">
        <v>173</v>
      </c>
      <c r="G303" s="1">
        <v>1.49</v>
      </c>
      <c r="H303" s="10">
        <v>144</v>
      </c>
      <c r="I303" s="1">
        <v>120</v>
      </c>
      <c r="J303" s="24">
        <v>0.65</v>
      </c>
      <c r="K303" s="1">
        <v>29.33</v>
      </c>
      <c r="L303">
        <v>53.64</v>
      </c>
      <c r="M303" s="10">
        <v>63.6</v>
      </c>
      <c r="N303">
        <v>2.4882629E-2</v>
      </c>
    </row>
    <row r="304" spans="1:14" ht="15.75" customHeight="1">
      <c r="A304" s="1">
        <v>3</v>
      </c>
      <c r="B304" s="1">
        <v>25</v>
      </c>
      <c r="C304" s="3">
        <v>45627</v>
      </c>
      <c r="D304" s="11" t="s">
        <v>22</v>
      </c>
      <c r="E304" s="1">
        <v>650</v>
      </c>
      <c r="F304" s="7" t="s">
        <v>173</v>
      </c>
      <c r="G304" s="1">
        <v>2.16</v>
      </c>
      <c r="H304" s="10">
        <v>26</v>
      </c>
      <c r="I304" s="1">
        <v>120</v>
      </c>
      <c r="J304" s="24">
        <v>0.62037100737100737</v>
      </c>
      <c r="K304" s="1">
        <v>29.33</v>
      </c>
      <c r="L304">
        <v>14.04</v>
      </c>
      <c r="M304" s="10">
        <v>14.43</v>
      </c>
      <c r="N304">
        <v>-0.27391304300000002</v>
      </c>
    </row>
    <row r="305" spans="1:14" ht="15.75" customHeight="1">
      <c r="A305" s="1">
        <v>3</v>
      </c>
      <c r="B305" s="1">
        <v>25</v>
      </c>
      <c r="C305" s="3">
        <v>45598</v>
      </c>
      <c r="D305" s="1" t="s">
        <v>8</v>
      </c>
      <c r="E305" s="1">
        <v>25</v>
      </c>
      <c r="F305" s="7" t="s">
        <v>174</v>
      </c>
      <c r="G305" s="1">
        <v>3.24</v>
      </c>
      <c r="H305" s="10">
        <v>1</v>
      </c>
      <c r="I305" s="1">
        <v>123</v>
      </c>
      <c r="J305" s="24">
        <v>0.85943048128342248</v>
      </c>
      <c r="K305" s="1">
        <v>26.41</v>
      </c>
      <c r="L305">
        <v>0.81</v>
      </c>
      <c r="M305" s="10">
        <v>0.51</v>
      </c>
      <c r="N305">
        <v>0.24</v>
      </c>
    </row>
    <row r="306" spans="1:14" ht="15.75" customHeight="1">
      <c r="A306" s="1">
        <v>3</v>
      </c>
      <c r="B306" s="1">
        <v>25</v>
      </c>
      <c r="C306" s="3">
        <v>45598</v>
      </c>
      <c r="D306" s="1" t="s">
        <v>138</v>
      </c>
      <c r="E306" s="1">
        <v>2875</v>
      </c>
      <c r="F306" s="7" t="s">
        <v>174</v>
      </c>
      <c r="G306" s="1">
        <v>1.41</v>
      </c>
      <c r="H306" s="10">
        <v>115</v>
      </c>
      <c r="I306" s="1">
        <v>123</v>
      </c>
      <c r="J306" s="24">
        <v>0.6172682044323835</v>
      </c>
      <c r="K306" s="1">
        <v>26.41</v>
      </c>
      <c r="L306">
        <v>40.537499999999994</v>
      </c>
      <c r="M306" s="10">
        <v>48.24</v>
      </c>
      <c r="N306">
        <v>8.8753623000000004E-2</v>
      </c>
    </row>
    <row r="307" spans="1:14" ht="15.75" customHeight="1">
      <c r="A307" s="1">
        <v>3</v>
      </c>
      <c r="B307" s="1">
        <v>25</v>
      </c>
      <c r="C307" s="3">
        <v>45598</v>
      </c>
      <c r="D307" s="11" t="s">
        <v>22</v>
      </c>
      <c r="E307" s="1">
        <v>650</v>
      </c>
      <c r="F307" s="7" t="s">
        <v>174</v>
      </c>
      <c r="G307" s="1">
        <v>3.19</v>
      </c>
      <c r="H307" s="10">
        <v>26</v>
      </c>
      <c r="I307" s="1">
        <v>123</v>
      </c>
      <c r="J307" s="24">
        <v>0.62511411539280393</v>
      </c>
      <c r="K307" s="1">
        <v>26.41</v>
      </c>
      <c r="L307">
        <v>20.734999999999999</v>
      </c>
      <c r="M307" s="10">
        <v>21.35</v>
      </c>
      <c r="N307">
        <v>-1.064615385</v>
      </c>
    </row>
    <row r="308" spans="1:14" ht="15.75" customHeight="1">
      <c r="A308" s="1">
        <v>3</v>
      </c>
      <c r="B308" s="1">
        <v>25</v>
      </c>
      <c r="C308" s="3">
        <v>45600</v>
      </c>
      <c r="D308" s="1" t="s">
        <v>8</v>
      </c>
      <c r="E308" s="1">
        <v>125</v>
      </c>
      <c r="F308" s="7">
        <v>55.26</v>
      </c>
      <c r="G308" s="1">
        <v>1.18</v>
      </c>
      <c r="H308" s="10">
        <v>5</v>
      </c>
      <c r="I308" s="1">
        <v>127</v>
      </c>
      <c r="J308" s="24">
        <v>0.66094532279314888</v>
      </c>
      <c r="K308" s="1">
        <v>11.53</v>
      </c>
      <c r="L308">
        <v>1.4750000000000001</v>
      </c>
      <c r="M308" s="10">
        <v>1.38</v>
      </c>
      <c r="N308">
        <v>0.93600000000000005</v>
      </c>
    </row>
    <row r="309" spans="1:14" ht="15.75" customHeight="1">
      <c r="A309" s="1">
        <v>3</v>
      </c>
      <c r="B309" s="1">
        <v>25</v>
      </c>
      <c r="C309" s="3">
        <v>45600</v>
      </c>
      <c r="D309" s="6" t="s">
        <v>138</v>
      </c>
      <c r="E309" s="1">
        <v>2150</v>
      </c>
      <c r="F309" s="7">
        <v>55.26</v>
      </c>
      <c r="G309" s="1">
        <v>1.4</v>
      </c>
      <c r="H309" s="10">
        <v>86</v>
      </c>
      <c r="I309" s="1">
        <v>127</v>
      </c>
      <c r="J309" s="24">
        <v>0.61268230418990133</v>
      </c>
      <c r="K309" s="1">
        <v>11.53</v>
      </c>
      <c r="L309">
        <v>30.1</v>
      </c>
      <c r="M309" s="10">
        <v>35.54</v>
      </c>
      <c r="N309">
        <v>2.4889787999999999E-2</v>
      </c>
    </row>
    <row r="310" spans="1:14" ht="15.75" customHeight="1">
      <c r="A310" s="1">
        <v>3</v>
      </c>
      <c r="B310" s="1">
        <v>25</v>
      </c>
      <c r="C310" s="3">
        <v>45600</v>
      </c>
      <c r="D310" s="1" t="s">
        <v>22</v>
      </c>
      <c r="E310" s="1">
        <v>300</v>
      </c>
      <c r="F310" s="7">
        <v>55.26</v>
      </c>
      <c r="G310" s="1">
        <v>2</v>
      </c>
      <c r="H310" s="10">
        <v>12</v>
      </c>
      <c r="I310" s="1">
        <v>127</v>
      </c>
      <c r="J310" s="24">
        <v>0.63624353350476481</v>
      </c>
      <c r="K310" s="1">
        <v>11.53</v>
      </c>
      <c r="L310">
        <v>6</v>
      </c>
      <c r="M310" s="10">
        <v>6.01</v>
      </c>
      <c r="N310">
        <v>1.281282051</v>
      </c>
    </row>
    <row r="311" spans="1:14" ht="15.75" customHeight="1">
      <c r="A311" s="1">
        <v>3</v>
      </c>
      <c r="B311" s="1">
        <v>25</v>
      </c>
      <c r="C311" s="3">
        <v>45601</v>
      </c>
      <c r="D311" s="1" t="s">
        <v>8</v>
      </c>
      <c r="E311" s="1">
        <v>225</v>
      </c>
      <c r="F311" s="7" t="s">
        <v>177</v>
      </c>
      <c r="G311" s="1">
        <v>1.3</v>
      </c>
      <c r="H311" s="10">
        <v>9</v>
      </c>
      <c r="I311" s="1">
        <v>114</v>
      </c>
      <c r="J311" s="24">
        <v>0.57400182943990985</v>
      </c>
      <c r="K311" s="1">
        <v>21.13</v>
      </c>
      <c r="L311">
        <v>2.9249999999999998</v>
      </c>
      <c r="M311" s="10">
        <v>3.23</v>
      </c>
      <c r="N311">
        <v>-0.33155555599999997</v>
      </c>
    </row>
    <row r="312" spans="1:14" ht="15.75" customHeight="1">
      <c r="A312" s="1">
        <v>3</v>
      </c>
      <c r="B312" s="1">
        <v>25</v>
      </c>
      <c r="C312" s="3">
        <v>45601</v>
      </c>
      <c r="D312" s="1" t="s">
        <v>138</v>
      </c>
      <c r="E312" s="1">
        <v>3775</v>
      </c>
      <c r="F312" s="7" t="s">
        <v>177</v>
      </c>
      <c r="G312" s="1">
        <v>1.42</v>
      </c>
      <c r="H312" s="10">
        <v>151</v>
      </c>
      <c r="I312" s="1">
        <v>114</v>
      </c>
      <c r="J312" s="24">
        <v>0.57999999999999996</v>
      </c>
      <c r="K312" s="1">
        <v>21.13</v>
      </c>
      <c r="L312">
        <v>53.604999999999997</v>
      </c>
      <c r="M312" s="10">
        <v>62.4</v>
      </c>
      <c r="N312" s="49">
        <v>4.0000000000000002E-4</v>
      </c>
    </row>
    <row r="313" spans="1:14" ht="15.75" customHeight="1">
      <c r="A313" s="1">
        <v>3</v>
      </c>
      <c r="B313" s="1">
        <v>25</v>
      </c>
      <c r="C313" s="3">
        <v>45601</v>
      </c>
      <c r="D313" s="11" t="s">
        <v>22</v>
      </c>
      <c r="E313" s="1">
        <v>250</v>
      </c>
      <c r="F313" s="7" t="s">
        <v>177</v>
      </c>
      <c r="G313" s="1">
        <v>1.5</v>
      </c>
      <c r="H313" s="10">
        <v>10</v>
      </c>
      <c r="I313" s="1">
        <v>114</v>
      </c>
      <c r="J313" s="24">
        <v>0.54050029838870095</v>
      </c>
      <c r="K313" s="1">
        <v>21.13</v>
      </c>
      <c r="L313">
        <v>3.75</v>
      </c>
      <c r="M313" s="10">
        <v>4.57</v>
      </c>
      <c r="N313">
        <v>0.17533333300000001</v>
      </c>
    </row>
    <row r="314" spans="1:14" ht="15.75" customHeight="1">
      <c r="A314" s="1">
        <v>3</v>
      </c>
      <c r="B314" s="1">
        <v>25</v>
      </c>
      <c r="C314" s="3">
        <v>45602</v>
      </c>
      <c r="D314" s="1" t="s">
        <v>8</v>
      </c>
      <c r="E314" s="1">
        <v>275</v>
      </c>
      <c r="F314" s="7" t="s">
        <v>179</v>
      </c>
      <c r="G314" s="1">
        <v>1.1399999999999999</v>
      </c>
      <c r="H314" s="10">
        <v>11</v>
      </c>
      <c r="I314" s="1">
        <v>117</v>
      </c>
      <c r="J314" s="24">
        <v>0.60526430976430967</v>
      </c>
      <c r="K314" s="1">
        <v>15.39</v>
      </c>
      <c r="L314">
        <v>3.1349999999999998</v>
      </c>
      <c r="M314" s="10">
        <v>3.24</v>
      </c>
      <c r="N314">
        <v>0.25737373699999999</v>
      </c>
    </row>
    <row r="315" spans="1:14" ht="15.75" customHeight="1">
      <c r="A315" s="1">
        <v>3</v>
      </c>
      <c r="B315" s="1">
        <v>25</v>
      </c>
      <c r="C315" s="3">
        <v>45602</v>
      </c>
      <c r="D315" s="1" t="s">
        <v>138</v>
      </c>
      <c r="E315" s="1">
        <v>3175</v>
      </c>
      <c r="F315" s="7" t="s">
        <v>179</v>
      </c>
      <c r="G315" s="1">
        <v>1.43</v>
      </c>
      <c r="H315" s="10">
        <v>127</v>
      </c>
      <c r="I315" s="1">
        <v>117</v>
      </c>
      <c r="J315" s="24">
        <v>0.60970138216539249</v>
      </c>
      <c r="K315" s="1">
        <v>15.39</v>
      </c>
      <c r="L315">
        <v>45.402500000000003</v>
      </c>
      <c r="M315" s="10">
        <v>54.46</v>
      </c>
      <c r="N315">
        <v>-6.2295457999999998E-2</v>
      </c>
    </row>
    <row r="316" spans="1:14" ht="15.75" customHeight="1">
      <c r="A316" s="1">
        <v>3</v>
      </c>
      <c r="B316" s="1">
        <v>25</v>
      </c>
      <c r="C316" s="3">
        <v>45602</v>
      </c>
      <c r="D316" s="11" t="s">
        <v>22</v>
      </c>
      <c r="E316" s="1">
        <v>800</v>
      </c>
      <c r="F316" s="7" t="s">
        <v>179</v>
      </c>
      <c r="G316" s="1">
        <v>2.02</v>
      </c>
      <c r="H316" s="10">
        <v>32</v>
      </c>
      <c r="I316" s="1">
        <v>117</v>
      </c>
      <c r="J316" s="24">
        <v>0.6287272727272728</v>
      </c>
      <c r="K316" s="1">
        <v>15.39</v>
      </c>
      <c r="L316">
        <v>16.16</v>
      </c>
      <c r="M316" s="10">
        <v>16.16</v>
      </c>
      <c r="N316">
        <v>-0.192</v>
      </c>
    </row>
    <row r="317" spans="1:14" ht="15.75" customHeight="1">
      <c r="A317" s="1">
        <v>3</v>
      </c>
      <c r="B317" s="1">
        <v>25</v>
      </c>
      <c r="C317" s="3">
        <v>45604</v>
      </c>
      <c r="D317" s="1" t="s">
        <v>8</v>
      </c>
      <c r="E317" s="1">
        <v>375</v>
      </c>
      <c r="F317" s="7" t="s">
        <v>181</v>
      </c>
      <c r="G317" s="1">
        <v>1.2</v>
      </c>
      <c r="H317" s="10">
        <v>15</v>
      </c>
      <c r="I317" s="1">
        <v>123</v>
      </c>
      <c r="J317" s="24">
        <v>0.59041780076211214</v>
      </c>
      <c r="K317" s="1">
        <v>18.079999999999998</v>
      </c>
      <c r="L317">
        <v>4.5</v>
      </c>
      <c r="M317" s="10">
        <v>5.01</v>
      </c>
      <c r="N317">
        <v>-0.157818182</v>
      </c>
    </row>
    <row r="318" spans="1:14" ht="15.75" customHeight="1">
      <c r="A318" s="1">
        <v>3</v>
      </c>
      <c r="B318" s="1">
        <v>25</v>
      </c>
      <c r="C318" s="3">
        <v>45604</v>
      </c>
      <c r="D318" s="1" t="s">
        <v>138</v>
      </c>
      <c r="E318" s="1">
        <v>3500</v>
      </c>
      <c r="F318" s="7" t="s">
        <v>181</v>
      </c>
      <c r="G318" s="1">
        <v>1.47</v>
      </c>
      <c r="H318" s="10">
        <v>140</v>
      </c>
      <c r="I318" s="1">
        <v>123</v>
      </c>
      <c r="J318" s="24">
        <v>0.47</v>
      </c>
      <c r="K318" s="1">
        <v>18.079999999999998</v>
      </c>
      <c r="L318">
        <v>51.45</v>
      </c>
      <c r="M318" s="10">
        <v>62.4</v>
      </c>
      <c r="N318">
        <v>-6.7581552000000003E-2</v>
      </c>
    </row>
    <row r="319" spans="1:14" ht="15.75" customHeight="1">
      <c r="A319" s="1">
        <v>3</v>
      </c>
      <c r="B319" s="1">
        <v>25</v>
      </c>
      <c r="C319" s="3">
        <v>45604</v>
      </c>
      <c r="D319" s="11" t="s">
        <v>22</v>
      </c>
      <c r="E319" s="1">
        <v>850</v>
      </c>
      <c r="F319" s="7" t="s">
        <v>181</v>
      </c>
      <c r="G319" s="1">
        <v>1.53</v>
      </c>
      <c r="H319" s="10">
        <v>34</v>
      </c>
      <c r="I319" s="1">
        <v>123</v>
      </c>
      <c r="J319" s="24">
        <v>0.57474040987913833</v>
      </c>
      <c r="K319" s="1">
        <v>18.079999999999998</v>
      </c>
      <c r="L319">
        <v>13.005000000000001</v>
      </c>
      <c r="M319" s="10">
        <v>15.57</v>
      </c>
      <c r="N319">
        <v>0.188235294</v>
      </c>
    </row>
    <row r="320" spans="1:14" ht="15.75" customHeight="1">
      <c r="A320" s="1">
        <v>3</v>
      </c>
      <c r="B320" s="1">
        <v>25</v>
      </c>
      <c r="C320" s="3">
        <v>45605</v>
      </c>
      <c r="D320" s="1" t="s">
        <v>8</v>
      </c>
      <c r="E320" s="1">
        <v>175</v>
      </c>
      <c r="F320" s="7" t="s">
        <v>183</v>
      </c>
      <c r="G320" s="1">
        <v>1.2</v>
      </c>
      <c r="H320" s="10">
        <v>7</v>
      </c>
      <c r="I320" s="1">
        <v>129</v>
      </c>
      <c r="J320" s="24">
        <v>0.61986363636363628</v>
      </c>
      <c r="K320" s="1">
        <v>15.04</v>
      </c>
      <c r="L320">
        <v>2.1</v>
      </c>
      <c r="M320" s="10">
        <v>2.2000000000000002</v>
      </c>
      <c r="N320">
        <v>7.8857143000000005E-2</v>
      </c>
    </row>
    <row r="321" spans="1:14" ht="15.75" customHeight="1">
      <c r="A321" s="1">
        <v>3</v>
      </c>
      <c r="B321" s="1">
        <v>25</v>
      </c>
      <c r="C321" s="3">
        <v>45605</v>
      </c>
      <c r="D321" s="1" t="s">
        <v>138</v>
      </c>
      <c r="E321" s="1">
        <v>3100</v>
      </c>
      <c r="F321" s="7" t="s">
        <v>183</v>
      </c>
      <c r="G321" s="1">
        <v>1.44</v>
      </c>
      <c r="H321" s="10" t="s">
        <v>425</v>
      </c>
      <c r="I321" s="1">
        <v>129</v>
      </c>
      <c r="J321" s="24">
        <v>0.63042727952675603</v>
      </c>
      <c r="K321" s="1">
        <v>15.04</v>
      </c>
      <c r="L321">
        <v>44.64</v>
      </c>
      <c r="M321" s="10">
        <v>53.48</v>
      </c>
      <c r="N321">
        <v>5.7695852999999998E-2</v>
      </c>
    </row>
    <row r="322" spans="1:14" ht="15.75" customHeight="1">
      <c r="A322" s="1">
        <v>3</v>
      </c>
      <c r="B322" s="1">
        <v>25</v>
      </c>
      <c r="C322" s="3">
        <v>45605</v>
      </c>
      <c r="D322" s="11" t="s">
        <v>22</v>
      </c>
      <c r="E322" s="1">
        <v>1050</v>
      </c>
      <c r="F322" s="7" t="s">
        <v>183</v>
      </c>
      <c r="G322" s="1">
        <v>2.02</v>
      </c>
      <c r="H322" s="10">
        <v>42</v>
      </c>
      <c r="I322" s="1">
        <v>129</v>
      </c>
      <c r="J322" s="24">
        <v>0.655168629298163</v>
      </c>
      <c r="K322" s="1">
        <v>15.04</v>
      </c>
      <c r="L322">
        <v>21.21</v>
      </c>
      <c r="M322" s="10">
        <v>21.23</v>
      </c>
      <c r="N322">
        <v>-0.190140056</v>
      </c>
    </row>
    <row r="323" spans="1:14" ht="15.75" customHeight="1">
      <c r="A323" s="1">
        <v>3</v>
      </c>
      <c r="B323" s="1">
        <v>25</v>
      </c>
      <c r="C323" s="3">
        <v>45606</v>
      </c>
      <c r="D323" s="1" t="s">
        <v>8</v>
      </c>
      <c r="E323" s="1">
        <v>275</v>
      </c>
      <c r="F323" s="7" t="s">
        <v>185</v>
      </c>
      <c r="G323" s="1">
        <v>1.23</v>
      </c>
      <c r="H323" s="10">
        <v>11</v>
      </c>
      <c r="I323" s="1">
        <v>125</v>
      </c>
      <c r="J323" s="24">
        <v>0.62268627194131521</v>
      </c>
      <c r="K323" s="1">
        <v>16.46</v>
      </c>
      <c r="L323">
        <v>3.3824999999999998</v>
      </c>
      <c r="M323" s="10">
        <v>3.47</v>
      </c>
      <c r="N323">
        <v>-4.6753250000000001E-3</v>
      </c>
    </row>
    <row r="324" spans="1:14" ht="15.75" customHeight="1">
      <c r="A324" s="1">
        <v>3</v>
      </c>
      <c r="B324" s="1">
        <v>25</v>
      </c>
      <c r="C324" s="3">
        <v>45606</v>
      </c>
      <c r="D324" s="1" t="s">
        <v>138</v>
      </c>
      <c r="E324" s="1">
        <v>3950</v>
      </c>
      <c r="F324" s="7" t="s">
        <v>185</v>
      </c>
      <c r="G324" s="1">
        <v>1.45</v>
      </c>
      <c r="H324" s="10">
        <v>158</v>
      </c>
      <c r="I324" s="1">
        <v>125</v>
      </c>
      <c r="J324" s="24">
        <v>0.63</v>
      </c>
      <c r="K324" s="1">
        <v>16.46</v>
      </c>
      <c r="L324">
        <v>57.274999999999999</v>
      </c>
      <c r="M324" s="10">
        <v>125.4</v>
      </c>
      <c r="N324">
        <v>-1.4495222539999999</v>
      </c>
    </row>
    <row r="325" spans="1:14" ht="15.75" customHeight="1">
      <c r="A325" s="1">
        <v>3</v>
      </c>
      <c r="B325" s="1">
        <v>25</v>
      </c>
      <c r="C325" s="3">
        <v>45606</v>
      </c>
      <c r="D325" s="11" t="s">
        <v>22</v>
      </c>
      <c r="E325" s="1">
        <v>300</v>
      </c>
      <c r="F325" s="7" t="s">
        <v>185</v>
      </c>
      <c r="G325" s="1">
        <v>2.0299999999999998</v>
      </c>
      <c r="H325" s="10">
        <v>12</v>
      </c>
      <c r="I325" s="1">
        <v>125</v>
      </c>
      <c r="J325" s="24">
        <v>0.63261698956780932</v>
      </c>
      <c r="K325" s="1">
        <v>16.46</v>
      </c>
      <c r="L325">
        <v>6.089999999999999</v>
      </c>
      <c r="M325" s="10">
        <v>6.1</v>
      </c>
      <c r="N325">
        <v>-1.1428571E-2</v>
      </c>
    </row>
    <row r="326" spans="1:14" ht="15.75" customHeight="1">
      <c r="A326" s="1">
        <v>3</v>
      </c>
      <c r="B326" s="1">
        <v>25</v>
      </c>
      <c r="C326" s="3">
        <v>45608</v>
      </c>
      <c r="D326" s="1" t="s">
        <v>8</v>
      </c>
      <c r="E326" s="1">
        <v>175</v>
      </c>
      <c r="F326" s="7" t="s">
        <v>187</v>
      </c>
      <c r="G326" s="1">
        <v>1.22</v>
      </c>
      <c r="H326" s="10">
        <v>7</v>
      </c>
      <c r="I326" s="1">
        <v>116</v>
      </c>
      <c r="J326" s="24">
        <v>0.59736873216469621</v>
      </c>
      <c r="K326" s="1">
        <v>13.08</v>
      </c>
      <c r="L326">
        <v>2.1349999999999998</v>
      </c>
      <c r="M326" s="10">
        <v>2.23</v>
      </c>
      <c r="N326">
        <v>-1.2467532E-2</v>
      </c>
    </row>
    <row r="327" spans="1:14" ht="15.75" customHeight="1">
      <c r="A327" s="1">
        <v>3</v>
      </c>
      <c r="B327" s="1">
        <v>25</v>
      </c>
      <c r="C327" s="3">
        <v>45608</v>
      </c>
      <c r="D327" s="1" t="s">
        <v>138</v>
      </c>
      <c r="E327" s="1">
        <v>3475</v>
      </c>
      <c r="F327" s="7" t="s">
        <v>187</v>
      </c>
      <c r="G327" s="1">
        <v>1.54</v>
      </c>
      <c r="H327" s="10">
        <v>139</v>
      </c>
      <c r="I327" s="1">
        <v>116</v>
      </c>
      <c r="J327" s="24">
        <v>0.57999999999999996</v>
      </c>
      <c r="K327" s="1">
        <v>13.08</v>
      </c>
      <c r="L327">
        <v>53.515000000000001</v>
      </c>
      <c r="M327" s="10">
        <v>63</v>
      </c>
      <c r="N327">
        <v>1.3617339040000001</v>
      </c>
    </row>
    <row r="328" spans="1:14" ht="15.75" customHeight="1">
      <c r="A328" s="1">
        <v>3</v>
      </c>
      <c r="B328" s="1">
        <v>25</v>
      </c>
      <c r="C328" s="3">
        <v>45608</v>
      </c>
      <c r="D328" s="11" t="s">
        <v>22</v>
      </c>
      <c r="E328" s="1">
        <v>400</v>
      </c>
      <c r="F328" s="7" t="s">
        <v>187</v>
      </c>
      <c r="G328" s="1">
        <v>2.11</v>
      </c>
      <c r="H328" s="10">
        <v>16</v>
      </c>
      <c r="I328" s="1">
        <v>116</v>
      </c>
      <c r="J328" s="24">
        <v>0.61890909090909096</v>
      </c>
      <c r="K328" s="1">
        <v>13.08</v>
      </c>
      <c r="L328">
        <v>8.44</v>
      </c>
      <c r="M328" s="10">
        <v>8.44</v>
      </c>
      <c r="N328">
        <v>-7.6666666999999994E-2</v>
      </c>
    </row>
    <row r="329" spans="1:14" ht="15.75" customHeight="1">
      <c r="A329" s="1">
        <v>3</v>
      </c>
      <c r="B329" s="1">
        <v>25</v>
      </c>
      <c r="C329" s="3">
        <v>45609</v>
      </c>
      <c r="D329" s="1" t="s">
        <v>8</v>
      </c>
      <c r="E329" s="1">
        <v>100</v>
      </c>
      <c r="F329" s="7" t="s">
        <v>190</v>
      </c>
      <c r="G329" s="1">
        <v>2.06</v>
      </c>
      <c r="H329" s="10">
        <v>4</v>
      </c>
      <c r="I329" s="1">
        <v>107</v>
      </c>
      <c r="J329" s="24">
        <v>0.5965454545454546</v>
      </c>
      <c r="K329" s="1">
        <v>19.079999999999998</v>
      </c>
      <c r="L329">
        <v>2.06</v>
      </c>
      <c r="M329" s="10">
        <v>2.06</v>
      </c>
      <c r="N329">
        <v>-0.78571428600000004</v>
      </c>
    </row>
    <row r="330" spans="1:14" ht="15.75" customHeight="1">
      <c r="A330" s="1">
        <v>3</v>
      </c>
      <c r="B330" s="1">
        <v>25</v>
      </c>
      <c r="C330" s="3">
        <v>45609</v>
      </c>
      <c r="D330" s="1" t="s">
        <v>138</v>
      </c>
      <c r="E330" s="1">
        <v>3475</v>
      </c>
      <c r="F330" s="7" t="s">
        <v>190</v>
      </c>
      <c r="G330" s="1">
        <v>1.49</v>
      </c>
      <c r="H330" s="10">
        <v>139</v>
      </c>
      <c r="I330" s="1">
        <v>107</v>
      </c>
      <c r="J330" s="24">
        <v>0.5965454545454546</v>
      </c>
      <c r="K330" s="1">
        <v>19.079999999999998</v>
      </c>
      <c r="L330">
        <v>51.777500000000003</v>
      </c>
      <c r="M330" s="10">
        <v>61.8</v>
      </c>
      <c r="N330">
        <v>3.4532373999999998E-2</v>
      </c>
    </row>
    <row r="331" spans="1:14" ht="15.75" customHeight="1">
      <c r="A331" s="1">
        <v>3</v>
      </c>
      <c r="B331" s="1">
        <v>25</v>
      </c>
      <c r="C331" s="3">
        <v>45609</v>
      </c>
      <c r="D331" s="11" t="s">
        <v>22</v>
      </c>
      <c r="E331" s="1">
        <v>550</v>
      </c>
      <c r="F331" s="7" t="s">
        <v>190</v>
      </c>
      <c r="G331" s="1">
        <v>2.08</v>
      </c>
      <c r="H331" s="10">
        <v>22</v>
      </c>
      <c r="I331" s="1">
        <v>107</v>
      </c>
      <c r="J331" s="24">
        <v>0.60554545454545461</v>
      </c>
      <c r="K331" s="1">
        <v>19.079999999999998</v>
      </c>
      <c r="L331">
        <v>11.44</v>
      </c>
      <c r="M331" s="10">
        <v>11.44</v>
      </c>
      <c r="N331">
        <v>0.03</v>
      </c>
    </row>
    <row r="332" spans="1:14" ht="15.75" customHeight="1">
      <c r="A332" s="1">
        <v>3</v>
      </c>
      <c r="B332" s="1">
        <v>25</v>
      </c>
      <c r="C332" s="3">
        <v>45611</v>
      </c>
      <c r="D332" s="1" t="s">
        <v>8</v>
      </c>
      <c r="E332" s="1">
        <v>75</v>
      </c>
      <c r="F332" s="7" t="s">
        <v>191</v>
      </c>
      <c r="G332" s="1">
        <v>2.02</v>
      </c>
      <c r="H332" s="10">
        <v>3</v>
      </c>
      <c r="I332" s="1">
        <v>108</v>
      </c>
      <c r="J332" s="24">
        <v>0.66045905621096457</v>
      </c>
      <c r="K332" s="1">
        <v>10.35</v>
      </c>
      <c r="L332">
        <v>1.5149999999999999</v>
      </c>
      <c r="M332" s="10">
        <v>1.31</v>
      </c>
      <c r="N332">
        <v>0.31333333299999999</v>
      </c>
    </row>
    <row r="333" spans="1:14" ht="15.75" customHeight="1">
      <c r="A333" s="1">
        <v>3</v>
      </c>
      <c r="B333" s="1">
        <v>25</v>
      </c>
      <c r="C333" s="3">
        <v>45611</v>
      </c>
      <c r="D333" s="1" t="s">
        <v>138</v>
      </c>
      <c r="E333" s="1">
        <v>2650</v>
      </c>
      <c r="F333" s="7" t="s">
        <v>191</v>
      </c>
      <c r="G333" s="1">
        <v>1.52</v>
      </c>
      <c r="H333" s="10">
        <v>106</v>
      </c>
      <c r="I333" s="1">
        <v>108</v>
      </c>
      <c r="J333" s="24">
        <v>0.57538548986424354</v>
      </c>
      <c r="K333" s="1">
        <v>10.35</v>
      </c>
      <c r="L333">
        <v>40.28</v>
      </c>
      <c r="M333" s="10">
        <v>49.42</v>
      </c>
      <c r="N333">
        <v>-8.6488393999999996E-2</v>
      </c>
    </row>
    <row r="334" spans="1:14" ht="15.75" customHeight="1">
      <c r="A334" s="1">
        <v>3</v>
      </c>
      <c r="B334" s="1">
        <v>25</v>
      </c>
      <c r="C334" s="3">
        <v>45611</v>
      </c>
      <c r="D334" s="11" t="s">
        <v>22</v>
      </c>
      <c r="E334" s="1">
        <v>700</v>
      </c>
      <c r="F334" s="7" t="s">
        <v>191</v>
      </c>
      <c r="G334" s="1">
        <v>4.42</v>
      </c>
      <c r="H334" s="10">
        <v>28</v>
      </c>
      <c r="I334" s="1">
        <v>108</v>
      </c>
      <c r="J334" s="24">
        <v>0.59046191646191648</v>
      </c>
      <c r="K334" s="1">
        <v>10.35</v>
      </c>
      <c r="L334">
        <v>30.94</v>
      </c>
      <c r="M334" s="10">
        <v>32.56</v>
      </c>
      <c r="N334">
        <v>-2.5714285710000002</v>
      </c>
    </row>
    <row r="335" spans="1:14" ht="15.75" customHeight="1">
      <c r="A335" s="1">
        <v>3</v>
      </c>
      <c r="B335" s="1">
        <v>25</v>
      </c>
      <c r="C335" s="3">
        <v>45614</v>
      </c>
      <c r="D335" s="1" t="s">
        <v>8</v>
      </c>
      <c r="E335" s="1">
        <v>225</v>
      </c>
      <c r="F335" s="7" t="s">
        <v>193</v>
      </c>
      <c r="G335" s="1">
        <v>1.57</v>
      </c>
      <c r="H335" s="10">
        <v>9</v>
      </c>
      <c r="I335" s="1">
        <v>118</v>
      </c>
      <c r="J335" s="24">
        <v>0.55308800773694389</v>
      </c>
      <c r="K335" s="1">
        <v>12.57</v>
      </c>
      <c r="L335">
        <v>3.5325000000000002</v>
      </c>
      <c r="M335" s="10">
        <v>4.2300000000000004</v>
      </c>
      <c r="N335">
        <v>-0.133333333</v>
      </c>
    </row>
    <row r="336" spans="1:14" ht="15.75" customHeight="1">
      <c r="A336" s="1">
        <v>3</v>
      </c>
      <c r="B336" s="1">
        <v>25</v>
      </c>
      <c r="C336" s="3">
        <v>45614</v>
      </c>
      <c r="D336" s="1" t="s">
        <v>138</v>
      </c>
      <c r="E336" s="1">
        <v>3525</v>
      </c>
      <c r="F336" s="7" t="s">
        <v>193</v>
      </c>
      <c r="G336" s="1">
        <v>1.53</v>
      </c>
      <c r="H336" s="10">
        <v>141</v>
      </c>
      <c r="I336" s="1">
        <v>118</v>
      </c>
      <c r="J336" s="24">
        <v>0.56308800773694401</v>
      </c>
      <c r="K336" s="1">
        <v>12.57</v>
      </c>
      <c r="L336">
        <v>53.932499999999997</v>
      </c>
      <c r="M336" s="10">
        <v>63.6</v>
      </c>
      <c r="N336">
        <v>6.0650341000000003E-2</v>
      </c>
    </row>
    <row r="337" spans="1:14" ht="15.75" customHeight="1">
      <c r="A337" s="1">
        <v>3</v>
      </c>
      <c r="B337" s="1">
        <v>25</v>
      </c>
      <c r="C337" s="3">
        <v>45614</v>
      </c>
      <c r="D337" s="11" t="s">
        <v>22</v>
      </c>
      <c r="E337" s="1">
        <v>600</v>
      </c>
      <c r="F337" s="7" t="s">
        <v>193</v>
      </c>
      <c r="G337" s="1">
        <v>2.06</v>
      </c>
      <c r="H337" s="10">
        <v>24</v>
      </c>
      <c r="I337" s="1">
        <v>118</v>
      </c>
      <c r="J337" s="24">
        <v>0.62589925099133503</v>
      </c>
      <c r="K337" s="1">
        <v>12.57</v>
      </c>
      <c r="L337">
        <v>12.36</v>
      </c>
      <c r="M337" s="10">
        <v>12.38</v>
      </c>
      <c r="N337">
        <v>2.5880952380000002</v>
      </c>
    </row>
    <row r="338" spans="1:14" ht="15.75" customHeight="1">
      <c r="A338" s="1">
        <v>3</v>
      </c>
      <c r="B338" s="1">
        <v>25</v>
      </c>
      <c r="C338" s="3">
        <v>45615</v>
      </c>
      <c r="D338" s="1" t="s">
        <v>8</v>
      </c>
      <c r="E338" s="1">
        <v>150</v>
      </c>
      <c r="F338" s="7" t="s">
        <v>141</v>
      </c>
      <c r="G338" s="1">
        <v>1.37</v>
      </c>
      <c r="H338" s="10">
        <v>6</v>
      </c>
      <c r="I338" s="1">
        <v>118</v>
      </c>
      <c r="J338" s="24">
        <v>0.582878787878788</v>
      </c>
      <c r="K338" s="1">
        <v>11.35</v>
      </c>
      <c r="L338">
        <v>2.0550000000000002</v>
      </c>
      <c r="M338" s="10">
        <v>2.25</v>
      </c>
      <c r="N338">
        <v>0.38</v>
      </c>
    </row>
    <row r="339" spans="1:14" ht="15.75" customHeight="1">
      <c r="A339" s="1">
        <v>3</v>
      </c>
      <c r="B339" s="1">
        <v>25</v>
      </c>
      <c r="C339" s="3">
        <v>45617</v>
      </c>
      <c r="D339" s="1" t="s">
        <v>138</v>
      </c>
      <c r="E339" s="1">
        <v>3025</v>
      </c>
      <c r="F339" s="7" t="s">
        <v>195</v>
      </c>
      <c r="G339" s="1">
        <v>1.53</v>
      </c>
      <c r="H339" s="10">
        <v>138</v>
      </c>
      <c r="I339" s="1">
        <v>118</v>
      </c>
      <c r="J339" s="24">
        <v>0.59287878787878801</v>
      </c>
      <c r="K339" s="1">
        <v>11.35</v>
      </c>
      <c r="L339">
        <v>46.282499999999999</v>
      </c>
      <c r="M339" s="10">
        <v>62.4</v>
      </c>
      <c r="N339">
        <v>-0.25855459800000002</v>
      </c>
    </row>
    <row r="340" spans="1:14" ht="15.75" customHeight="1">
      <c r="A340" s="1">
        <v>3</v>
      </c>
      <c r="B340" s="1">
        <v>25</v>
      </c>
      <c r="C340" s="3">
        <v>45617</v>
      </c>
      <c r="D340" s="11" t="s">
        <v>22</v>
      </c>
      <c r="E340" s="1">
        <v>550</v>
      </c>
      <c r="F340" s="7" t="s">
        <v>195</v>
      </c>
      <c r="G340" s="1">
        <v>2.0299999999999998</v>
      </c>
      <c r="H340" s="10">
        <v>32</v>
      </c>
      <c r="I340" s="1">
        <v>118</v>
      </c>
      <c r="J340" s="24">
        <v>0.50122446689113365</v>
      </c>
      <c r="K340" s="1">
        <v>11.35</v>
      </c>
      <c r="L340">
        <v>11.164999999999999</v>
      </c>
      <c r="M340" s="10">
        <v>16.2</v>
      </c>
      <c r="N340">
        <v>-0.88212121200000004</v>
      </c>
    </row>
    <row r="341" spans="1:14" ht="15.75" customHeight="1">
      <c r="A341" s="1">
        <v>3</v>
      </c>
      <c r="B341" s="1">
        <v>25</v>
      </c>
      <c r="C341" s="3">
        <v>45618</v>
      </c>
      <c r="D341" s="1" t="s">
        <v>8</v>
      </c>
      <c r="E341" s="1">
        <v>50</v>
      </c>
      <c r="F341" s="7">
        <v>58.3</v>
      </c>
      <c r="G341" s="1">
        <v>3.35</v>
      </c>
      <c r="H341" s="10">
        <v>2</v>
      </c>
      <c r="I341" s="1">
        <v>137</v>
      </c>
      <c r="J341" s="24">
        <v>0.70279361179361188</v>
      </c>
      <c r="K341" s="1">
        <v>3.07</v>
      </c>
      <c r="L341">
        <v>1.675</v>
      </c>
      <c r="M341" s="10">
        <v>1.48</v>
      </c>
      <c r="N341">
        <v>-1.46</v>
      </c>
    </row>
    <row r="342" spans="1:14" ht="15.75" customHeight="1">
      <c r="A342" s="1">
        <v>3</v>
      </c>
      <c r="B342" s="1">
        <v>25</v>
      </c>
      <c r="C342" s="3">
        <v>45618</v>
      </c>
      <c r="D342" s="1" t="s">
        <v>138</v>
      </c>
      <c r="E342" s="1">
        <v>2700</v>
      </c>
      <c r="F342" s="7">
        <v>58.3</v>
      </c>
      <c r="G342" s="1">
        <v>1.51</v>
      </c>
      <c r="H342" s="10">
        <v>108</v>
      </c>
      <c r="I342" s="1">
        <v>137</v>
      </c>
      <c r="J342" s="24">
        <v>0.63287857339829034</v>
      </c>
      <c r="K342" s="1">
        <v>3.07</v>
      </c>
      <c r="L342">
        <v>40.770000000000003</v>
      </c>
      <c r="M342" s="10">
        <v>49.45</v>
      </c>
      <c r="N342">
        <v>0.231328436</v>
      </c>
    </row>
    <row r="343" spans="1:14" ht="15.75" customHeight="1">
      <c r="A343" s="1">
        <v>3</v>
      </c>
      <c r="B343" s="1">
        <v>25</v>
      </c>
      <c r="C343" s="3">
        <v>45618</v>
      </c>
      <c r="D343" s="11" t="s">
        <v>22</v>
      </c>
      <c r="E343" s="1">
        <v>350</v>
      </c>
      <c r="F343" s="7">
        <v>58.3</v>
      </c>
      <c r="G343" s="1">
        <v>1.06</v>
      </c>
      <c r="H343" s="10">
        <v>14</v>
      </c>
      <c r="I343" s="1">
        <v>137</v>
      </c>
      <c r="J343" s="24">
        <v>0.67888293188293181</v>
      </c>
      <c r="K343" s="1">
        <v>3.07</v>
      </c>
      <c r="L343">
        <v>3.71</v>
      </c>
      <c r="M343" s="10">
        <v>3.51</v>
      </c>
      <c r="N343">
        <v>1.9425974029999999</v>
      </c>
    </row>
    <row r="344" spans="1:14" ht="15.75" customHeight="1">
      <c r="A344" s="1">
        <v>3</v>
      </c>
      <c r="B344" s="1">
        <v>25</v>
      </c>
      <c r="C344" s="3">
        <v>45621</v>
      </c>
      <c r="D344" s="1" t="s">
        <v>8</v>
      </c>
      <c r="E344" s="1">
        <v>50</v>
      </c>
      <c r="F344" s="7" t="s">
        <v>197</v>
      </c>
      <c r="G344" s="1">
        <v>1.46</v>
      </c>
      <c r="H344" s="10">
        <v>2</v>
      </c>
      <c r="I344" s="1">
        <v>117</v>
      </c>
      <c r="J344" s="24">
        <v>0.76467066895368785</v>
      </c>
      <c r="K344" s="1">
        <v>9.15</v>
      </c>
      <c r="L344">
        <v>0.73</v>
      </c>
      <c r="M344" s="10">
        <v>0.53</v>
      </c>
      <c r="N344">
        <v>1.9</v>
      </c>
    </row>
    <row r="345" spans="1:14" ht="15.75" customHeight="1">
      <c r="A345" s="1">
        <v>3</v>
      </c>
      <c r="B345" s="1">
        <v>25</v>
      </c>
      <c r="C345" s="3">
        <v>45621</v>
      </c>
      <c r="D345" s="1" t="s">
        <v>138</v>
      </c>
      <c r="E345" s="1">
        <v>3425</v>
      </c>
      <c r="F345" s="7" t="s">
        <v>197</v>
      </c>
      <c r="G345" s="1">
        <v>1.52</v>
      </c>
      <c r="H345" s="10">
        <v>137</v>
      </c>
      <c r="I345" s="1">
        <v>117</v>
      </c>
      <c r="J345" s="24">
        <v>0.78467066895368798</v>
      </c>
      <c r="K345" s="1">
        <v>9.15</v>
      </c>
      <c r="L345">
        <v>52.06</v>
      </c>
      <c r="M345" s="10">
        <v>61.8</v>
      </c>
      <c r="N345">
        <v>2.7101918999999999E-2</v>
      </c>
    </row>
    <row r="346" spans="1:14" ht="15.75" customHeight="1">
      <c r="A346" s="1">
        <v>3</v>
      </c>
      <c r="B346" s="1">
        <v>25</v>
      </c>
      <c r="C346" s="3">
        <v>45621</v>
      </c>
      <c r="D346" s="11" t="s">
        <v>22</v>
      </c>
      <c r="E346" s="1">
        <v>500</v>
      </c>
      <c r="F346" s="7" t="s">
        <v>197</v>
      </c>
      <c r="G346" s="1">
        <v>1.57</v>
      </c>
      <c r="H346" s="10">
        <v>20</v>
      </c>
      <c r="I346" s="1">
        <v>117</v>
      </c>
      <c r="J346" s="24">
        <v>0.55535439137134057</v>
      </c>
      <c r="K346" s="1">
        <v>9.15</v>
      </c>
      <c r="L346">
        <v>7.85</v>
      </c>
      <c r="M346" s="10">
        <v>9.44</v>
      </c>
      <c r="N346">
        <v>-0.88514285699999995</v>
      </c>
    </row>
    <row r="347" spans="1:14" ht="15.75" customHeight="1">
      <c r="A347" s="1">
        <v>3</v>
      </c>
      <c r="B347" s="1">
        <v>25</v>
      </c>
      <c r="C347" s="3">
        <v>45623</v>
      </c>
      <c r="D347" s="1" t="s">
        <v>8</v>
      </c>
      <c r="E347" s="1">
        <v>75</v>
      </c>
      <c r="F347" s="7" t="s">
        <v>199</v>
      </c>
      <c r="G347" s="1">
        <v>1.44</v>
      </c>
      <c r="H347" s="10">
        <v>3</v>
      </c>
      <c r="I347" s="1">
        <v>121</v>
      </c>
      <c r="J347" s="24">
        <v>0.58760169491525427</v>
      </c>
      <c r="K347" s="1">
        <v>10.37</v>
      </c>
      <c r="L347">
        <v>1.08</v>
      </c>
      <c r="M347" s="10">
        <v>1.18</v>
      </c>
      <c r="N347">
        <v>-0.51333333299999995</v>
      </c>
    </row>
    <row r="348" spans="1:14" ht="15.75" customHeight="1">
      <c r="A348" s="1">
        <v>3</v>
      </c>
      <c r="B348" s="1">
        <v>25</v>
      </c>
      <c r="C348" s="3">
        <v>45623</v>
      </c>
      <c r="D348" s="1" t="s">
        <v>138</v>
      </c>
      <c r="E348" s="1">
        <v>2175</v>
      </c>
      <c r="F348" s="7" t="s">
        <v>199</v>
      </c>
      <c r="G348" s="1">
        <v>1.51</v>
      </c>
      <c r="H348" s="10">
        <v>87</v>
      </c>
      <c r="I348" s="1">
        <v>121</v>
      </c>
      <c r="J348" s="24">
        <v>0.59037235630753926</v>
      </c>
      <c r="K348" s="1">
        <v>10.37</v>
      </c>
      <c r="L348">
        <v>32.842500000000001</v>
      </c>
      <c r="M348" s="10">
        <v>40.19</v>
      </c>
      <c r="N348">
        <v>-4.3436530000000001E-2</v>
      </c>
    </row>
    <row r="349" spans="1:14" ht="15.75" customHeight="1">
      <c r="A349" s="1">
        <v>3</v>
      </c>
      <c r="B349" s="1">
        <v>25</v>
      </c>
      <c r="C349" s="3">
        <v>45623</v>
      </c>
      <c r="D349" s="11" t="s">
        <v>22</v>
      </c>
      <c r="E349" s="1">
        <v>700</v>
      </c>
      <c r="F349" s="7" t="s">
        <v>199</v>
      </c>
      <c r="G349" s="1">
        <v>1.47</v>
      </c>
      <c r="H349" s="10">
        <v>28</v>
      </c>
      <c r="I349" s="1">
        <v>121</v>
      </c>
      <c r="J349" s="24">
        <v>0.56890642799023605</v>
      </c>
      <c r="K349" s="1">
        <v>10.37</v>
      </c>
      <c r="L349">
        <v>10.29</v>
      </c>
      <c r="M349" s="10">
        <v>12.29</v>
      </c>
      <c r="N349">
        <v>0.132285714</v>
      </c>
    </row>
    <row r="350" spans="1:14" ht="15.75" customHeight="1">
      <c r="A350" s="1">
        <v>4</v>
      </c>
      <c r="B350" s="1">
        <v>25</v>
      </c>
      <c r="C350" s="3">
        <v>45598</v>
      </c>
      <c r="D350" s="1" t="s">
        <v>20</v>
      </c>
      <c r="E350" s="1">
        <v>325</v>
      </c>
      <c r="F350" s="7" t="s">
        <v>201</v>
      </c>
      <c r="G350" s="1">
        <v>1.21</v>
      </c>
      <c r="H350" s="10">
        <v>13</v>
      </c>
      <c r="I350" s="1">
        <v>136</v>
      </c>
      <c r="J350" s="24">
        <v>0.62389037433155081</v>
      </c>
      <c r="K350" s="1">
        <v>41.2</v>
      </c>
      <c r="L350">
        <v>3.9325000000000001</v>
      </c>
      <c r="M350" s="10">
        <v>4.25</v>
      </c>
      <c r="N350" s="1">
        <v>-0.64769230799999999</v>
      </c>
    </row>
    <row r="351" spans="1:14" ht="15.75" customHeight="1">
      <c r="A351" s="1">
        <v>4</v>
      </c>
      <c r="B351" s="1">
        <v>25</v>
      </c>
      <c r="C351" s="3">
        <v>45598</v>
      </c>
      <c r="D351" s="1" t="s">
        <v>4</v>
      </c>
      <c r="E351" s="1">
        <v>200</v>
      </c>
      <c r="F351" s="7" t="s">
        <v>201</v>
      </c>
      <c r="G351" s="1">
        <v>1.2</v>
      </c>
      <c r="H351" s="10">
        <v>8</v>
      </c>
      <c r="I351" s="1">
        <v>136</v>
      </c>
      <c r="J351" s="24">
        <v>0.65127272727272734</v>
      </c>
      <c r="K351" s="1">
        <v>41.2</v>
      </c>
      <c r="L351">
        <v>2.4</v>
      </c>
      <c r="M351" s="10">
        <v>2.4</v>
      </c>
      <c r="N351">
        <v>0.26666666700000002</v>
      </c>
    </row>
    <row r="352" spans="1:14" ht="15.75" customHeight="1">
      <c r="A352" s="1">
        <v>4</v>
      </c>
      <c r="B352" s="1">
        <v>25</v>
      </c>
      <c r="C352" s="3">
        <v>45598</v>
      </c>
      <c r="D352" s="1" t="s">
        <v>8</v>
      </c>
      <c r="E352" s="1">
        <v>525</v>
      </c>
      <c r="F352" s="7" t="s">
        <v>201</v>
      </c>
      <c r="G352" s="1">
        <v>1.36</v>
      </c>
      <c r="H352" s="10">
        <v>21</v>
      </c>
      <c r="I352" s="1">
        <v>136</v>
      </c>
      <c r="J352" s="24">
        <v>0.60437466902030001</v>
      </c>
      <c r="K352" s="1">
        <v>41.2</v>
      </c>
      <c r="L352">
        <v>7.14</v>
      </c>
      <c r="M352" s="10">
        <v>8.24</v>
      </c>
      <c r="N352">
        <v>3.8095239999999999E-3</v>
      </c>
    </row>
    <row r="353" spans="1:14" ht="15.75" customHeight="1">
      <c r="A353" s="1">
        <v>4</v>
      </c>
      <c r="B353" s="1">
        <v>25</v>
      </c>
      <c r="C353" s="3">
        <v>45598</v>
      </c>
      <c r="D353" s="1" t="s">
        <v>6</v>
      </c>
      <c r="E353" s="1">
        <v>1425</v>
      </c>
      <c r="F353" s="7" t="s">
        <v>201</v>
      </c>
      <c r="G353" s="1">
        <v>1.24</v>
      </c>
      <c r="H353" s="10">
        <v>57</v>
      </c>
      <c r="I353" s="1">
        <v>136</v>
      </c>
      <c r="J353" s="24">
        <v>0.63693777581641664</v>
      </c>
      <c r="K353" s="1">
        <v>41.2</v>
      </c>
      <c r="L353">
        <v>17.670000000000002</v>
      </c>
      <c r="M353" s="10">
        <v>19.57</v>
      </c>
      <c r="N353">
        <v>0.47448275899999998</v>
      </c>
    </row>
    <row r="354" spans="1:14" ht="15.75" customHeight="1">
      <c r="A354" s="1">
        <v>4</v>
      </c>
      <c r="B354" s="1">
        <v>25</v>
      </c>
      <c r="C354" s="3">
        <v>45598</v>
      </c>
      <c r="D354" s="11" t="s">
        <v>22</v>
      </c>
      <c r="E354" s="1">
        <v>450</v>
      </c>
      <c r="F354" s="7" t="s">
        <v>201</v>
      </c>
      <c r="G354" s="1">
        <v>2.0699999999999998</v>
      </c>
      <c r="H354" s="10">
        <v>18</v>
      </c>
      <c r="I354" s="1">
        <v>136</v>
      </c>
      <c r="J354" s="24">
        <v>0.65648755004394099</v>
      </c>
      <c r="K354" s="1">
        <v>41.2</v>
      </c>
      <c r="L354">
        <v>9.3149999999999995</v>
      </c>
      <c r="M354" s="10">
        <v>9.31</v>
      </c>
      <c r="N354">
        <v>-0.313174603</v>
      </c>
    </row>
    <row r="355" spans="1:14" ht="15.75" customHeight="1">
      <c r="A355" s="1">
        <v>4</v>
      </c>
      <c r="B355" s="1">
        <v>25</v>
      </c>
      <c r="C355" s="3">
        <v>45601</v>
      </c>
      <c r="D355" s="1" t="s">
        <v>20</v>
      </c>
      <c r="E355" s="1">
        <v>125</v>
      </c>
      <c r="F355" s="7" t="s">
        <v>202</v>
      </c>
      <c r="G355" s="1">
        <v>1.27</v>
      </c>
      <c r="H355" s="10">
        <v>5</v>
      </c>
      <c r="I355" s="1">
        <v>131</v>
      </c>
      <c r="J355" s="24">
        <v>0.66973587223587216</v>
      </c>
      <c r="K355" s="1">
        <v>30.2</v>
      </c>
      <c r="L355">
        <v>1.5874999999999999</v>
      </c>
      <c r="M355" s="10">
        <v>1.48</v>
      </c>
      <c r="N355" s="1">
        <v>0.123692308</v>
      </c>
    </row>
    <row r="356" spans="1:14" ht="15.75" customHeight="1">
      <c r="A356" s="1">
        <v>4</v>
      </c>
      <c r="B356" s="1">
        <v>25</v>
      </c>
      <c r="C356" s="3">
        <v>45601</v>
      </c>
      <c r="D356" s="1" t="s">
        <v>4</v>
      </c>
      <c r="E356" s="1">
        <v>25</v>
      </c>
      <c r="F356" s="7" t="s">
        <v>202</v>
      </c>
      <c r="G356" s="1">
        <v>0.51</v>
      </c>
      <c r="H356" s="10">
        <v>1</v>
      </c>
      <c r="I356" s="1">
        <v>131</v>
      </c>
      <c r="J356" s="24">
        <v>0.63098951048951046</v>
      </c>
      <c r="K356" s="1">
        <v>30.2</v>
      </c>
      <c r="L356">
        <v>0.1275</v>
      </c>
      <c r="M356" s="10">
        <v>0.13</v>
      </c>
      <c r="N356">
        <v>0.68</v>
      </c>
    </row>
    <row r="357" spans="1:14" ht="15.75" customHeight="1">
      <c r="A357" s="1">
        <v>4</v>
      </c>
      <c r="B357" s="1">
        <v>25</v>
      </c>
      <c r="C357" s="3">
        <v>45601</v>
      </c>
      <c r="D357" s="1" t="s">
        <v>8</v>
      </c>
      <c r="E357" s="1">
        <v>225</v>
      </c>
      <c r="F357" s="7" t="s">
        <v>202</v>
      </c>
      <c r="G357" s="1">
        <v>1.35</v>
      </c>
      <c r="H357" s="10">
        <v>9</v>
      </c>
      <c r="I357" s="1">
        <v>131</v>
      </c>
      <c r="J357" s="24">
        <v>0.60754668304668302</v>
      </c>
      <c r="K357" s="1">
        <v>30.2</v>
      </c>
      <c r="L357">
        <v>3.0375000000000001</v>
      </c>
      <c r="M357" s="10">
        <v>3.33</v>
      </c>
      <c r="N357">
        <v>8.9523809999999995E-2</v>
      </c>
    </row>
    <row r="358" spans="1:14" ht="15.75" customHeight="1">
      <c r="A358" s="1">
        <v>4</v>
      </c>
      <c r="B358" s="1">
        <v>25</v>
      </c>
      <c r="C358" s="3">
        <v>45601</v>
      </c>
      <c r="D358" s="1" t="s">
        <v>6</v>
      </c>
      <c r="E358" s="1">
        <v>1450</v>
      </c>
      <c r="F358" s="7" t="s">
        <v>202</v>
      </c>
      <c r="G358" s="1">
        <v>1.25</v>
      </c>
      <c r="H358" s="10">
        <v>58</v>
      </c>
      <c r="I358" s="1">
        <v>131</v>
      </c>
      <c r="J358" s="24">
        <v>0.62414882950628892</v>
      </c>
      <c r="K358" s="1">
        <v>30.2</v>
      </c>
      <c r="L358">
        <v>18.125</v>
      </c>
      <c r="M358" s="10">
        <v>20.309999999999999</v>
      </c>
      <c r="N358">
        <v>-2.7356321999999999E-2</v>
      </c>
    </row>
    <row r="359" spans="1:14" ht="15.75" customHeight="1">
      <c r="A359" s="1">
        <v>4</v>
      </c>
      <c r="B359" s="1">
        <v>25</v>
      </c>
      <c r="C359" s="3">
        <v>45601</v>
      </c>
      <c r="D359" s="11" t="s">
        <v>22</v>
      </c>
      <c r="E359" s="1">
        <v>650</v>
      </c>
      <c r="F359" s="7" t="s">
        <v>202</v>
      </c>
      <c r="G359" s="1">
        <v>2.02</v>
      </c>
      <c r="H359" s="10">
        <v>26</v>
      </c>
      <c r="I359" s="1">
        <v>131</v>
      </c>
      <c r="J359" s="24">
        <v>0.65057345316280679</v>
      </c>
      <c r="K359" s="1">
        <v>30.2</v>
      </c>
      <c r="L359">
        <v>13.13</v>
      </c>
      <c r="M359" s="10">
        <v>13.15</v>
      </c>
      <c r="N359">
        <v>4.5811966000000003E-2</v>
      </c>
    </row>
    <row r="360" spans="1:14" ht="15.75" customHeight="1">
      <c r="A360" s="1">
        <v>4</v>
      </c>
      <c r="B360" s="1">
        <v>25</v>
      </c>
      <c r="C360" s="3">
        <v>45603</v>
      </c>
      <c r="D360" s="1" t="s">
        <v>20</v>
      </c>
      <c r="E360" s="1">
        <v>25</v>
      </c>
      <c r="F360" s="7" t="s">
        <v>203</v>
      </c>
      <c r="G360" s="1">
        <v>1.35</v>
      </c>
      <c r="H360" s="10">
        <v>1</v>
      </c>
      <c r="I360" s="1">
        <v>126</v>
      </c>
      <c r="J360" s="24">
        <v>0.79209090909090918</v>
      </c>
      <c r="K360" s="1">
        <v>36.56</v>
      </c>
      <c r="L360">
        <v>0.33750000000000002</v>
      </c>
      <c r="M360" s="10">
        <v>0.24</v>
      </c>
      <c r="N360" s="1">
        <v>0.224</v>
      </c>
    </row>
    <row r="361" spans="1:14" ht="15.75" customHeight="1">
      <c r="A361" s="1">
        <v>4</v>
      </c>
      <c r="B361" s="1">
        <v>25</v>
      </c>
      <c r="C361" s="3">
        <v>45603</v>
      </c>
      <c r="D361" s="1" t="s">
        <v>4</v>
      </c>
      <c r="E361" s="1">
        <v>100</v>
      </c>
      <c r="F361" s="7" t="s">
        <v>203</v>
      </c>
      <c r="G361" s="1">
        <v>2.08</v>
      </c>
      <c r="H361" s="10">
        <v>4</v>
      </c>
      <c r="I361" s="1">
        <v>126</v>
      </c>
      <c r="J361" s="24">
        <v>0.63109090909090915</v>
      </c>
      <c r="K361" s="1">
        <v>36.56</v>
      </c>
      <c r="L361">
        <v>2.08</v>
      </c>
      <c r="M361" s="10">
        <v>2.08</v>
      </c>
      <c r="N361">
        <v>-1.56</v>
      </c>
    </row>
    <row r="362" spans="1:14" ht="15.75" customHeight="1">
      <c r="A362" s="1">
        <v>4</v>
      </c>
      <c r="B362" s="1">
        <v>25</v>
      </c>
      <c r="C362" s="3">
        <v>45603</v>
      </c>
      <c r="D362" s="1" t="s">
        <v>8</v>
      </c>
      <c r="E362" s="1">
        <v>75</v>
      </c>
      <c r="F362" s="7" t="s">
        <v>203</v>
      </c>
      <c r="G362" s="1">
        <v>1.22</v>
      </c>
      <c r="H362" s="10">
        <v>3</v>
      </c>
      <c r="I362" s="1">
        <v>126</v>
      </c>
      <c r="J362" s="24">
        <v>0.59296714671467143</v>
      </c>
      <c r="K362" s="1">
        <v>36.56</v>
      </c>
      <c r="L362">
        <v>0.91500000000000004</v>
      </c>
      <c r="M362" s="10">
        <v>1.01</v>
      </c>
      <c r="N362">
        <v>0.133333333</v>
      </c>
    </row>
    <row r="363" spans="1:14" ht="15.75" customHeight="1">
      <c r="A363" s="1">
        <v>4</v>
      </c>
      <c r="B363" s="1">
        <v>25</v>
      </c>
      <c r="C363" s="3">
        <v>45603</v>
      </c>
      <c r="D363" s="1" t="s">
        <v>6</v>
      </c>
      <c r="E363" s="1">
        <v>800</v>
      </c>
      <c r="F363" s="7" t="s">
        <v>203</v>
      </c>
      <c r="G363" s="1">
        <v>1.22</v>
      </c>
      <c r="H363" s="10">
        <v>32</v>
      </c>
      <c r="I363" s="1">
        <v>126</v>
      </c>
      <c r="J363" s="24">
        <v>0.615138302455838</v>
      </c>
      <c r="K363" s="1">
        <v>36.56</v>
      </c>
      <c r="L363">
        <v>9.76</v>
      </c>
      <c r="M363" s="10">
        <v>10.55</v>
      </c>
      <c r="N363">
        <v>8.1939655E-2</v>
      </c>
    </row>
    <row r="364" spans="1:14" ht="15.75" customHeight="1">
      <c r="A364" s="1">
        <v>4</v>
      </c>
      <c r="B364" s="1">
        <v>25</v>
      </c>
      <c r="C364" s="3">
        <v>45603</v>
      </c>
      <c r="D364" s="11" t="s">
        <v>22</v>
      </c>
      <c r="E364" s="1">
        <v>1550</v>
      </c>
      <c r="F364" s="7" t="s">
        <v>203</v>
      </c>
      <c r="G364" s="1">
        <v>1.31</v>
      </c>
      <c r="H364" s="10">
        <v>62</v>
      </c>
      <c r="I364" s="1">
        <v>126</v>
      </c>
      <c r="J364" s="24">
        <v>0.60882427104883108</v>
      </c>
      <c r="K364" s="1">
        <v>36.56</v>
      </c>
      <c r="L364">
        <v>20.305</v>
      </c>
      <c r="M364" s="10">
        <v>23.29</v>
      </c>
      <c r="N364">
        <v>0.52049627799999998</v>
      </c>
    </row>
    <row r="365" spans="1:14" ht="15.75" customHeight="1">
      <c r="A365" s="1">
        <v>4</v>
      </c>
      <c r="B365" s="1">
        <v>25</v>
      </c>
      <c r="C365" s="3">
        <v>45605</v>
      </c>
      <c r="D365" s="1" t="s">
        <v>20</v>
      </c>
      <c r="E365" s="1">
        <v>125</v>
      </c>
      <c r="F365" s="7" t="s">
        <v>204</v>
      </c>
      <c r="G365" s="1">
        <v>1.2</v>
      </c>
      <c r="H365" s="10">
        <v>5</v>
      </c>
      <c r="I365" s="1">
        <v>128</v>
      </c>
      <c r="J365" s="24">
        <v>0.66379870129870122</v>
      </c>
      <c r="K365" s="1">
        <v>25.49</v>
      </c>
      <c r="L365">
        <v>1.5</v>
      </c>
      <c r="M365" s="10">
        <v>1.4</v>
      </c>
      <c r="N365" s="1">
        <v>-0.16</v>
      </c>
    </row>
    <row r="366" spans="1:14" ht="15.75" customHeight="1">
      <c r="A366" s="1">
        <v>4</v>
      </c>
      <c r="B366" s="1">
        <v>25</v>
      </c>
      <c r="C366" s="3">
        <v>45605</v>
      </c>
      <c r="D366" s="1" t="s">
        <v>4</v>
      </c>
      <c r="E366" s="1">
        <v>50</v>
      </c>
      <c r="F366" s="7" t="s">
        <v>204</v>
      </c>
      <c r="G366" s="1">
        <v>1.28</v>
      </c>
      <c r="H366" s="10">
        <v>2</v>
      </c>
      <c r="I366" s="1">
        <v>128</v>
      </c>
      <c r="J366" s="24">
        <v>0.81554545454545468</v>
      </c>
      <c r="K366" s="1">
        <v>25.49</v>
      </c>
      <c r="L366">
        <v>0.64</v>
      </c>
      <c r="M366" s="10">
        <v>0.44</v>
      </c>
      <c r="N366">
        <v>1.2</v>
      </c>
    </row>
    <row r="367" spans="1:14" ht="15.75" customHeight="1">
      <c r="A367" s="1">
        <v>4</v>
      </c>
      <c r="B367" s="1">
        <v>25</v>
      </c>
      <c r="C367" s="3">
        <v>45605</v>
      </c>
      <c r="D367" s="1" t="s">
        <v>8</v>
      </c>
      <c r="E367" s="1">
        <v>300</v>
      </c>
      <c r="F367" s="7" t="s">
        <v>204</v>
      </c>
      <c r="G367" s="1">
        <v>1.37</v>
      </c>
      <c r="H367" s="10">
        <v>12</v>
      </c>
      <c r="I367" s="1">
        <v>128</v>
      </c>
      <c r="J367" s="24">
        <v>0.60406060606060619</v>
      </c>
      <c r="K367" s="1">
        <v>25.49</v>
      </c>
      <c r="L367">
        <v>4.1100000000000003</v>
      </c>
      <c r="M367" s="10">
        <v>4.5</v>
      </c>
      <c r="N367">
        <v>-0.15333333299999999</v>
      </c>
    </row>
    <row r="368" spans="1:14" ht="15.75" customHeight="1">
      <c r="A368" s="1">
        <v>4</v>
      </c>
      <c r="B368" s="1">
        <v>25</v>
      </c>
      <c r="C368" s="3">
        <v>45605</v>
      </c>
      <c r="D368" s="1" t="s">
        <v>6</v>
      </c>
      <c r="E368" s="1">
        <v>1325</v>
      </c>
      <c r="F368" s="7" t="s">
        <v>204</v>
      </c>
      <c r="G368" s="1">
        <v>1.21</v>
      </c>
      <c r="H368" s="10">
        <v>53</v>
      </c>
      <c r="I368" s="1">
        <v>128</v>
      </c>
      <c r="J368" s="24">
        <v>0.62464037814037809</v>
      </c>
      <c r="K368" s="1">
        <v>25.49</v>
      </c>
      <c r="L368">
        <v>16.032499999999999</v>
      </c>
      <c r="M368" s="10">
        <v>17.55</v>
      </c>
      <c r="N368">
        <v>-5.7783019999999999E-3</v>
      </c>
    </row>
    <row r="369" spans="1:14" ht="15.75" customHeight="1">
      <c r="A369" s="1">
        <v>4</v>
      </c>
      <c r="B369" s="1">
        <v>25</v>
      </c>
      <c r="C369" s="3">
        <v>45605</v>
      </c>
      <c r="D369" s="11" t="s">
        <v>22</v>
      </c>
      <c r="E369" s="1">
        <v>500</v>
      </c>
      <c r="F369" s="7" t="s">
        <v>204</v>
      </c>
      <c r="G369" s="1">
        <v>2.08</v>
      </c>
      <c r="H369" s="10">
        <v>20</v>
      </c>
      <c r="I369" s="1">
        <v>128</v>
      </c>
      <c r="J369" s="24">
        <v>0.64195951840865473</v>
      </c>
      <c r="K369" s="1">
        <v>25.49</v>
      </c>
      <c r="L369">
        <v>10.4</v>
      </c>
      <c r="M369" s="10">
        <v>10.42</v>
      </c>
      <c r="N369">
        <v>-0.58141935499999997</v>
      </c>
    </row>
    <row r="370" spans="1:14" ht="15.75" customHeight="1">
      <c r="A370" s="1">
        <v>4</v>
      </c>
      <c r="B370" s="1">
        <v>25</v>
      </c>
      <c r="C370" s="3">
        <v>45610</v>
      </c>
      <c r="D370" s="1" t="s">
        <v>20</v>
      </c>
      <c r="E370" s="1">
        <v>125</v>
      </c>
      <c r="F370" s="7" t="s">
        <v>205</v>
      </c>
      <c r="G370" s="1">
        <v>1.22</v>
      </c>
      <c r="H370" s="10">
        <v>5</v>
      </c>
      <c r="I370" s="1">
        <v>132</v>
      </c>
      <c r="J370" s="24">
        <v>0.67207746478873243</v>
      </c>
      <c r="K370" s="1">
        <v>39.130000000000003</v>
      </c>
      <c r="L370">
        <v>1.5249999999999999</v>
      </c>
      <c r="M370" s="10">
        <v>1.42</v>
      </c>
      <c r="N370" s="1">
        <v>-1.6E-2</v>
      </c>
    </row>
    <row r="371" spans="1:14" ht="15.75" customHeight="1">
      <c r="A371" s="1">
        <v>4</v>
      </c>
      <c r="B371" s="1">
        <v>25</v>
      </c>
      <c r="C371" s="3">
        <v>45610</v>
      </c>
      <c r="D371" s="1" t="s">
        <v>8</v>
      </c>
      <c r="E371" s="1">
        <v>125</v>
      </c>
      <c r="F371" s="7" t="s">
        <v>205</v>
      </c>
      <c r="G371" s="1">
        <v>2.0299999999999998</v>
      </c>
      <c r="H371" s="10">
        <v>5</v>
      </c>
      <c r="I371" s="1">
        <v>132</v>
      </c>
      <c r="J371" s="24">
        <v>0.67626068376068371</v>
      </c>
      <c r="K371" s="1">
        <v>39.130000000000003</v>
      </c>
      <c r="L371">
        <v>2.5374999999999996</v>
      </c>
      <c r="M371" s="10">
        <v>2.34</v>
      </c>
      <c r="N371">
        <v>-0.372</v>
      </c>
    </row>
    <row r="372" spans="1:14" ht="15.75" customHeight="1">
      <c r="A372" s="1">
        <v>4</v>
      </c>
      <c r="B372" s="1">
        <v>25</v>
      </c>
      <c r="C372" s="3">
        <v>45610</v>
      </c>
      <c r="D372" s="1" t="s">
        <v>6</v>
      </c>
      <c r="E372" s="1">
        <v>1050</v>
      </c>
      <c r="F372" s="7" t="s">
        <v>205</v>
      </c>
      <c r="G372" s="1">
        <v>1.23</v>
      </c>
      <c r="H372" s="10">
        <v>42</v>
      </c>
      <c r="I372" s="1">
        <v>132</v>
      </c>
      <c r="J372" s="24">
        <v>0.622764705882353</v>
      </c>
      <c r="K372" s="1">
        <v>39.130000000000003</v>
      </c>
      <c r="L372">
        <v>12.914999999999999</v>
      </c>
      <c r="M372" s="10">
        <v>14.28</v>
      </c>
      <c r="N372">
        <v>-3.5471698000000003E-2</v>
      </c>
    </row>
    <row r="373" spans="1:14" ht="15.75" customHeight="1">
      <c r="A373" s="1">
        <v>4</v>
      </c>
      <c r="B373" s="1">
        <v>25</v>
      </c>
      <c r="C373" s="3">
        <v>45610</v>
      </c>
      <c r="D373" s="11" t="s">
        <v>22</v>
      </c>
      <c r="E373" s="1">
        <v>1200</v>
      </c>
      <c r="F373" s="7" t="s">
        <v>205</v>
      </c>
      <c r="G373" s="1">
        <v>1.22</v>
      </c>
      <c r="H373" s="10">
        <v>48</v>
      </c>
      <c r="I373" s="1">
        <v>132</v>
      </c>
      <c r="J373" s="24">
        <v>0.62481330868761553</v>
      </c>
      <c r="K373" s="1">
        <v>39.130000000000003</v>
      </c>
      <c r="L373">
        <v>14.64</v>
      </c>
      <c r="M373" s="10">
        <v>16.23</v>
      </c>
      <c r="N373">
        <v>0.73150000000000004</v>
      </c>
    </row>
    <row r="374" spans="1:14" ht="15.75" customHeight="1">
      <c r="A374" s="1">
        <v>4</v>
      </c>
      <c r="B374" s="1">
        <v>25</v>
      </c>
      <c r="C374" s="3">
        <v>45612</v>
      </c>
      <c r="D374" s="1" t="s">
        <v>20</v>
      </c>
      <c r="E374" s="1">
        <v>175</v>
      </c>
      <c r="F374" s="7" t="s">
        <v>206</v>
      </c>
      <c r="G374" s="1">
        <v>1.25</v>
      </c>
      <c r="H374" s="10">
        <v>7</v>
      </c>
      <c r="I374" s="1">
        <v>132</v>
      </c>
      <c r="J374" s="24">
        <v>0.62559606986899563</v>
      </c>
      <c r="K374" s="1">
        <v>34.26</v>
      </c>
      <c r="L374">
        <v>2.1875</v>
      </c>
      <c r="M374" s="10">
        <v>2.29</v>
      </c>
      <c r="N374" s="1">
        <v>-0.172571429</v>
      </c>
    </row>
    <row r="375" spans="1:14" ht="15.75" customHeight="1">
      <c r="A375" s="1">
        <v>4</v>
      </c>
      <c r="B375" s="1">
        <v>25</v>
      </c>
      <c r="C375" s="3">
        <v>45612</v>
      </c>
      <c r="D375" s="1" t="s">
        <v>4</v>
      </c>
      <c r="E375" s="1">
        <v>50</v>
      </c>
      <c r="F375" s="7" t="s">
        <v>206</v>
      </c>
      <c r="G375" s="1">
        <v>1.29</v>
      </c>
      <c r="H375" s="10">
        <v>2</v>
      </c>
      <c r="I375" s="1">
        <v>132</v>
      </c>
      <c r="J375" s="24">
        <v>0.81433333333333335</v>
      </c>
      <c r="K375" s="1">
        <v>34.26</v>
      </c>
      <c r="L375">
        <v>0.64500000000000002</v>
      </c>
      <c r="M375" s="10">
        <v>0.45</v>
      </c>
      <c r="N375">
        <v>-0.02</v>
      </c>
    </row>
    <row r="376" spans="1:14" ht="15.75" customHeight="1">
      <c r="A376" s="1">
        <v>4</v>
      </c>
      <c r="B376" s="1">
        <v>25</v>
      </c>
      <c r="C376" s="3">
        <v>45612</v>
      </c>
      <c r="D376" s="1" t="s">
        <v>8</v>
      </c>
      <c r="E376" s="1">
        <v>100</v>
      </c>
      <c r="F376" s="7" t="s">
        <v>206</v>
      </c>
      <c r="G376" s="1">
        <v>1.38</v>
      </c>
      <c r="H376" s="10">
        <v>4</v>
      </c>
      <c r="I376" s="1">
        <v>132</v>
      </c>
      <c r="J376" s="24">
        <v>0.64200000000000002</v>
      </c>
      <c r="K376" s="1">
        <v>34.26</v>
      </c>
      <c r="L376">
        <v>1.38</v>
      </c>
      <c r="M376" s="10">
        <v>1.38</v>
      </c>
      <c r="N376">
        <v>0.49199999999999999</v>
      </c>
    </row>
    <row r="377" spans="1:14" ht="15.75" customHeight="1">
      <c r="A377" s="1">
        <v>4</v>
      </c>
      <c r="B377" s="1">
        <v>25</v>
      </c>
      <c r="C377" s="3">
        <v>45612</v>
      </c>
      <c r="D377" s="1" t="s">
        <v>6</v>
      </c>
      <c r="E377" s="1">
        <v>1375</v>
      </c>
      <c r="F377" s="7" t="s">
        <v>206</v>
      </c>
      <c r="G377" s="1">
        <v>1.22</v>
      </c>
      <c r="H377" s="10">
        <v>55</v>
      </c>
      <c r="I377" s="1">
        <v>132</v>
      </c>
      <c r="J377" s="24">
        <v>0.62942017259978422</v>
      </c>
      <c r="K377" s="1">
        <v>34.26</v>
      </c>
      <c r="L377">
        <v>16.774999999999999</v>
      </c>
      <c r="M377" s="10">
        <v>18.54</v>
      </c>
      <c r="N377">
        <v>1.1636364E-2</v>
      </c>
    </row>
    <row r="378" spans="1:14" ht="15.75" customHeight="1">
      <c r="A378" s="1">
        <v>4</v>
      </c>
      <c r="B378" s="1">
        <v>25</v>
      </c>
      <c r="C378" s="3">
        <v>45614</v>
      </c>
      <c r="D378" s="11" t="s">
        <v>22</v>
      </c>
      <c r="E378" s="1">
        <v>1400</v>
      </c>
      <c r="F378" s="7" t="s">
        <v>206</v>
      </c>
      <c r="G378" s="1">
        <v>1.59</v>
      </c>
      <c r="H378" s="10">
        <v>56</v>
      </c>
      <c r="I378" s="1">
        <v>132</v>
      </c>
      <c r="J378" s="24">
        <v>0.59272647702407011</v>
      </c>
      <c r="K378" s="1">
        <v>34.26</v>
      </c>
      <c r="L378">
        <v>22.26</v>
      </c>
      <c r="M378" s="10">
        <v>27.42</v>
      </c>
      <c r="N378">
        <v>-0.60607142899999999</v>
      </c>
    </row>
    <row r="379" spans="1:14" ht="15.75" customHeight="1">
      <c r="A379" s="1">
        <v>4</v>
      </c>
      <c r="B379" s="1">
        <v>25</v>
      </c>
      <c r="C379" s="3">
        <v>45614</v>
      </c>
      <c r="D379" s="1" t="s">
        <v>20</v>
      </c>
      <c r="E379" s="1">
        <v>75</v>
      </c>
      <c r="F379" s="7" t="s">
        <v>207</v>
      </c>
      <c r="G379" s="1">
        <v>1.39</v>
      </c>
      <c r="H379" s="10">
        <v>3</v>
      </c>
      <c r="I379" s="1">
        <v>135</v>
      </c>
      <c r="J379" s="24">
        <v>0.60956324110671933</v>
      </c>
      <c r="K379" s="1">
        <v>26.15</v>
      </c>
      <c r="L379">
        <v>1.0424999999999998</v>
      </c>
      <c r="M379" s="10">
        <v>1.1499999999999999</v>
      </c>
      <c r="N379" s="1">
        <v>-0.22476190500000001</v>
      </c>
    </row>
    <row r="380" spans="1:14" ht="15.75" customHeight="1">
      <c r="A380" s="1">
        <v>4</v>
      </c>
      <c r="B380" s="1">
        <v>25</v>
      </c>
      <c r="C380" s="3">
        <v>45614</v>
      </c>
      <c r="D380" s="1" t="s">
        <v>8</v>
      </c>
      <c r="E380" s="1">
        <v>175</v>
      </c>
      <c r="F380" s="7" t="s">
        <v>207</v>
      </c>
      <c r="G380" s="1">
        <v>1.1000000000000001</v>
      </c>
      <c r="H380" s="10">
        <v>7</v>
      </c>
      <c r="I380" s="1">
        <v>135</v>
      </c>
      <c r="J380" s="24">
        <v>0.63014266426642662</v>
      </c>
      <c r="K380" s="1">
        <v>26.15</v>
      </c>
      <c r="L380">
        <v>1.9250000000000003</v>
      </c>
      <c r="M380" s="10">
        <v>2.02</v>
      </c>
      <c r="N380">
        <v>0.22571428599999999</v>
      </c>
    </row>
    <row r="381" spans="1:14" ht="15.75" customHeight="1">
      <c r="A381" s="1">
        <v>4</v>
      </c>
      <c r="B381" s="1">
        <v>25</v>
      </c>
      <c r="C381" s="3">
        <v>45614</v>
      </c>
      <c r="D381" s="1" t="s">
        <v>6</v>
      </c>
      <c r="E381" s="1">
        <v>2775</v>
      </c>
      <c r="F381" s="7" t="s">
        <v>207</v>
      </c>
      <c r="G381" s="1">
        <v>1.29</v>
      </c>
      <c r="H381" s="10">
        <v>111</v>
      </c>
      <c r="I381" s="1">
        <v>135</v>
      </c>
      <c r="J381" s="24">
        <v>0.6501132872248454</v>
      </c>
      <c r="K381" s="1">
        <v>26.15</v>
      </c>
      <c r="L381">
        <v>35.797499999999999</v>
      </c>
      <c r="M381" s="10">
        <v>41.01</v>
      </c>
      <c r="N381">
        <v>-0.12947420100000001</v>
      </c>
    </row>
    <row r="382" spans="1:14" ht="15.75" customHeight="1">
      <c r="A382" s="1">
        <v>4</v>
      </c>
      <c r="B382" s="1">
        <v>25</v>
      </c>
      <c r="C382" s="3">
        <v>45614</v>
      </c>
      <c r="D382" s="11" t="s">
        <v>22</v>
      </c>
      <c r="E382" s="1">
        <v>100</v>
      </c>
      <c r="F382" s="7" t="s">
        <v>207</v>
      </c>
      <c r="G382" s="1">
        <v>1.57</v>
      </c>
      <c r="H382" s="10">
        <v>4</v>
      </c>
      <c r="I382" s="1">
        <v>135</v>
      </c>
      <c r="J382" s="24">
        <v>0.6474545454545455</v>
      </c>
      <c r="K382" s="1">
        <v>26.15</v>
      </c>
      <c r="L382">
        <v>1.57</v>
      </c>
      <c r="M382" s="10">
        <v>1.57</v>
      </c>
      <c r="N382">
        <v>0.38857142900000002</v>
      </c>
    </row>
    <row r="383" spans="1:14" ht="15.75" customHeight="1">
      <c r="A383" s="1">
        <v>4</v>
      </c>
      <c r="B383" s="1">
        <v>25</v>
      </c>
      <c r="C383" s="3">
        <v>45615</v>
      </c>
      <c r="D383" s="1" t="s">
        <v>20</v>
      </c>
      <c r="E383" s="1">
        <v>125</v>
      </c>
      <c r="F383" s="7" t="s">
        <v>208</v>
      </c>
      <c r="G383" s="1">
        <v>1.1100000000000001</v>
      </c>
      <c r="H383" s="10">
        <v>5</v>
      </c>
      <c r="I383" s="1">
        <v>126</v>
      </c>
      <c r="J383" s="24">
        <v>0.66518465909090907</v>
      </c>
      <c r="K383" s="1">
        <v>42.38</v>
      </c>
      <c r="L383">
        <v>1.3875</v>
      </c>
      <c r="M383" s="10">
        <v>1.28</v>
      </c>
      <c r="N383" s="1">
        <v>0.50933333300000005</v>
      </c>
    </row>
    <row r="384" spans="1:14" ht="15.75" customHeight="1">
      <c r="A384" s="1">
        <v>4</v>
      </c>
      <c r="B384" s="1">
        <v>25</v>
      </c>
      <c r="C384" s="3">
        <v>45615</v>
      </c>
      <c r="D384" s="1" t="s">
        <v>4</v>
      </c>
      <c r="E384" s="1">
        <v>150</v>
      </c>
      <c r="F384" s="7" t="s">
        <v>208</v>
      </c>
      <c r="G384" s="1">
        <v>2.0499999999999998</v>
      </c>
      <c r="H384" s="10">
        <v>8</v>
      </c>
      <c r="I384" s="1">
        <v>126</v>
      </c>
      <c r="J384" s="24">
        <v>0.63274237488895479</v>
      </c>
      <c r="K384" s="1">
        <v>42.38</v>
      </c>
      <c r="L384">
        <v>3.0750000000000002</v>
      </c>
      <c r="M384" s="10">
        <v>3.07</v>
      </c>
      <c r="N384">
        <v>-1.1466666670000001</v>
      </c>
    </row>
    <row r="385" spans="1:14" ht="15.75" customHeight="1">
      <c r="A385" s="1">
        <v>4</v>
      </c>
      <c r="B385" s="1">
        <v>25</v>
      </c>
      <c r="C385" s="3">
        <v>45615</v>
      </c>
      <c r="D385" s="1" t="s">
        <v>8</v>
      </c>
      <c r="E385" s="1">
        <v>250</v>
      </c>
      <c r="F385" s="7" t="s">
        <v>208</v>
      </c>
      <c r="G385" s="1">
        <v>1.21</v>
      </c>
      <c r="H385" s="10">
        <v>10</v>
      </c>
      <c r="I385" s="1">
        <v>126</v>
      </c>
      <c r="J385" s="24">
        <v>0.60754769921436591</v>
      </c>
      <c r="K385" s="1">
        <v>42.38</v>
      </c>
      <c r="L385">
        <v>3.0249999999999999</v>
      </c>
      <c r="M385" s="10">
        <v>3.24</v>
      </c>
      <c r="N385">
        <v>-0.14171428599999999</v>
      </c>
    </row>
    <row r="386" spans="1:14" ht="15.75" customHeight="1">
      <c r="A386" s="1">
        <v>4</v>
      </c>
      <c r="B386" s="1">
        <v>25</v>
      </c>
      <c r="C386" s="3">
        <v>45615</v>
      </c>
      <c r="D386" s="1" t="s">
        <v>6</v>
      </c>
      <c r="E386" s="1">
        <v>875</v>
      </c>
      <c r="F386" s="7" t="s">
        <v>208</v>
      </c>
      <c r="G386" s="1">
        <v>1.24</v>
      </c>
      <c r="H386" s="10">
        <v>35</v>
      </c>
      <c r="I386" s="1">
        <v>126</v>
      </c>
      <c r="J386" s="24">
        <v>0.60262044149451865</v>
      </c>
      <c r="K386" s="1">
        <v>42.38</v>
      </c>
      <c r="L386">
        <v>10.85</v>
      </c>
      <c r="M386" s="10">
        <v>12.19</v>
      </c>
      <c r="N386">
        <v>8.4694981000000003E-2</v>
      </c>
    </row>
    <row r="387" spans="1:14" ht="15.75" customHeight="1">
      <c r="A387" s="1">
        <v>4</v>
      </c>
      <c r="B387" s="1">
        <v>25</v>
      </c>
      <c r="C387" s="3">
        <v>45615</v>
      </c>
      <c r="D387" s="11" t="s">
        <v>22</v>
      </c>
      <c r="E387" s="1">
        <v>900</v>
      </c>
      <c r="F387" s="7" t="s">
        <v>208</v>
      </c>
      <c r="G387" s="1">
        <v>1.22</v>
      </c>
      <c r="H387" s="10">
        <v>36</v>
      </c>
      <c r="I387" s="1">
        <v>126</v>
      </c>
      <c r="J387" s="24">
        <v>0.60709090909090924</v>
      </c>
      <c r="K387" s="1">
        <v>42.38</v>
      </c>
      <c r="L387">
        <v>10.98</v>
      </c>
      <c r="M387" s="10">
        <v>12.2</v>
      </c>
      <c r="N387">
        <v>0.21444444400000001</v>
      </c>
    </row>
    <row r="388" spans="1:14" ht="15.75" customHeight="1">
      <c r="A388" s="1">
        <v>4</v>
      </c>
      <c r="B388" s="1">
        <v>25</v>
      </c>
      <c r="C388" s="3">
        <v>45617</v>
      </c>
      <c r="D388" s="1" t="s">
        <v>20</v>
      </c>
      <c r="E388" s="1">
        <v>175</v>
      </c>
      <c r="F388" s="7" t="s">
        <v>208</v>
      </c>
      <c r="G388" s="1">
        <v>1.1599999999999999</v>
      </c>
      <c r="H388" s="10">
        <v>7</v>
      </c>
      <c r="I388" s="1">
        <v>135</v>
      </c>
      <c r="J388" s="24">
        <v>0.63017520273154071</v>
      </c>
      <c r="K388" s="1">
        <v>27.29</v>
      </c>
      <c r="L388">
        <v>2.0299999999999998</v>
      </c>
      <c r="M388" s="10">
        <v>2.13</v>
      </c>
      <c r="N388" s="1">
        <v>-0.193142857</v>
      </c>
    </row>
    <row r="389" spans="1:14" ht="15.75" customHeight="1">
      <c r="A389" s="1">
        <v>4</v>
      </c>
      <c r="B389" s="1">
        <v>25</v>
      </c>
      <c r="C389" s="3">
        <v>45617</v>
      </c>
      <c r="D389" s="1" t="s">
        <v>8</v>
      </c>
      <c r="E389" s="1">
        <v>100</v>
      </c>
      <c r="F389" s="7" t="s">
        <v>208</v>
      </c>
      <c r="G389" s="1">
        <v>1.23</v>
      </c>
      <c r="H389" s="10">
        <v>4</v>
      </c>
      <c r="I389" s="1">
        <v>135</v>
      </c>
      <c r="J389" s="24">
        <v>0.6474545454545455</v>
      </c>
      <c r="K389" s="1">
        <v>27.29</v>
      </c>
      <c r="L389">
        <v>1.23</v>
      </c>
      <c r="M389" s="10">
        <v>1.23</v>
      </c>
      <c r="N389">
        <v>6.6000000000000003E-2</v>
      </c>
    </row>
    <row r="390" spans="1:14" ht="15.75" customHeight="1">
      <c r="A390" s="1">
        <v>4</v>
      </c>
      <c r="B390" s="1">
        <v>25</v>
      </c>
      <c r="C390" s="3">
        <v>45617</v>
      </c>
      <c r="D390" s="1" t="s">
        <v>6</v>
      </c>
      <c r="E390" s="1">
        <v>2475</v>
      </c>
      <c r="F390" s="7" t="s">
        <v>208</v>
      </c>
      <c r="G390" s="1">
        <v>1.27</v>
      </c>
      <c r="H390" s="10">
        <v>99</v>
      </c>
      <c r="I390" s="1">
        <v>135</v>
      </c>
      <c r="J390" s="24">
        <v>0.64932320385364362</v>
      </c>
      <c r="K390" s="1">
        <v>27.29</v>
      </c>
      <c r="L390">
        <v>31.432500000000001</v>
      </c>
      <c r="M390" s="10">
        <v>35.479999999999997</v>
      </c>
      <c r="N390">
        <v>-4.0392496E-2</v>
      </c>
    </row>
    <row r="391" spans="1:14" ht="15.75" customHeight="1">
      <c r="A391" s="1">
        <v>4</v>
      </c>
      <c r="B391" s="1">
        <v>25</v>
      </c>
      <c r="C391" s="3">
        <v>45617</v>
      </c>
      <c r="D391" s="11" t="s">
        <v>22</v>
      </c>
      <c r="E391" s="1">
        <v>350</v>
      </c>
      <c r="F391" s="7" t="s">
        <v>208</v>
      </c>
      <c r="G391" s="1">
        <v>2.14</v>
      </c>
      <c r="H391" s="10">
        <v>14</v>
      </c>
      <c r="I391" s="1">
        <v>135</v>
      </c>
      <c r="J391" s="24">
        <v>0.65298930481283424</v>
      </c>
      <c r="K391" s="1">
        <v>27.29</v>
      </c>
      <c r="L391">
        <v>7.49</v>
      </c>
      <c r="M391" s="10">
        <v>7.48</v>
      </c>
      <c r="N391">
        <v>-0.78158730200000004</v>
      </c>
    </row>
    <row r="392" spans="1:14" ht="15.75" customHeight="1">
      <c r="A392" s="1">
        <v>4</v>
      </c>
      <c r="B392" s="1">
        <v>25</v>
      </c>
      <c r="C392" s="3">
        <v>45619</v>
      </c>
      <c r="D392" s="1" t="s">
        <v>4</v>
      </c>
      <c r="E392" s="1">
        <v>50</v>
      </c>
      <c r="F392" s="7">
        <v>48.33</v>
      </c>
      <c r="G392" s="1">
        <v>1.31</v>
      </c>
      <c r="H392" s="10">
        <v>2</v>
      </c>
      <c r="I392" s="1">
        <v>123</v>
      </c>
      <c r="J392" s="24">
        <v>0.80685858585858583</v>
      </c>
      <c r="K392" s="1">
        <v>12.54</v>
      </c>
      <c r="L392">
        <v>0.65500000000000003</v>
      </c>
      <c r="M392" s="10">
        <v>0.45</v>
      </c>
      <c r="N392">
        <v>1.1466666670000001</v>
      </c>
    </row>
    <row r="393" spans="1:14" ht="15.75" customHeight="1">
      <c r="A393" s="1">
        <v>4</v>
      </c>
      <c r="B393" s="1">
        <v>25</v>
      </c>
      <c r="C393" s="3">
        <v>45619</v>
      </c>
      <c r="D393" s="1" t="s">
        <v>8</v>
      </c>
      <c r="E393" s="1">
        <v>125</v>
      </c>
      <c r="F393" s="7">
        <v>48.33</v>
      </c>
      <c r="G393" s="1">
        <v>1.2</v>
      </c>
      <c r="H393" s="10">
        <v>5</v>
      </c>
      <c r="I393" s="1">
        <v>123</v>
      </c>
      <c r="J393" s="24">
        <v>0.65470779220779218</v>
      </c>
      <c r="K393" s="1">
        <v>12.54</v>
      </c>
      <c r="L393">
        <v>1.5</v>
      </c>
      <c r="M393" s="10">
        <v>1.4</v>
      </c>
      <c r="N393">
        <v>0.11</v>
      </c>
    </row>
    <row r="394" spans="1:14" ht="15.75" customHeight="1">
      <c r="A394" s="1">
        <v>4</v>
      </c>
      <c r="B394" s="1">
        <v>25</v>
      </c>
      <c r="C394" s="3">
        <v>45619</v>
      </c>
      <c r="D394" s="11" t="s">
        <v>6</v>
      </c>
      <c r="E394" s="1">
        <v>150</v>
      </c>
      <c r="F394" s="7">
        <v>48.33</v>
      </c>
      <c r="G394" s="1">
        <v>1.17</v>
      </c>
      <c r="H394" s="10">
        <v>6</v>
      </c>
      <c r="I394" s="1">
        <v>123</v>
      </c>
      <c r="J394" s="24">
        <v>0.67663636363636359</v>
      </c>
      <c r="K394" s="1">
        <v>12.54</v>
      </c>
      <c r="L394">
        <v>1.7549999999999999</v>
      </c>
      <c r="M394" s="10">
        <v>1.56</v>
      </c>
      <c r="N394">
        <v>0.393535354</v>
      </c>
    </row>
    <row r="395" spans="1:14" ht="15.75" customHeight="1">
      <c r="A395" s="1">
        <v>4</v>
      </c>
      <c r="B395" s="1">
        <v>25</v>
      </c>
      <c r="C395" s="3">
        <v>45622</v>
      </c>
      <c r="D395" s="1" t="s">
        <v>20</v>
      </c>
      <c r="E395" s="1">
        <v>75</v>
      </c>
      <c r="F395" s="7">
        <v>57.36</v>
      </c>
      <c r="G395" s="1">
        <v>1.02</v>
      </c>
      <c r="H395" s="10">
        <v>3</v>
      </c>
      <c r="I395" s="1">
        <v>133</v>
      </c>
      <c r="J395" s="24">
        <v>0.89438201160541597</v>
      </c>
      <c r="K395" s="1">
        <v>27.12</v>
      </c>
      <c r="L395">
        <v>0.76500000000000001</v>
      </c>
      <c r="M395" s="10">
        <v>0.47</v>
      </c>
      <c r="N395" s="1">
        <v>0.59047618999999996</v>
      </c>
    </row>
    <row r="396" spans="1:14" ht="15.75" customHeight="1">
      <c r="A396" s="1">
        <v>4</v>
      </c>
      <c r="B396" s="1">
        <v>25</v>
      </c>
      <c r="C396" s="3">
        <v>45622</v>
      </c>
      <c r="D396" s="1" t="s">
        <v>8</v>
      </c>
      <c r="E396" s="1">
        <v>550</v>
      </c>
      <c r="F396" s="7">
        <v>57.36</v>
      </c>
      <c r="G396" s="1">
        <v>1.21</v>
      </c>
      <c r="H396" s="10">
        <v>22</v>
      </c>
      <c r="I396" s="1">
        <v>133</v>
      </c>
      <c r="J396" s="24">
        <v>0.62100628693574755</v>
      </c>
      <c r="K396" s="1">
        <v>27.12</v>
      </c>
      <c r="L396">
        <v>6.6550000000000002</v>
      </c>
      <c r="M396" s="10">
        <v>7.23</v>
      </c>
      <c r="N396">
        <v>-0.19454545500000001</v>
      </c>
    </row>
    <row r="397" spans="1:14" ht="15.75" customHeight="1">
      <c r="A397" s="1">
        <v>4</v>
      </c>
      <c r="B397" s="1">
        <v>25</v>
      </c>
      <c r="C397" s="3">
        <v>45622</v>
      </c>
      <c r="D397" s="1" t="s">
        <v>6</v>
      </c>
      <c r="E397" s="1">
        <v>1125</v>
      </c>
      <c r="F397" s="7">
        <v>57.36</v>
      </c>
      <c r="G397" s="1">
        <v>1.2</v>
      </c>
      <c r="H397" s="10">
        <v>45</v>
      </c>
      <c r="I397" s="1">
        <v>133</v>
      </c>
      <c r="J397" s="24">
        <v>0.62383882096598475</v>
      </c>
      <c r="K397" s="1">
        <v>27.12</v>
      </c>
      <c r="L397">
        <v>13.5</v>
      </c>
      <c r="M397" s="10">
        <v>15.02</v>
      </c>
      <c r="N397">
        <v>-0.29511111099999998</v>
      </c>
    </row>
    <row r="398" spans="1:14" ht="15.75" customHeight="1">
      <c r="A398" s="1">
        <v>4</v>
      </c>
      <c r="B398" s="1">
        <v>25</v>
      </c>
      <c r="C398" s="3">
        <v>45622</v>
      </c>
      <c r="D398" s="11" t="s">
        <v>22</v>
      </c>
      <c r="E398" s="1">
        <v>300</v>
      </c>
      <c r="F398" s="7">
        <v>57.36</v>
      </c>
      <c r="G398" s="1">
        <v>2.13</v>
      </c>
      <c r="H398" s="10">
        <v>12</v>
      </c>
      <c r="I398" s="1">
        <v>133</v>
      </c>
      <c r="J398" s="24">
        <v>0.63383882096598498</v>
      </c>
      <c r="K398" s="1">
        <v>27.12</v>
      </c>
      <c r="L398" t="s">
        <v>267</v>
      </c>
      <c r="M398" s="10">
        <v>6.38</v>
      </c>
      <c r="N398">
        <v>1.047619E-2</v>
      </c>
    </row>
    <row r="399" spans="1:14" ht="15.75" customHeight="1">
      <c r="A399" s="1">
        <v>4</v>
      </c>
      <c r="B399" s="1">
        <v>25</v>
      </c>
      <c r="C399" s="3">
        <v>45625</v>
      </c>
      <c r="D399" s="1" t="s">
        <v>20</v>
      </c>
      <c r="E399" s="1">
        <v>550</v>
      </c>
      <c r="F399" s="7" t="s">
        <v>209</v>
      </c>
      <c r="G399" s="1">
        <v>1.22</v>
      </c>
      <c r="H399" s="10">
        <v>22</v>
      </c>
      <c r="I399" s="1">
        <v>136</v>
      </c>
      <c r="J399" s="24">
        <v>0.62644831026312509</v>
      </c>
      <c r="K399" s="1">
        <v>37.49</v>
      </c>
      <c r="L399">
        <v>6.71</v>
      </c>
      <c r="M399" s="10">
        <v>7.29</v>
      </c>
      <c r="N399" s="1">
        <v>-0.108311688</v>
      </c>
    </row>
    <row r="400" spans="1:14" ht="15.75" customHeight="1">
      <c r="A400" s="1">
        <v>4</v>
      </c>
      <c r="B400" s="1">
        <v>25</v>
      </c>
      <c r="C400" s="3">
        <v>45625</v>
      </c>
      <c r="D400" s="1" t="s">
        <v>8</v>
      </c>
      <c r="E400" s="1">
        <v>250</v>
      </c>
      <c r="F400" s="7" t="s">
        <v>209</v>
      </c>
      <c r="G400" s="1">
        <v>1.31</v>
      </c>
      <c r="H400" s="10">
        <v>10</v>
      </c>
      <c r="I400" s="1">
        <v>136</v>
      </c>
      <c r="J400" s="24">
        <v>0.6297943411055803</v>
      </c>
      <c r="K400" s="1">
        <v>37.49</v>
      </c>
      <c r="L400">
        <v>3.2749999999999999</v>
      </c>
      <c r="M400" s="10">
        <v>3.47</v>
      </c>
      <c r="N400">
        <v>-7.3454544999999996E-2</v>
      </c>
    </row>
    <row r="401" spans="1:14" ht="15.75" customHeight="1">
      <c r="A401" s="1">
        <v>4</v>
      </c>
      <c r="B401" s="1">
        <v>25</v>
      </c>
      <c r="C401" s="3">
        <v>45625</v>
      </c>
      <c r="D401" s="1" t="s">
        <v>6</v>
      </c>
      <c r="E401" s="1">
        <v>750</v>
      </c>
      <c r="F401" s="7" t="s">
        <v>209</v>
      </c>
      <c r="G401" s="1">
        <v>1.23</v>
      </c>
      <c r="H401" s="10">
        <v>30</v>
      </c>
      <c r="I401" s="1">
        <v>136</v>
      </c>
      <c r="J401" s="24">
        <v>0.62439245249353204</v>
      </c>
      <c r="K401" s="1">
        <v>37.49</v>
      </c>
      <c r="L401">
        <v>9.2249999999999996</v>
      </c>
      <c r="M401" s="10">
        <v>10.19</v>
      </c>
      <c r="N401">
        <v>-2.3555555999999998E-2</v>
      </c>
    </row>
    <row r="402" spans="1:14" ht="15.75" customHeight="1">
      <c r="A402" s="1">
        <v>4</v>
      </c>
      <c r="B402" s="1">
        <v>25</v>
      </c>
      <c r="C402" s="3">
        <v>45625</v>
      </c>
      <c r="D402" s="11" t="s">
        <v>22</v>
      </c>
      <c r="E402" s="1">
        <v>170</v>
      </c>
      <c r="F402" s="7" t="s">
        <v>209</v>
      </c>
      <c r="G402" s="1">
        <v>1.3</v>
      </c>
      <c r="H402" s="10">
        <v>68</v>
      </c>
      <c r="I402" s="1">
        <v>136</v>
      </c>
      <c r="J402" s="24">
        <v>0.28569649906353556</v>
      </c>
      <c r="K402" s="1">
        <v>37.49</v>
      </c>
      <c r="L402">
        <v>2.21</v>
      </c>
      <c r="M402" s="10">
        <v>25.24</v>
      </c>
      <c r="N402">
        <v>-12.720392159999999</v>
      </c>
    </row>
    <row r="403" spans="1:14" ht="15.75" customHeight="1">
      <c r="A403" s="1">
        <v>4</v>
      </c>
      <c r="B403" s="1">
        <v>25</v>
      </c>
      <c r="C403" s="3">
        <v>45659</v>
      </c>
      <c r="D403" s="1" t="s">
        <v>8</v>
      </c>
      <c r="E403" s="1">
        <v>275</v>
      </c>
      <c r="F403" s="7" t="s">
        <v>210</v>
      </c>
      <c r="G403" s="1">
        <v>1.34</v>
      </c>
      <c r="H403" s="10">
        <v>11</v>
      </c>
      <c r="I403" s="1">
        <v>135</v>
      </c>
      <c r="J403" s="24">
        <v>0.30167718826252898</v>
      </c>
      <c r="K403" s="1">
        <v>30.44</v>
      </c>
      <c r="L403">
        <v>3.6850000000000001</v>
      </c>
      <c r="M403" s="10">
        <v>29.06</v>
      </c>
      <c r="N403">
        <v>-9.1792727270000007</v>
      </c>
    </row>
    <row r="404" spans="1:14" ht="15.75" customHeight="1">
      <c r="A404" s="1">
        <v>4</v>
      </c>
      <c r="B404" s="1">
        <v>25</v>
      </c>
      <c r="C404" s="3">
        <v>45659</v>
      </c>
      <c r="D404" s="1" t="s">
        <v>6</v>
      </c>
      <c r="E404" s="1">
        <v>2225</v>
      </c>
      <c r="F404" s="7" t="s">
        <v>210</v>
      </c>
      <c r="G404" s="1">
        <v>1.18</v>
      </c>
      <c r="H404" s="10">
        <v>89</v>
      </c>
      <c r="I404" s="1">
        <v>135</v>
      </c>
      <c r="J404" s="24">
        <v>2.8084197732722918</v>
      </c>
      <c r="K404" s="1">
        <v>30.44</v>
      </c>
      <c r="L404">
        <v>26.254999999999999</v>
      </c>
      <c r="M404" s="10">
        <v>4.17</v>
      </c>
      <c r="N404">
        <v>1.1712509360000001</v>
      </c>
    </row>
    <row r="405" spans="1:14" ht="15.75" customHeight="1">
      <c r="A405" s="1">
        <v>4</v>
      </c>
      <c r="B405" s="1">
        <v>25</v>
      </c>
      <c r="C405" s="3">
        <v>45661</v>
      </c>
      <c r="D405" s="1" t="s">
        <v>20</v>
      </c>
      <c r="E405" s="1">
        <v>25</v>
      </c>
      <c r="F405" s="7">
        <v>52.07</v>
      </c>
      <c r="G405" s="1">
        <v>0.5</v>
      </c>
      <c r="H405" s="10">
        <v>1</v>
      </c>
      <c r="I405" s="1">
        <v>132</v>
      </c>
      <c r="J405" s="24">
        <v>0.62511538461538452</v>
      </c>
      <c r="K405" s="1">
        <v>23.36</v>
      </c>
      <c r="L405">
        <v>0.125</v>
      </c>
      <c r="M405" s="10">
        <v>0.13</v>
      </c>
      <c r="N405" s="1">
        <v>0.80545454500000002</v>
      </c>
    </row>
    <row r="406" spans="1:14" ht="15.75" customHeight="1">
      <c r="A406" s="1">
        <v>4</v>
      </c>
      <c r="B406" s="1">
        <v>25</v>
      </c>
      <c r="C406" s="3">
        <v>45661</v>
      </c>
      <c r="D406" s="1" t="s">
        <v>4</v>
      </c>
      <c r="E406" s="1">
        <v>25</v>
      </c>
      <c r="F406" s="7">
        <v>52.07</v>
      </c>
      <c r="G406" s="1">
        <v>1.28</v>
      </c>
      <c r="H406" s="10">
        <v>1</v>
      </c>
      <c r="I406" s="1">
        <v>132</v>
      </c>
      <c r="J406" s="24">
        <v>0.82231818181818184</v>
      </c>
      <c r="K406" s="1">
        <v>23.36</v>
      </c>
      <c r="L406">
        <v>0.32</v>
      </c>
      <c r="M406" s="10">
        <v>0.22</v>
      </c>
      <c r="N406">
        <v>0.02</v>
      </c>
    </row>
    <row r="407" spans="1:14" ht="15.75" customHeight="1">
      <c r="A407" s="1">
        <v>4</v>
      </c>
      <c r="B407" s="1">
        <v>25</v>
      </c>
      <c r="C407" s="3">
        <v>45661</v>
      </c>
      <c r="D407" s="1" t="s">
        <v>8</v>
      </c>
      <c r="E407" s="1">
        <v>100</v>
      </c>
      <c r="F407" s="7">
        <v>52.07</v>
      </c>
      <c r="G407" s="1">
        <v>1.31</v>
      </c>
      <c r="H407" s="10">
        <v>4</v>
      </c>
      <c r="I407" s="1">
        <v>132</v>
      </c>
      <c r="J407" s="24">
        <v>0.64200000000000002</v>
      </c>
      <c r="K407" s="1">
        <v>23.36</v>
      </c>
      <c r="L407">
        <v>1.31</v>
      </c>
      <c r="M407" s="10">
        <v>1.31</v>
      </c>
      <c r="N407">
        <v>9.2572727270000001</v>
      </c>
    </row>
    <row r="408" spans="1:14" ht="15.75" customHeight="1">
      <c r="A408" s="1">
        <v>4</v>
      </c>
      <c r="B408" s="1">
        <v>25</v>
      </c>
      <c r="C408" s="3">
        <v>45661</v>
      </c>
      <c r="D408" s="1" t="s">
        <v>6</v>
      </c>
      <c r="E408" s="1">
        <v>1450</v>
      </c>
      <c r="F408" s="7">
        <v>52.07</v>
      </c>
      <c r="G408" s="1">
        <v>1.1599999999999999</v>
      </c>
      <c r="H408" s="10">
        <v>58</v>
      </c>
      <c r="I408" s="1">
        <v>132</v>
      </c>
      <c r="J408" s="24">
        <v>0.63685128485511211</v>
      </c>
      <c r="K408" s="1">
        <v>23.36</v>
      </c>
      <c r="L408">
        <v>16.819999999999997</v>
      </c>
      <c r="M408" s="10">
        <v>18.29</v>
      </c>
      <c r="N408">
        <v>-1.07396358</v>
      </c>
    </row>
    <row r="409" spans="1:14" ht="15.75" customHeight="1">
      <c r="A409" s="1">
        <v>4</v>
      </c>
      <c r="B409" s="1">
        <v>25</v>
      </c>
      <c r="C409" s="3">
        <v>45661</v>
      </c>
      <c r="D409" s="11" t="s">
        <v>22</v>
      </c>
      <c r="E409" s="1">
        <v>400</v>
      </c>
      <c r="F409" s="7">
        <v>52.07</v>
      </c>
      <c r="G409" s="1">
        <v>1.59</v>
      </c>
      <c r="H409" s="10">
        <v>16</v>
      </c>
      <c r="I409" s="1">
        <v>132</v>
      </c>
      <c r="J409" s="24">
        <v>0.58406340819022451</v>
      </c>
      <c r="K409" s="1">
        <v>23.36</v>
      </c>
      <c r="L409">
        <v>6.36</v>
      </c>
      <c r="M409" s="10">
        <v>7.57</v>
      </c>
      <c r="N409">
        <v>12.954558820000001</v>
      </c>
    </row>
    <row r="410" spans="1:14" ht="15.75" customHeight="1">
      <c r="A410" s="1">
        <v>5</v>
      </c>
      <c r="B410" s="1">
        <v>25</v>
      </c>
      <c r="C410" s="2">
        <v>45629</v>
      </c>
      <c r="D410" s="1" t="s">
        <v>4</v>
      </c>
      <c r="E410" s="1">
        <v>600</v>
      </c>
      <c r="F410" s="7" t="s">
        <v>211</v>
      </c>
      <c r="G410" s="1">
        <v>1.48</v>
      </c>
      <c r="H410" s="10">
        <v>24</v>
      </c>
      <c r="I410" s="1">
        <v>124</v>
      </c>
      <c r="J410" s="24">
        <v>0.57670955978119309</v>
      </c>
      <c r="K410" s="1">
        <v>6.36</v>
      </c>
      <c r="L410">
        <v>8.8800000000000008</v>
      </c>
      <c r="M410" s="10">
        <v>10.47</v>
      </c>
      <c r="N410">
        <v>-0.86499999999999999</v>
      </c>
    </row>
    <row r="411" spans="1:14" ht="15.75" customHeight="1">
      <c r="A411" s="1">
        <v>5</v>
      </c>
      <c r="B411" s="1">
        <v>25</v>
      </c>
      <c r="C411" s="2">
        <v>45629</v>
      </c>
      <c r="D411" s="1" t="s">
        <v>6</v>
      </c>
      <c r="E411" s="1">
        <v>2800</v>
      </c>
      <c r="F411" s="7" t="s">
        <v>211</v>
      </c>
      <c r="G411" s="1">
        <v>1.36</v>
      </c>
      <c r="H411" s="10">
        <v>112</v>
      </c>
      <c r="I411" s="1">
        <v>124</v>
      </c>
      <c r="J411" s="24">
        <v>0.62359291023441976</v>
      </c>
      <c r="K411" s="1">
        <v>6.36</v>
      </c>
      <c r="L411">
        <v>38.080000000000005</v>
      </c>
      <c r="M411" s="10">
        <v>44.52</v>
      </c>
      <c r="N411">
        <v>-0.32862068999999999</v>
      </c>
    </row>
    <row r="412" spans="1:14" ht="15.75" customHeight="1">
      <c r="A412" s="1">
        <v>5</v>
      </c>
      <c r="B412" s="1">
        <v>25</v>
      </c>
      <c r="C412" s="2">
        <v>45629</v>
      </c>
      <c r="D412" s="11" t="s">
        <v>22</v>
      </c>
      <c r="E412" s="1">
        <v>600</v>
      </c>
      <c r="F412" s="7" t="s">
        <v>211</v>
      </c>
      <c r="G412" s="1">
        <v>2.08</v>
      </c>
      <c r="H412" s="10">
        <v>24</v>
      </c>
      <c r="I412" s="1">
        <v>124</v>
      </c>
      <c r="J412" s="24">
        <v>0.63809660002918434</v>
      </c>
      <c r="K412" s="1">
        <v>6.36</v>
      </c>
      <c r="L412">
        <v>12.48</v>
      </c>
      <c r="M412" s="10">
        <v>12.46</v>
      </c>
      <c r="N412">
        <v>-0.18416666700000001</v>
      </c>
    </row>
    <row r="413" spans="1:14" ht="15.75" customHeight="1">
      <c r="A413" s="1">
        <v>5</v>
      </c>
      <c r="B413" s="1">
        <v>25</v>
      </c>
      <c r="C413" s="2">
        <v>45631</v>
      </c>
      <c r="D413" s="1" t="s">
        <v>4</v>
      </c>
      <c r="E413" s="1">
        <v>75</v>
      </c>
      <c r="F413" s="7" t="s">
        <v>212</v>
      </c>
      <c r="G413" s="1">
        <v>1.56</v>
      </c>
      <c r="H413" s="10">
        <v>3</v>
      </c>
      <c r="I413" s="1">
        <v>122</v>
      </c>
      <c r="J413" s="24">
        <v>0.59182211882605573</v>
      </c>
      <c r="K413" s="1">
        <v>12.09</v>
      </c>
      <c r="L413">
        <v>1.17</v>
      </c>
      <c r="M413" s="10">
        <v>1.27</v>
      </c>
      <c r="N413">
        <v>5.1666666999999999E-2</v>
      </c>
    </row>
    <row r="414" spans="1:14" ht="15.75" customHeight="1">
      <c r="A414" s="1">
        <v>5</v>
      </c>
      <c r="B414" s="1">
        <v>25</v>
      </c>
      <c r="C414" s="2">
        <v>45631</v>
      </c>
      <c r="D414" s="1" t="s">
        <v>6</v>
      </c>
      <c r="E414" s="1">
        <v>50</v>
      </c>
      <c r="F414" s="7" t="s">
        <v>212</v>
      </c>
      <c r="G414" s="1">
        <v>2.17</v>
      </c>
      <c r="H414" s="10">
        <v>2</v>
      </c>
      <c r="I414" s="1">
        <v>122</v>
      </c>
      <c r="J414" s="24">
        <v>0.62467003367003371</v>
      </c>
      <c r="K414" s="1">
        <v>12.09</v>
      </c>
      <c r="L414">
        <v>1.085</v>
      </c>
      <c r="M414" s="10">
        <v>1.08</v>
      </c>
      <c r="N414">
        <v>-0.56999999999999995</v>
      </c>
    </row>
    <row r="415" spans="1:14" ht="15.75" customHeight="1">
      <c r="A415" s="1">
        <v>5</v>
      </c>
      <c r="B415" s="1">
        <v>25</v>
      </c>
      <c r="C415" s="2">
        <v>45631</v>
      </c>
      <c r="D415" s="11" t="s">
        <v>22</v>
      </c>
      <c r="E415" s="1">
        <v>3675</v>
      </c>
      <c r="F415" s="7" t="s">
        <v>212</v>
      </c>
      <c r="G415" s="1">
        <v>1.34</v>
      </c>
      <c r="H415" s="10">
        <v>147</v>
      </c>
      <c r="I415" s="1">
        <v>122</v>
      </c>
      <c r="J415" s="24">
        <v>0.63974902637142539</v>
      </c>
      <c r="K415" s="14">
        <v>12.09</v>
      </c>
      <c r="L415">
        <v>49.244999999999997</v>
      </c>
      <c r="M415" s="10">
        <v>57.19</v>
      </c>
      <c r="N415">
        <v>0.52047619000000001</v>
      </c>
    </row>
    <row r="416" spans="1:14" ht="15.75" customHeight="1">
      <c r="A416" s="1">
        <v>5</v>
      </c>
      <c r="B416" s="1">
        <v>25</v>
      </c>
      <c r="C416" s="2">
        <v>45632</v>
      </c>
      <c r="D416" s="1" t="s">
        <v>4</v>
      </c>
      <c r="E416" s="1">
        <v>100</v>
      </c>
      <c r="F416" s="7" t="s">
        <v>213</v>
      </c>
      <c r="G416" s="1">
        <v>2.0499999999999998</v>
      </c>
      <c r="H416" s="10">
        <v>4</v>
      </c>
      <c r="I416" s="1">
        <v>127</v>
      </c>
      <c r="J416" s="24">
        <v>0.63290909090909098</v>
      </c>
      <c r="K416" s="15">
        <v>4.0999999999999996</v>
      </c>
      <c r="L416">
        <v>2.0499999999999998</v>
      </c>
      <c r="M416" s="10">
        <v>2.0499999999999998</v>
      </c>
      <c r="N416">
        <v>-0.35666666699999999</v>
      </c>
    </row>
    <row r="417" spans="1:14" ht="15.75" customHeight="1">
      <c r="A417" s="1">
        <v>5</v>
      </c>
      <c r="B417" s="1">
        <v>25</v>
      </c>
      <c r="C417" s="2">
        <v>45632</v>
      </c>
      <c r="D417" s="1" t="s">
        <v>6</v>
      </c>
      <c r="E417" s="1">
        <v>2500</v>
      </c>
      <c r="F417" s="7" t="s">
        <v>213</v>
      </c>
      <c r="G417" s="1">
        <v>1.47</v>
      </c>
      <c r="H417" s="10">
        <v>100</v>
      </c>
      <c r="I417" s="1">
        <v>127</v>
      </c>
      <c r="J417" s="24">
        <v>0.61184110351602483</v>
      </c>
      <c r="K417" s="15">
        <v>4.0999999999999996</v>
      </c>
      <c r="L417">
        <v>36.75</v>
      </c>
      <c r="M417" s="10">
        <v>44.42</v>
      </c>
      <c r="N417">
        <v>0.38319999999999999</v>
      </c>
    </row>
    <row r="418" spans="1:14" ht="15.75" customHeight="1">
      <c r="A418" s="1">
        <v>5</v>
      </c>
      <c r="B418" s="1">
        <v>25</v>
      </c>
      <c r="C418" s="2">
        <v>45632</v>
      </c>
      <c r="D418" s="11" t="s">
        <v>22</v>
      </c>
      <c r="E418" s="1">
        <v>400</v>
      </c>
      <c r="F418" s="7" t="s">
        <v>213</v>
      </c>
      <c r="G418" s="1">
        <v>2.29</v>
      </c>
      <c r="H418" s="10">
        <v>16</v>
      </c>
      <c r="I418" s="1">
        <v>127</v>
      </c>
      <c r="J418" s="24">
        <v>0.62257401237505949</v>
      </c>
      <c r="K418" s="15">
        <v>4.0999999999999996</v>
      </c>
      <c r="L418">
        <v>9.16</v>
      </c>
      <c r="M418" s="10">
        <v>9.5500000000000007</v>
      </c>
      <c r="N418">
        <v>-0.83130952400000002</v>
      </c>
    </row>
    <row r="419" spans="1:14" ht="15.75" customHeight="1">
      <c r="A419" s="1">
        <v>5</v>
      </c>
      <c r="B419" s="1">
        <v>25</v>
      </c>
      <c r="C419" s="2">
        <v>45633</v>
      </c>
      <c r="D419" s="1" t="s">
        <v>6</v>
      </c>
      <c r="E419" s="1">
        <v>500</v>
      </c>
      <c r="F419" s="7">
        <v>15.5</v>
      </c>
      <c r="G419" s="1">
        <v>1.35</v>
      </c>
      <c r="H419" s="10">
        <v>20</v>
      </c>
      <c r="I419" s="1">
        <v>119</v>
      </c>
      <c r="J419" s="24">
        <v>0.58397953040337147</v>
      </c>
      <c r="K419" s="1">
        <v>1.53</v>
      </c>
      <c r="L419">
        <v>6.75</v>
      </c>
      <c r="M419" s="10">
        <v>7.55</v>
      </c>
      <c r="N419">
        <v>0.26679999999999998</v>
      </c>
    </row>
    <row r="420" spans="1:14" ht="15.75" customHeight="1">
      <c r="A420" s="1">
        <v>5</v>
      </c>
      <c r="B420" s="1">
        <v>25</v>
      </c>
      <c r="C420" s="2">
        <v>45633</v>
      </c>
      <c r="D420" s="11" t="s">
        <v>22</v>
      </c>
      <c r="E420" s="1">
        <v>300</v>
      </c>
      <c r="F420" s="7">
        <v>15.5</v>
      </c>
      <c r="G420" s="1">
        <v>2.0099999999999998</v>
      </c>
      <c r="H420" s="10">
        <v>12</v>
      </c>
      <c r="I420" s="1">
        <v>119</v>
      </c>
      <c r="J420" s="24">
        <v>0.62302808819087885</v>
      </c>
      <c r="K420" s="1">
        <v>1.53</v>
      </c>
      <c r="L420">
        <v>6.0299999999999985</v>
      </c>
      <c r="M420" s="10">
        <v>6.02</v>
      </c>
      <c r="N420">
        <v>-0.45047619</v>
      </c>
    </row>
    <row r="421" spans="1:14" ht="15.75" customHeight="1">
      <c r="A421" s="1">
        <v>5</v>
      </c>
      <c r="B421" s="1">
        <v>25</v>
      </c>
      <c r="C421" s="2">
        <v>45635</v>
      </c>
      <c r="D421" s="1" t="s">
        <v>8</v>
      </c>
      <c r="E421" s="1">
        <v>50</v>
      </c>
      <c r="F421" s="7">
        <v>46.37</v>
      </c>
      <c r="G421" s="1">
        <v>2.42</v>
      </c>
      <c r="H421" s="10">
        <v>2</v>
      </c>
      <c r="I421" s="1">
        <v>121</v>
      </c>
      <c r="J421" s="24">
        <v>0.62100000000000011</v>
      </c>
      <c r="K421" s="1">
        <v>2.46</v>
      </c>
      <c r="L421">
        <v>1.21</v>
      </c>
      <c r="M421" s="10">
        <v>1.21</v>
      </c>
      <c r="N421">
        <v>-1.1100000000000001</v>
      </c>
    </row>
    <row r="422" spans="1:14" ht="15.75" customHeight="1">
      <c r="A422" s="1">
        <v>5</v>
      </c>
      <c r="B422" s="1">
        <v>25</v>
      </c>
      <c r="C422" s="2">
        <v>45635</v>
      </c>
      <c r="D422" s="1" t="s">
        <v>6</v>
      </c>
      <c r="E422" s="1">
        <v>1750</v>
      </c>
      <c r="F422" s="7">
        <v>46.37</v>
      </c>
      <c r="G422" s="1">
        <v>1.49</v>
      </c>
      <c r="H422" s="10">
        <v>70</v>
      </c>
      <c r="I422" s="1">
        <v>121</v>
      </c>
      <c r="J422" s="24">
        <v>0.58600602983179939</v>
      </c>
      <c r="K422" s="1">
        <v>2.46</v>
      </c>
      <c r="L422">
        <v>26.074999999999999</v>
      </c>
      <c r="M422" s="10">
        <v>31.51</v>
      </c>
      <c r="N422">
        <v>-0.29057142899999999</v>
      </c>
    </row>
    <row r="423" spans="1:14" ht="15.75" customHeight="1">
      <c r="A423" s="1">
        <v>5</v>
      </c>
      <c r="B423" s="1">
        <v>25</v>
      </c>
      <c r="C423" s="2">
        <v>45635</v>
      </c>
      <c r="D423" s="11" t="s">
        <v>22</v>
      </c>
      <c r="E423" s="1">
        <v>400</v>
      </c>
      <c r="F423" s="7">
        <v>46.37</v>
      </c>
      <c r="G423" s="1">
        <v>2.4</v>
      </c>
      <c r="H423" s="10">
        <v>16</v>
      </c>
      <c r="I423" s="1">
        <v>121</v>
      </c>
      <c r="J423" s="24">
        <v>0.59794219653179193</v>
      </c>
      <c r="K423" s="1">
        <v>2.46</v>
      </c>
      <c r="L423">
        <v>9.6</v>
      </c>
      <c r="M423" s="10">
        <v>10.38</v>
      </c>
      <c r="N423">
        <v>-0.20749999999999999</v>
      </c>
    </row>
    <row r="424" spans="1:14" ht="15.75" customHeight="1">
      <c r="A424" s="1">
        <v>5</v>
      </c>
      <c r="B424" s="1">
        <v>25</v>
      </c>
      <c r="C424" s="2">
        <v>45637</v>
      </c>
      <c r="D424" s="1" t="s">
        <v>4</v>
      </c>
      <c r="E424" s="1">
        <v>25</v>
      </c>
      <c r="F424" s="7" t="s">
        <v>189</v>
      </c>
      <c r="G424" s="1">
        <v>2.21</v>
      </c>
      <c r="H424" s="10">
        <v>1</v>
      </c>
      <c r="I424" s="1">
        <v>118</v>
      </c>
      <c r="J424" s="24">
        <v>0.8464740259740261</v>
      </c>
      <c r="K424" s="1">
        <v>7.29</v>
      </c>
      <c r="L424">
        <v>0.55249999999999999</v>
      </c>
      <c r="M424" s="10">
        <v>0.35</v>
      </c>
      <c r="N424">
        <v>0.65</v>
      </c>
    </row>
    <row r="425" spans="1:14" ht="15.75" customHeight="1">
      <c r="A425" s="1">
        <v>5</v>
      </c>
      <c r="B425" s="1">
        <v>25</v>
      </c>
      <c r="C425" s="2">
        <v>45637</v>
      </c>
      <c r="D425" s="1" t="s">
        <v>8</v>
      </c>
      <c r="E425" s="1">
        <v>75</v>
      </c>
      <c r="F425" s="7" t="s">
        <v>189</v>
      </c>
      <c r="G425" s="1">
        <v>1.26</v>
      </c>
      <c r="H425" s="10">
        <v>3</v>
      </c>
      <c r="I425" s="1">
        <v>118</v>
      </c>
      <c r="J425" s="24">
        <v>0.57604545454545453</v>
      </c>
      <c r="K425" s="1">
        <v>7.29</v>
      </c>
      <c r="L425">
        <v>0.94499999999999995</v>
      </c>
      <c r="M425" s="10">
        <v>1.05</v>
      </c>
      <c r="N425">
        <v>1.02</v>
      </c>
    </row>
    <row r="426" spans="1:14" ht="15.75" customHeight="1">
      <c r="A426" s="1">
        <v>5</v>
      </c>
      <c r="B426" s="1">
        <v>25</v>
      </c>
      <c r="C426" s="2">
        <v>45637</v>
      </c>
      <c r="D426" s="1" t="s">
        <v>6</v>
      </c>
      <c r="E426" s="1">
        <v>2200</v>
      </c>
      <c r="F426" s="7" t="s">
        <v>189</v>
      </c>
      <c r="G426" s="1">
        <v>1.49</v>
      </c>
      <c r="H426" s="10">
        <v>88</v>
      </c>
      <c r="I426" s="1">
        <v>118</v>
      </c>
      <c r="J426" s="24">
        <v>0.58560956030749001</v>
      </c>
      <c r="K426" s="1">
        <v>7.29</v>
      </c>
      <c r="L426">
        <v>32.78</v>
      </c>
      <c r="M426" s="10">
        <v>40.090000000000003</v>
      </c>
      <c r="N426">
        <v>-2.1701299E-2</v>
      </c>
    </row>
    <row r="427" spans="1:14" ht="15.75" customHeight="1">
      <c r="A427" s="1">
        <v>5</v>
      </c>
      <c r="B427" s="1">
        <v>25</v>
      </c>
      <c r="C427" s="2">
        <v>45637</v>
      </c>
      <c r="D427" s="11" t="s">
        <v>22</v>
      </c>
      <c r="E427" s="1">
        <v>600</v>
      </c>
      <c r="F427" s="7" t="s">
        <v>189</v>
      </c>
      <c r="G427" s="1">
        <v>2.46</v>
      </c>
      <c r="H427" s="10">
        <v>24</v>
      </c>
      <c r="I427" s="1">
        <v>118</v>
      </c>
      <c r="J427" s="24">
        <v>0.58786736397017925</v>
      </c>
      <c r="K427" s="1">
        <v>7.29</v>
      </c>
      <c r="L427">
        <v>14.76</v>
      </c>
      <c r="M427" s="10">
        <v>16.34</v>
      </c>
      <c r="N427">
        <v>-0.12833333299999999</v>
      </c>
    </row>
    <row r="428" spans="1:14" ht="15.75" customHeight="1">
      <c r="A428" s="1">
        <v>5</v>
      </c>
      <c r="B428" s="1">
        <v>25</v>
      </c>
      <c r="C428" s="2">
        <v>45638</v>
      </c>
      <c r="D428" s="1" t="s">
        <v>4</v>
      </c>
      <c r="E428" s="1">
        <v>350</v>
      </c>
      <c r="F428" s="7" t="s">
        <v>214</v>
      </c>
      <c r="G428" s="1">
        <v>1.5</v>
      </c>
      <c r="H428" s="10">
        <v>14</v>
      </c>
      <c r="I428" s="1">
        <v>132</v>
      </c>
      <c r="J428" s="24">
        <v>0.58353846153846156</v>
      </c>
      <c r="K428" s="1">
        <v>9.01</v>
      </c>
      <c r="L428">
        <v>5.25</v>
      </c>
      <c r="M428" s="10">
        <v>6.24</v>
      </c>
      <c r="N428">
        <v>-0.38285714300000001</v>
      </c>
    </row>
    <row r="429" spans="1:14" ht="15.75" customHeight="1">
      <c r="A429" s="1">
        <v>5</v>
      </c>
      <c r="B429" s="1">
        <v>25</v>
      </c>
      <c r="C429" s="2">
        <v>45638</v>
      </c>
      <c r="D429" s="1" t="s">
        <v>8</v>
      </c>
      <c r="E429" s="1">
        <v>25</v>
      </c>
      <c r="F429" s="7" t="s">
        <v>214</v>
      </c>
      <c r="G429" s="1">
        <v>2.16</v>
      </c>
      <c r="H429" s="10">
        <v>1</v>
      </c>
      <c r="I429" s="1">
        <v>132</v>
      </c>
      <c r="J429" s="24">
        <v>0.87579411764705872</v>
      </c>
      <c r="K429" s="1">
        <v>9.01</v>
      </c>
      <c r="L429">
        <v>0.54</v>
      </c>
      <c r="M429" s="10">
        <v>0.34</v>
      </c>
      <c r="N429">
        <v>0.04</v>
      </c>
    </row>
    <row r="430" spans="1:14" ht="15.75" customHeight="1">
      <c r="A430" s="1">
        <v>5</v>
      </c>
      <c r="B430" s="1">
        <v>25</v>
      </c>
      <c r="C430" s="2">
        <v>45638</v>
      </c>
      <c r="D430" s="13" t="s">
        <v>6</v>
      </c>
      <c r="E430" s="1">
        <v>3625</v>
      </c>
      <c r="F430" s="7" t="s">
        <v>214</v>
      </c>
      <c r="G430" s="1">
        <v>1.35</v>
      </c>
      <c r="H430" s="10">
        <v>145</v>
      </c>
      <c r="I430" s="1">
        <v>132</v>
      </c>
      <c r="J430" s="24">
        <v>0.65531961471103328</v>
      </c>
      <c r="K430" s="1">
        <v>9.01</v>
      </c>
      <c r="L430">
        <v>48.9375</v>
      </c>
      <c r="M430" s="10">
        <v>57.1</v>
      </c>
      <c r="N430">
        <v>0.24710031299999999</v>
      </c>
    </row>
    <row r="431" spans="1:14" ht="15.75" customHeight="1">
      <c r="A431" s="1">
        <v>5</v>
      </c>
      <c r="B431" s="1">
        <v>25</v>
      </c>
      <c r="C431" s="2">
        <v>45639</v>
      </c>
      <c r="D431" s="1" t="s">
        <v>4</v>
      </c>
      <c r="E431" s="1">
        <v>25</v>
      </c>
      <c r="F431" s="7">
        <v>56.47</v>
      </c>
      <c r="G431" s="1">
        <v>2.35</v>
      </c>
      <c r="H431" s="10">
        <v>1</v>
      </c>
      <c r="I431" s="1">
        <v>123</v>
      </c>
      <c r="J431" s="24">
        <v>0.82670046620046622</v>
      </c>
      <c r="K431" s="1">
        <v>5.34</v>
      </c>
      <c r="L431">
        <v>0.58750000000000002</v>
      </c>
      <c r="M431" s="10">
        <v>0.39</v>
      </c>
      <c r="N431">
        <v>0.22285714300000001</v>
      </c>
    </row>
    <row r="432" spans="1:14" ht="15.75" customHeight="1">
      <c r="A432" s="1">
        <v>5</v>
      </c>
      <c r="B432" s="1">
        <v>25</v>
      </c>
      <c r="C432" s="2">
        <v>45639</v>
      </c>
      <c r="D432" s="1" t="s">
        <v>8</v>
      </c>
      <c r="E432" s="1">
        <v>25</v>
      </c>
      <c r="F432" s="7">
        <v>56.47</v>
      </c>
      <c r="G432" s="1">
        <v>1.58</v>
      </c>
      <c r="H432" s="10">
        <v>1</v>
      </c>
      <c r="I432" s="1">
        <v>123</v>
      </c>
      <c r="J432" s="24">
        <v>0.76896394984326022</v>
      </c>
      <c r="K432" s="1">
        <v>5.34</v>
      </c>
      <c r="L432">
        <v>0.39500000000000002</v>
      </c>
      <c r="M432" s="10">
        <v>0.28999999999999998</v>
      </c>
      <c r="N432">
        <v>0.2</v>
      </c>
    </row>
    <row r="433" spans="1:14" ht="15.75" customHeight="1">
      <c r="A433" s="1">
        <v>5</v>
      </c>
      <c r="B433" s="1">
        <v>25</v>
      </c>
      <c r="C433" s="2">
        <v>45639</v>
      </c>
      <c r="D433" s="1" t="s">
        <v>6</v>
      </c>
      <c r="E433" s="1">
        <v>2250</v>
      </c>
      <c r="F433" s="7">
        <v>56.47</v>
      </c>
      <c r="G433" s="1">
        <v>1.48</v>
      </c>
      <c r="H433" s="10">
        <v>90</v>
      </c>
      <c r="I433" s="1">
        <v>123</v>
      </c>
      <c r="J433" s="24">
        <v>0.59989724401437916</v>
      </c>
      <c r="K433" s="1">
        <v>5.34</v>
      </c>
      <c r="L433">
        <v>33.299999999999997</v>
      </c>
      <c r="M433" s="10">
        <v>40.21</v>
      </c>
      <c r="N433">
        <v>-0.21193869700000001</v>
      </c>
    </row>
    <row r="434" spans="1:14" ht="15.75" customHeight="1">
      <c r="A434" s="1">
        <v>5</v>
      </c>
      <c r="B434" s="1">
        <v>25</v>
      </c>
      <c r="C434" s="2">
        <v>45639</v>
      </c>
      <c r="D434" s="11" t="s">
        <v>22</v>
      </c>
      <c r="E434" s="1">
        <v>400</v>
      </c>
      <c r="F434" s="7">
        <v>56.47</v>
      </c>
      <c r="G434" s="1">
        <v>2.2599999999999998</v>
      </c>
      <c r="H434" s="10">
        <v>16</v>
      </c>
      <c r="I434" s="1">
        <v>123</v>
      </c>
      <c r="J434" s="24">
        <v>0.61468721109399072</v>
      </c>
      <c r="K434" s="1">
        <v>5.34</v>
      </c>
      <c r="L434">
        <v>9.0399999999999991</v>
      </c>
      <c r="M434" s="10">
        <v>9.44</v>
      </c>
      <c r="N434">
        <v>0.36333333299999998</v>
      </c>
    </row>
    <row r="435" spans="1:14" ht="15.75" customHeight="1">
      <c r="A435" s="1">
        <v>5</v>
      </c>
      <c r="B435" s="1">
        <v>25</v>
      </c>
      <c r="C435" s="2">
        <v>45640</v>
      </c>
      <c r="D435" s="1" t="s">
        <v>4</v>
      </c>
      <c r="E435" s="1">
        <v>300</v>
      </c>
      <c r="F435" s="7" t="s">
        <v>215</v>
      </c>
      <c r="G435" s="1">
        <v>2</v>
      </c>
      <c r="H435" s="10">
        <v>12</v>
      </c>
      <c r="I435" s="1">
        <v>120</v>
      </c>
      <c r="J435" s="24">
        <v>0.62418181818181817</v>
      </c>
      <c r="K435" s="1">
        <v>19.420000000000002</v>
      </c>
      <c r="L435">
        <v>6</v>
      </c>
      <c r="M435" s="10">
        <v>6</v>
      </c>
      <c r="N435">
        <v>-0.44</v>
      </c>
    </row>
    <row r="436" spans="1:14" ht="15.75" customHeight="1">
      <c r="A436" s="1">
        <v>5</v>
      </c>
      <c r="B436" s="1">
        <v>25</v>
      </c>
      <c r="C436" s="2">
        <v>45640</v>
      </c>
      <c r="D436" s="1" t="s">
        <v>8</v>
      </c>
      <c r="E436" s="1">
        <v>400</v>
      </c>
      <c r="F436" s="7" t="s">
        <v>215</v>
      </c>
      <c r="G436" s="1">
        <v>2.21</v>
      </c>
      <c r="H436" s="10">
        <v>16</v>
      </c>
      <c r="I436" s="1">
        <v>120</v>
      </c>
      <c r="J436" s="24">
        <v>0.60928040973111397</v>
      </c>
      <c r="K436" s="1">
        <v>19.420000000000002</v>
      </c>
      <c r="L436">
        <v>8.84</v>
      </c>
      <c r="M436" s="10">
        <v>9.23</v>
      </c>
      <c r="N436">
        <v>-1.1475</v>
      </c>
    </row>
    <row r="437" spans="1:14" ht="15.75" customHeight="1">
      <c r="A437" s="1">
        <v>5</v>
      </c>
      <c r="B437" s="1">
        <v>25</v>
      </c>
      <c r="C437" s="2">
        <v>45640</v>
      </c>
      <c r="D437" s="13" t="s">
        <v>6</v>
      </c>
      <c r="E437" s="1">
        <v>4750</v>
      </c>
      <c r="F437" s="7" t="s">
        <v>215</v>
      </c>
      <c r="G437" s="1">
        <v>1.38</v>
      </c>
      <c r="H437" s="10">
        <v>190</v>
      </c>
      <c r="I437" s="1">
        <v>120</v>
      </c>
      <c r="J437" s="24">
        <v>0.59989724401437916</v>
      </c>
      <c r="K437" s="1">
        <v>19.420000000000002</v>
      </c>
      <c r="L437">
        <v>65.55</v>
      </c>
      <c r="M437" s="10">
        <v>70.2</v>
      </c>
      <c r="N437">
        <v>0.30921637400000002</v>
      </c>
    </row>
    <row r="438" spans="1:14" ht="15.75" customHeight="1">
      <c r="A438" s="1">
        <v>5</v>
      </c>
      <c r="B438" s="1">
        <v>25</v>
      </c>
      <c r="C438" s="2">
        <v>45642</v>
      </c>
      <c r="D438" s="1" t="s">
        <v>4</v>
      </c>
      <c r="E438" s="1">
        <v>25</v>
      </c>
      <c r="F438" s="7">
        <v>43.03</v>
      </c>
      <c r="G438" s="1">
        <v>2.0299999999999998</v>
      </c>
      <c r="H438" s="10">
        <v>1</v>
      </c>
      <c r="I438" s="1">
        <v>120</v>
      </c>
      <c r="J438" s="24">
        <v>0.87352052785923739</v>
      </c>
      <c r="K438" s="1">
        <v>3.38</v>
      </c>
      <c r="L438">
        <v>0.50749999999999995</v>
      </c>
      <c r="M438" s="10">
        <v>0.31</v>
      </c>
      <c r="N438">
        <v>0.76</v>
      </c>
    </row>
    <row r="439" spans="1:14" ht="15.75" customHeight="1">
      <c r="A439" s="1">
        <v>5</v>
      </c>
      <c r="B439" s="1">
        <v>25</v>
      </c>
      <c r="C439" s="2">
        <v>45642</v>
      </c>
      <c r="D439" s="1" t="s">
        <v>8</v>
      </c>
      <c r="E439" s="1">
        <v>1675</v>
      </c>
      <c r="F439" s="7">
        <v>43.03</v>
      </c>
      <c r="G439" s="1">
        <v>1.49</v>
      </c>
      <c r="H439" s="10">
        <v>67</v>
      </c>
      <c r="I439" s="1">
        <v>120</v>
      </c>
      <c r="J439" s="24">
        <v>0.58191668420894349</v>
      </c>
      <c r="K439" s="1">
        <v>3.38</v>
      </c>
      <c r="L439">
        <v>24.9575</v>
      </c>
      <c r="M439" s="10">
        <v>30.23</v>
      </c>
      <c r="N439">
        <v>0.50272388099999998</v>
      </c>
    </row>
    <row r="440" spans="1:14" ht="15.75" customHeight="1">
      <c r="A440" s="1">
        <v>5</v>
      </c>
      <c r="B440" s="1">
        <v>25</v>
      </c>
      <c r="C440" s="2">
        <v>45642</v>
      </c>
      <c r="D440" s="13" t="s">
        <v>6</v>
      </c>
      <c r="E440" s="1">
        <v>300</v>
      </c>
      <c r="F440" s="7">
        <v>43.03</v>
      </c>
      <c r="G440" s="1">
        <v>2.5</v>
      </c>
      <c r="H440" s="10">
        <v>12</v>
      </c>
      <c r="I440" s="1">
        <v>120</v>
      </c>
      <c r="J440" s="24">
        <v>0.58519264850672792</v>
      </c>
      <c r="K440" s="1">
        <v>3.38</v>
      </c>
      <c r="L440">
        <v>7.5</v>
      </c>
      <c r="M440" s="10">
        <v>8.31</v>
      </c>
      <c r="N440">
        <v>-1.2921052630000001</v>
      </c>
    </row>
    <row r="441" spans="1:14" ht="15.75" customHeight="1">
      <c r="A441" s="1">
        <v>5</v>
      </c>
      <c r="B441" s="1">
        <v>25</v>
      </c>
      <c r="C441" s="2">
        <v>45643</v>
      </c>
      <c r="D441" s="1" t="s">
        <v>4</v>
      </c>
      <c r="E441" s="1">
        <v>50</v>
      </c>
      <c r="F441" s="7" t="s">
        <v>216</v>
      </c>
      <c r="G441" s="1">
        <v>1.17</v>
      </c>
      <c r="H441" s="10">
        <v>2</v>
      </c>
      <c r="I441" s="1">
        <v>120</v>
      </c>
      <c r="J441" s="24">
        <v>0.83497129186602859</v>
      </c>
      <c r="K441" s="1">
        <v>14.43</v>
      </c>
      <c r="L441">
        <v>0.58499999999999996</v>
      </c>
      <c r="M441" s="10">
        <v>0.38</v>
      </c>
      <c r="N441">
        <v>0.48</v>
      </c>
    </row>
    <row r="442" spans="1:14" ht="15.75" customHeight="1">
      <c r="A442" s="1">
        <v>5</v>
      </c>
      <c r="B442" s="1">
        <v>25</v>
      </c>
      <c r="C442" s="2">
        <v>45643</v>
      </c>
      <c r="D442" s="1" t="s">
        <v>8</v>
      </c>
      <c r="E442" s="1">
        <v>75</v>
      </c>
      <c r="F442" s="7" t="s">
        <v>216</v>
      </c>
      <c r="G442" s="1">
        <v>1.55</v>
      </c>
      <c r="H442" s="10">
        <v>3</v>
      </c>
      <c r="I442" s="1">
        <v>120</v>
      </c>
      <c r="J442" s="24">
        <v>0.42543403057119872</v>
      </c>
      <c r="K442" s="1">
        <v>14.43</v>
      </c>
      <c r="L442">
        <v>1.1625000000000001</v>
      </c>
      <c r="M442" s="10">
        <v>2.2599999999999998</v>
      </c>
      <c r="N442">
        <v>-1.208557214</v>
      </c>
    </row>
    <row r="443" spans="1:14" ht="15.75" customHeight="1">
      <c r="A443" s="1">
        <v>5</v>
      </c>
      <c r="B443" s="1">
        <v>25</v>
      </c>
      <c r="C443" s="2">
        <v>45643</v>
      </c>
      <c r="D443" s="1" t="s">
        <v>6</v>
      </c>
      <c r="E443" s="1">
        <v>3275</v>
      </c>
      <c r="F443" s="7" t="s">
        <v>216</v>
      </c>
      <c r="G443" s="1">
        <v>1.35</v>
      </c>
      <c r="H443" s="10">
        <v>131</v>
      </c>
      <c r="I443" s="1">
        <v>120</v>
      </c>
      <c r="J443" s="24">
        <v>0.62687995518938655</v>
      </c>
      <c r="K443" s="1">
        <v>14.43</v>
      </c>
      <c r="L443">
        <v>44.212499999999999</v>
      </c>
      <c r="M443" s="10">
        <v>51.53</v>
      </c>
      <c r="N443">
        <v>1.1965648849999999</v>
      </c>
    </row>
    <row r="444" spans="1:14" ht="15.75" customHeight="1">
      <c r="A444" s="1">
        <v>5</v>
      </c>
      <c r="B444" s="1">
        <v>25</v>
      </c>
      <c r="C444" s="2">
        <v>45643</v>
      </c>
      <c r="D444" s="11" t="s">
        <v>22</v>
      </c>
      <c r="E444" s="1">
        <v>600</v>
      </c>
      <c r="F444" s="7" t="s">
        <v>216</v>
      </c>
      <c r="G444" s="1">
        <v>2.27</v>
      </c>
      <c r="H444" s="10">
        <v>24</v>
      </c>
      <c r="I444" s="1">
        <v>120</v>
      </c>
      <c r="J444" s="24">
        <v>0.60825260235947254</v>
      </c>
      <c r="K444" s="1">
        <v>14.43</v>
      </c>
      <c r="L444">
        <v>13.62</v>
      </c>
      <c r="M444" s="10">
        <v>14.41</v>
      </c>
      <c r="N444">
        <v>-4.1666666999999998E-2</v>
      </c>
    </row>
    <row r="445" spans="1:14" ht="15.75" customHeight="1">
      <c r="A445" s="1">
        <v>5</v>
      </c>
      <c r="B445" s="1">
        <v>25</v>
      </c>
      <c r="C445" s="2">
        <v>45645</v>
      </c>
      <c r="D445" s="1" t="s">
        <v>6</v>
      </c>
      <c r="E445" s="1">
        <v>550</v>
      </c>
      <c r="F445" s="7">
        <v>21.02</v>
      </c>
      <c r="G445" s="1">
        <v>1.38</v>
      </c>
      <c r="H445" s="10">
        <v>22</v>
      </c>
      <c r="I445" s="1">
        <v>117</v>
      </c>
      <c r="J445" s="24">
        <v>0.57798631590113503</v>
      </c>
      <c r="K445" s="1">
        <v>6.35</v>
      </c>
      <c r="L445">
        <v>7.589999999999999</v>
      </c>
      <c r="M445" s="10">
        <v>8.57</v>
      </c>
      <c r="N445">
        <v>1.5253296E-2</v>
      </c>
    </row>
    <row r="446" spans="1:14" ht="15.75" customHeight="1">
      <c r="A446" s="1">
        <v>5</v>
      </c>
      <c r="B446" s="1">
        <v>25</v>
      </c>
      <c r="C446" s="2">
        <v>45645</v>
      </c>
      <c r="D446" s="11" t="s">
        <v>22</v>
      </c>
      <c r="E446" s="1">
        <v>300</v>
      </c>
      <c r="F446" s="7">
        <v>21.02</v>
      </c>
      <c r="G446" s="1">
        <v>1.5</v>
      </c>
      <c r="H446" s="10">
        <v>12</v>
      </c>
      <c r="I446" s="1">
        <v>117</v>
      </c>
      <c r="J446" s="24">
        <v>0.55771032357473049</v>
      </c>
      <c r="K446" s="1">
        <v>6.35</v>
      </c>
      <c r="L446">
        <v>4.5</v>
      </c>
      <c r="M446" s="10">
        <v>5.31</v>
      </c>
      <c r="N446">
        <v>0.63166666699999996</v>
      </c>
    </row>
    <row r="447" spans="1:14" ht="15.75" customHeight="1">
      <c r="A447" s="1">
        <v>5</v>
      </c>
      <c r="B447" s="1">
        <v>25</v>
      </c>
      <c r="C447" s="2">
        <v>45646</v>
      </c>
      <c r="D447" s="1" t="s">
        <v>8</v>
      </c>
      <c r="E447" s="1">
        <v>100</v>
      </c>
      <c r="F447" s="7">
        <v>54.07</v>
      </c>
      <c r="G447" s="1">
        <v>2.3199999999999998</v>
      </c>
      <c r="H447" s="10">
        <v>4</v>
      </c>
      <c r="I447" s="1">
        <v>129</v>
      </c>
      <c r="J447" s="24">
        <v>0.63654545454545453</v>
      </c>
      <c r="K447" s="1">
        <v>4.4800000000000004</v>
      </c>
      <c r="L447">
        <v>2.3199999999999998</v>
      </c>
      <c r="M447" s="10">
        <v>2.3199999999999998</v>
      </c>
      <c r="N447">
        <v>0.693333333</v>
      </c>
    </row>
    <row r="448" spans="1:14" ht="15.75" customHeight="1">
      <c r="A448" s="1">
        <v>5</v>
      </c>
      <c r="B448" s="1">
        <v>25</v>
      </c>
      <c r="C448" s="2">
        <v>45646</v>
      </c>
      <c r="D448" s="13" t="s">
        <v>6</v>
      </c>
      <c r="E448" s="1">
        <v>2600</v>
      </c>
      <c r="F448" s="7">
        <v>54.07</v>
      </c>
      <c r="G448" s="1">
        <v>1.48</v>
      </c>
      <c r="H448" s="10">
        <v>104</v>
      </c>
      <c r="I448" s="1">
        <v>129</v>
      </c>
      <c r="J448" s="24">
        <v>0.61776990042451629</v>
      </c>
      <c r="K448" s="1">
        <v>4.4800000000000004</v>
      </c>
      <c r="L448">
        <v>38.479999999999997</v>
      </c>
      <c r="M448" s="10">
        <v>46.47</v>
      </c>
      <c r="N448">
        <v>-0.22912587400000001</v>
      </c>
    </row>
    <row r="449" spans="1:14" ht="15.75" customHeight="1">
      <c r="A449" s="1">
        <v>5</v>
      </c>
      <c r="B449" s="1">
        <v>25</v>
      </c>
      <c r="C449" s="2">
        <v>45647</v>
      </c>
      <c r="D449" s="1" t="s">
        <v>4</v>
      </c>
      <c r="E449" s="1">
        <v>250</v>
      </c>
      <c r="F449" s="7" t="s">
        <v>217</v>
      </c>
      <c r="G449" s="1">
        <v>1.4</v>
      </c>
      <c r="H449" s="10">
        <v>10</v>
      </c>
      <c r="I449" s="1">
        <v>131</v>
      </c>
      <c r="J449" s="24">
        <v>0.58381442158814423</v>
      </c>
      <c r="K449" s="1">
        <v>16.45</v>
      </c>
      <c r="L449">
        <v>3.5</v>
      </c>
      <c r="M449" s="10">
        <v>4.1100000000000003</v>
      </c>
      <c r="N449">
        <v>-0.88400000000000001</v>
      </c>
    </row>
    <row r="450" spans="1:14" ht="15.75" customHeight="1">
      <c r="A450" s="1">
        <v>5</v>
      </c>
      <c r="B450" s="1">
        <v>25</v>
      </c>
      <c r="C450" s="2">
        <v>45647</v>
      </c>
      <c r="D450" s="1" t="s">
        <v>8</v>
      </c>
      <c r="E450" s="1">
        <v>150</v>
      </c>
      <c r="F450" s="7" t="s">
        <v>217</v>
      </c>
      <c r="G450" s="1">
        <v>2.02</v>
      </c>
      <c r="H450" s="10">
        <v>6</v>
      </c>
      <c r="I450" s="1">
        <v>131</v>
      </c>
      <c r="J450" s="24">
        <v>0.64118181818181819</v>
      </c>
      <c r="K450" s="1">
        <v>16.45</v>
      </c>
      <c r="L450">
        <v>3.03</v>
      </c>
      <c r="M450" s="10">
        <v>3.03</v>
      </c>
      <c r="N450">
        <v>0.3</v>
      </c>
    </row>
    <row r="451" spans="1:14" ht="15.75" customHeight="1">
      <c r="A451" s="1">
        <v>5</v>
      </c>
      <c r="B451" s="1">
        <v>25</v>
      </c>
      <c r="C451" s="2">
        <v>45647</v>
      </c>
      <c r="D451" s="1" t="s">
        <v>6</v>
      </c>
      <c r="E451" s="1">
        <v>4700</v>
      </c>
      <c r="F451" s="7" t="s">
        <v>217</v>
      </c>
      <c r="G451" s="1">
        <v>1.33</v>
      </c>
      <c r="H451" s="10">
        <v>188</v>
      </c>
      <c r="I451" s="1">
        <v>131</v>
      </c>
      <c r="J451" s="24">
        <v>0.65118181818181797</v>
      </c>
      <c r="K451" s="1">
        <v>16.45</v>
      </c>
      <c r="L451">
        <v>62.51</v>
      </c>
      <c r="M451" s="10">
        <v>67.8</v>
      </c>
      <c r="N451">
        <v>0.34475450099999999</v>
      </c>
    </row>
    <row r="452" spans="1:14" ht="15.75" customHeight="1">
      <c r="A452" s="1">
        <v>5</v>
      </c>
      <c r="B452" s="1">
        <v>25</v>
      </c>
      <c r="C452" s="2">
        <v>45647</v>
      </c>
      <c r="D452" s="11" t="s">
        <v>22</v>
      </c>
      <c r="E452" s="1">
        <v>200</v>
      </c>
      <c r="F452" s="7" t="s">
        <v>217</v>
      </c>
      <c r="G452" s="1">
        <v>2.2200000000000002</v>
      </c>
      <c r="H452" s="10">
        <v>8</v>
      </c>
      <c r="I452" s="1">
        <v>131</v>
      </c>
      <c r="J452" s="24">
        <v>0.64128294177732381</v>
      </c>
      <c r="K452" s="1">
        <v>16.45</v>
      </c>
      <c r="L452">
        <v>4.4400000000000004</v>
      </c>
      <c r="M452" s="10">
        <v>4.45</v>
      </c>
      <c r="N452">
        <v>-0.45500000000000002</v>
      </c>
    </row>
    <row r="453" spans="1:14" ht="15.75" customHeight="1">
      <c r="A453" s="1">
        <v>5</v>
      </c>
      <c r="B453" s="1">
        <v>25</v>
      </c>
      <c r="C453" s="2">
        <v>45649</v>
      </c>
      <c r="D453" s="1" t="s">
        <v>8</v>
      </c>
      <c r="E453" s="1">
        <v>100</v>
      </c>
      <c r="F453" s="7">
        <v>57.23</v>
      </c>
      <c r="G453" s="1">
        <v>2.2799999999999998</v>
      </c>
      <c r="H453" s="10">
        <v>4</v>
      </c>
      <c r="I453" s="1">
        <v>123</v>
      </c>
      <c r="J453" s="24">
        <v>0.62563636363636366</v>
      </c>
      <c r="K453" s="1">
        <v>3.01</v>
      </c>
      <c r="L453">
        <v>2.2799999999999998</v>
      </c>
      <c r="M453" s="10">
        <v>2.2799999999999998</v>
      </c>
      <c r="N453">
        <v>-0.26</v>
      </c>
    </row>
    <row r="454" spans="1:14" ht="15.75" customHeight="1">
      <c r="A454" s="1">
        <v>5</v>
      </c>
      <c r="B454" s="1">
        <v>25</v>
      </c>
      <c r="C454" s="2">
        <v>45649</v>
      </c>
      <c r="D454" s="1" t="s">
        <v>6</v>
      </c>
      <c r="E454" s="1">
        <v>2400</v>
      </c>
      <c r="F454" s="7">
        <v>57.23</v>
      </c>
      <c r="G454" s="1">
        <v>1.49</v>
      </c>
      <c r="H454" s="10">
        <v>96</v>
      </c>
      <c r="I454" s="1">
        <v>123</v>
      </c>
      <c r="J454" s="24">
        <v>0.6024411739971407</v>
      </c>
      <c r="K454" s="1">
        <v>3.01</v>
      </c>
      <c r="L454">
        <v>35.76</v>
      </c>
      <c r="M454" s="10">
        <v>43.24</v>
      </c>
      <c r="N454">
        <v>-0.35911347500000002</v>
      </c>
    </row>
    <row r="455" spans="1:14" ht="15.75" customHeight="1">
      <c r="A455" s="1">
        <v>5</v>
      </c>
      <c r="B455" s="1">
        <v>25</v>
      </c>
      <c r="C455" s="2">
        <v>45649</v>
      </c>
      <c r="D455" s="11" t="s">
        <v>22</v>
      </c>
      <c r="E455" s="1">
        <v>300</v>
      </c>
      <c r="F455" s="7">
        <v>57.23</v>
      </c>
      <c r="G455" s="1">
        <v>2.5</v>
      </c>
      <c r="H455" s="10">
        <v>12</v>
      </c>
      <c r="I455" s="1">
        <v>123</v>
      </c>
      <c r="J455" s="24">
        <v>0.59108214676889381</v>
      </c>
      <c r="K455" s="1">
        <v>3.01</v>
      </c>
      <c r="L455">
        <v>7.5</v>
      </c>
      <c r="M455" s="10">
        <v>8.3000000000000007</v>
      </c>
      <c r="N455">
        <v>-0.54166666699999999</v>
      </c>
    </row>
    <row r="456" spans="1:14" ht="15.75" customHeight="1">
      <c r="A456" s="1">
        <v>5</v>
      </c>
      <c r="B456" s="1">
        <v>25</v>
      </c>
      <c r="C456" s="2">
        <v>45650</v>
      </c>
      <c r="D456" s="1" t="s">
        <v>4</v>
      </c>
      <c r="E456" s="1">
        <v>775</v>
      </c>
      <c r="F456" s="7" t="s">
        <v>218</v>
      </c>
      <c r="G456" s="1">
        <v>1.37</v>
      </c>
      <c r="H456" s="10">
        <v>31</v>
      </c>
      <c r="I456" s="1">
        <v>132</v>
      </c>
      <c r="J456" s="24">
        <v>0.59966531604538076</v>
      </c>
      <c r="K456" s="1">
        <v>12.34</v>
      </c>
      <c r="L456">
        <v>10.6175</v>
      </c>
      <c r="M456" s="10">
        <v>12.34</v>
      </c>
      <c r="N456">
        <v>5.1741935000000003E-2</v>
      </c>
    </row>
    <row r="457" spans="1:14" ht="15.75" customHeight="1">
      <c r="A457" s="1">
        <v>5</v>
      </c>
      <c r="B457" s="1">
        <v>25</v>
      </c>
      <c r="C457" s="2">
        <v>45650</v>
      </c>
      <c r="D457" s="1" t="s">
        <v>8</v>
      </c>
      <c r="E457" s="1">
        <v>600</v>
      </c>
      <c r="F457" s="7" t="s">
        <v>218</v>
      </c>
      <c r="G457" s="1">
        <v>2.1</v>
      </c>
      <c r="H457" s="10">
        <v>24</v>
      </c>
      <c r="I457" s="1">
        <v>132</v>
      </c>
      <c r="J457" s="24">
        <v>0.53966531604538104</v>
      </c>
      <c r="K457" s="1">
        <v>12.34</v>
      </c>
      <c r="L457">
        <v>10.6175</v>
      </c>
      <c r="M457" s="10">
        <v>13.05</v>
      </c>
      <c r="N457">
        <v>0.105</v>
      </c>
    </row>
    <row r="458" spans="1:14" ht="15.75" customHeight="1">
      <c r="A458" s="1">
        <v>5</v>
      </c>
      <c r="B458" s="1">
        <v>25</v>
      </c>
      <c r="C458" s="2">
        <v>45650</v>
      </c>
      <c r="D458" s="1" t="s">
        <v>6</v>
      </c>
      <c r="E458" s="1">
        <v>3350</v>
      </c>
      <c r="F458" s="7" t="s">
        <v>218</v>
      </c>
      <c r="G458" s="1">
        <v>1.34</v>
      </c>
      <c r="H458" s="10">
        <v>134</v>
      </c>
      <c r="I458" s="1">
        <v>132</v>
      </c>
      <c r="J458" s="24">
        <v>0.6509846743295018</v>
      </c>
      <c r="K458" s="1">
        <v>12.34</v>
      </c>
      <c r="L458">
        <v>44.89</v>
      </c>
      <c r="M458" s="10">
        <v>52.2</v>
      </c>
      <c r="N458">
        <v>0.24345771099999999</v>
      </c>
    </row>
    <row r="459" spans="1:14" ht="15.75" customHeight="1">
      <c r="A459" s="1">
        <v>5</v>
      </c>
      <c r="B459" s="1">
        <v>25</v>
      </c>
      <c r="C459" s="2">
        <v>45650</v>
      </c>
      <c r="D459" s="11" t="s">
        <v>22</v>
      </c>
      <c r="E459" s="1">
        <v>500</v>
      </c>
      <c r="F459" s="7" t="s">
        <v>218</v>
      </c>
      <c r="G459" s="1">
        <v>2.14</v>
      </c>
      <c r="H459" s="10">
        <v>20</v>
      </c>
      <c r="I459" s="1">
        <v>132</v>
      </c>
      <c r="J459" s="24">
        <v>0.63523852385238522</v>
      </c>
      <c r="K459" s="1">
        <v>12.34</v>
      </c>
      <c r="L459">
        <v>10.7</v>
      </c>
      <c r="M459" s="10">
        <v>11.11</v>
      </c>
      <c r="N459">
        <v>0.54466666699999999</v>
      </c>
    </row>
    <row r="460" spans="1:14" ht="15.75" customHeight="1">
      <c r="A460" s="1">
        <v>5</v>
      </c>
      <c r="B460" s="1">
        <v>25</v>
      </c>
      <c r="C460" s="2">
        <v>45652</v>
      </c>
      <c r="D460" s="1" t="s">
        <v>4</v>
      </c>
      <c r="E460" s="1">
        <v>200</v>
      </c>
      <c r="F460" s="7" t="s">
        <v>219</v>
      </c>
      <c r="G460" s="1">
        <v>1.36</v>
      </c>
      <c r="H460" s="10">
        <v>8</v>
      </c>
      <c r="I460" s="1">
        <v>127</v>
      </c>
      <c r="J460" s="24">
        <v>0.58362703962703966</v>
      </c>
      <c r="K460" s="1">
        <v>11.5</v>
      </c>
      <c r="L460">
        <v>2.72</v>
      </c>
      <c r="M460" s="10">
        <v>3.12</v>
      </c>
      <c r="N460">
        <v>3.2258065000000002E-2</v>
      </c>
    </row>
    <row r="461" spans="1:14" ht="15.75" customHeight="1">
      <c r="A461" s="1">
        <v>5</v>
      </c>
      <c r="B461" s="1">
        <v>25</v>
      </c>
      <c r="C461" s="2">
        <v>45652</v>
      </c>
      <c r="D461" s="1" t="s">
        <v>6</v>
      </c>
      <c r="E461" s="1">
        <v>3200</v>
      </c>
      <c r="F461" s="7" t="s">
        <v>219</v>
      </c>
      <c r="G461" s="1">
        <v>1.36</v>
      </c>
      <c r="H461" s="10">
        <v>128</v>
      </c>
      <c r="I461" s="1">
        <v>127</v>
      </c>
      <c r="J461" s="24">
        <v>0.63510842645726373</v>
      </c>
      <c r="K461" s="1">
        <v>11.5</v>
      </c>
      <c r="L461">
        <v>43.52</v>
      </c>
      <c r="M461" s="10">
        <v>51.17</v>
      </c>
      <c r="N461">
        <v>-4.0853544999999998E-2</v>
      </c>
    </row>
    <row r="462" spans="1:14" ht="15.75" customHeight="1">
      <c r="A462" s="1">
        <v>5</v>
      </c>
      <c r="B462" s="1">
        <v>25</v>
      </c>
      <c r="C462" s="2">
        <v>45652</v>
      </c>
      <c r="D462" s="11" t="s">
        <v>22</v>
      </c>
      <c r="E462" s="1">
        <v>600</v>
      </c>
      <c r="F462" s="7" t="s">
        <v>219</v>
      </c>
      <c r="G462" s="1">
        <v>2.54</v>
      </c>
      <c r="H462" s="10">
        <v>24</v>
      </c>
      <c r="I462" s="1">
        <v>127</v>
      </c>
      <c r="J462" s="24">
        <v>0.59691605955020599</v>
      </c>
      <c r="K462" s="1">
        <v>11.5</v>
      </c>
      <c r="L462">
        <v>15.24</v>
      </c>
      <c r="M462" s="10">
        <v>17.22</v>
      </c>
      <c r="N462">
        <v>-0.64800000000000002</v>
      </c>
    </row>
    <row r="463" spans="1:14" ht="15.75" customHeight="1">
      <c r="A463" s="1">
        <v>5</v>
      </c>
      <c r="B463" s="1">
        <v>25</v>
      </c>
      <c r="C463" s="2">
        <v>45654</v>
      </c>
      <c r="D463" s="1" t="s">
        <v>6</v>
      </c>
      <c r="E463" s="1">
        <v>7100</v>
      </c>
      <c r="F463" s="7" t="s">
        <v>220</v>
      </c>
      <c r="G463" s="1">
        <v>1.52</v>
      </c>
      <c r="H463" s="10">
        <v>142</v>
      </c>
      <c r="I463" s="1">
        <v>147</v>
      </c>
      <c r="J463" s="24">
        <v>0.59691605955020599</v>
      </c>
      <c r="K463" s="1">
        <v>14.57</v>
      </c>
      <c r="L463">
        <v>107.92</v>
      </c>
      <c r="M463" s="10">
        <v>136.19999999999999</v>
      </c>
      <c r="N463">
        <v>-0.31924735900000001</v>
      </c>
    </row>
    <row r="464" spans="1:14" ht="15.75" customHeight="1">
      <c r="A464" s="1">
        <v>5</v>
      </c>
      <c r="B464" s="1">
        <v>25</v>
      </c>
      <c r="C464" s="2">
        <v>45657</v>
      </c>
      <c r="D464" s="1" t="s">
        <v>6</v>
      </c>
      <c r="E464" s="1">
        <v>1900</v>
      </c>
      <c r="F464" s="7">
        <v>45.13</v>
      </c>
      <c r="G464" s="1">
        <v>1.47</v>
      </c>
      <c r="H464" s="10">
        <v>136</v>
      </c>
      <c r="I464" s="1">
        <v>136</v>
      </c>
      <c r="J464" s="24">
        <v>0.61936363636363645</v>
      </c>
      <c r="K464" s="1">
        <v>4.34</v>
      </c>
      <c r="L464">
        <v>27.93</v>
      </c>
      <c r="M464" s="10">
        <v>33.44</v>
      </c>
      <c r="N464">
        <v>0.158309859</v>
      </c>
    </row>
    <row r="465" spans="1:14" ht="15.75" customHeight="1">
      <c r="A465" s="1">
        <v>5</v>
      </c>
      <c r="B465" s="1">
        <v>25</v>
      </c>
      <c r="C465" s="2">
        <v>45657</v>
      </c>
      <c r="D465" s="11" t="s">
        <v>22</v>
      </c>
      <c r="E465" s="1">
        <v>300</v>
      </c>
      <c r="F465" s="7">
        <v>45.13</v>
      </c>
      <c r="G465" s="1">
        <v>2.19</v>
      </c>
      <c r="H465" s="10">
        <v>136</v>
      </c>
      <c r="I465" s="1">
        <v>136</v>
      </c>
      <c r="J465" s="24">
        <v>0.65388248337028831</v>
      </c>
      <c r="K465" s="1">
        <v>4.34</v>
      </c>
      <c r="L465">
        <v>6.57</v>
      </c>
      <c r="M465" s="10">
        <v>6.56</v>
      </c>
      <c r="N465">
        <v>0.68333333299999999</v>
      </c>
    </row>
    <row r="466" spans="1:14" ht="15.75" customHeight="1">
      <c r="A466" s="1">
        <v>5</v>
      </c>
      <c r="B466" s="1">
        <v>25</v>
      </c>
      <c r="C466" s="2">
        <v>45659</v>
      </c>
      <c r="D466" s="1" t="s">
        <v>4</v>
      </c>
      <c r="E466" s="1">
        <v>100</v>
      </c>
      <c r="F466" s="7" t="s">
        <v>221</v>
      </c>
      <c r="G466" s="1">
        <v>1.38</v>
      </c>
      <c r="H466" s="10">
        <v>4</v>
      </c>
      <c r="I466" s="1">
        <v>127</v>
      </c>
      <c r="J466" s="24">
        <v>0.58903812316715543</v>
      </c>
      <c r="K466" s="1">
        <v>10.02</v>
      </c>
      <c r="L466">
        <v>1.38</v>
      </c>
      <c r="M466" s="10">
        <v>1.55</v>
      </c>
      <c r="N466">
        <v>0.01</v>
      </c>
    </row>
    <row r="467" spans="1:14" ht="15.75" customHeight="1">
      <c r="A467" s="1">
        <v>5</v>
      </c>
      <c r="B467" s="1">
        <v>25</v>
      </c>
      <c r="C467" s="2">
        <v>45659</v>
      </c>
      <c r="D467" s="1" t="s">
        <v>8</v>
      </c>
      <c r="E467" s="1">
        <v>300</v>
      </c>
      <c r="F467" s="7" t="s">
        <v>221</v>
      </c>
      <c r="G467" s="1">
        <v>1.53</v>
      </c>
      <c r="H467" s="10">
        <v>12</v>
      </c>
      <c r="I467" s="1">
        <v>127</v>
      </c>
      <c r="J467" s="24">
        <v>0.57817303142953702</v>
      </c>
      <c r="K467" s="1">
        <v>10.02</v>
      </c>
      <c r="L467">
        <v>4.59</v>
      </c>
      <c r="M467" s="10">
        <v>5.38</v>
      </c>
      <c r="N467">
        <v>0.38166666700000001</v>
      </c>
    </row>
    <row r="468" spans="1:14" ht="15.75" customHeight="1">
      <c r="A468" s="1">
        <v>5</v>
      </c>
      <c r="B468" s="1">
        <v>25</v>
      </c>
      <c r="C468" s="2">
        <v>45659</v>
      </c>
      <c r="D468" s="1" t="s">
        <v>6</v>
      </c>
      <c r="E468" s="1">
        <v>2600</v>
      </c>
      <c r="F468" s="7" t="s">
        <v>221</v>
      </c>
      <c r="G468" s="1">
        <v>1.36</v>
      </c>
      <c r="H468" s="10">
        <v>104</v>
      </c>
      <c r="I468" s="1">
        <v>127</v>
      </c>
      <c r="J468" s="24">
        <v>0.62496471364186013</v>
      </c>
      <c r="K468" s="1">
        <v>10.02</v>
      </c>
      <c r="L468">
        <v>35.360000000000007</v>
      </c>
      <c r="M468" s="10">
        <v>41.35</v>
      </c>
      <c r="N468">
        <v>0.16961538500000001</v>
      </c>
    </row>
    <row r="469" spans="1:14" ht="15.75" customHeight="1">
      <c r="A469" s="1">
        <v>5</v>
      </c>
      <c r="B469" s="1">
        <v>25</v>
      </c>
      <c r="C469" s="2">
        <v>45659</v>
      </c>
      <c r="D469" s="11" t="s">
        <v>22</v>
      </c>
      <c r="E469" s="1">
        <v>1000</v>
      </c>
      <c r="F469" s="7" t="s">
        <v>221</v>
      </c>
      <c r="G469" s="1">
        <v>1.51</v>
      </c>
      <c r="H469" s="10">
        <v>40</v>
      </c>
      <c r="I469" s="1">
        <v>127</v>
      </c>
      <c r="J469" s="24">
        <v>0.58060341405319571</v>
      </c>
      <c r="K469" s="1">
        <v>10.02</v>
      </c>
      <c r="L469">
        <v>15.1</v>
      </c>
      <c r="M469" s="10">
        <v>18.32</v>
      </c>
      <c r="N469">
        <v>0.35466666699999999</v>
      </c>
    </row>
    <row r="470" spans="1:14" ht="15.75" customHeight="1">
      <c r="A470" s="1">
        <v>5</v>
      </c>
      <c r="B470" s="1">
        <v>25</v>
      </c>
      <c r="C470" s="2">
        <v>45661</v>
      </c>
      <c r="D470" s="1" t="s">
        <v>4</v>
      </c>
      <c r="E470" s="1">
        <v>500</v>
      </c>
      <c r="F470" s="7" t="s">
        <v>222</v>
      </c>
      <c r="G470" s="1">
        <v>1.31</v>
      </c>
      <c r="H470" s="10">
        <v>20</v>
      </c>
      <c r="I470" s="1">
        <v>129</v>
      </c>
      <c r="J470" s="24">
        <v>0.6019806523626442</v>
      </c>
      <c r="K470" s="1">
        <v>7.33</v>
      </c>
      <c r="L470">
        <v>6.55</v>
      </c>
      <c r="M470" s="10">
        <v>7.33</v>
      </c>
      <c r="N470">
        <v>-8.4000000000000005E-2</v>
      </c>
    </row>
    <row r="471" spans="1:14" ht="15.75" customHeight="1">
      <c r="A471" s="1">
        <v>5</v>
      </c>
      <c r="B471" s="1">
        <v>25</v>
      </c>
      <c r="C471" s="2">
        <v>45661</v>
      </c>
      <c r="D471" s="1" t="s">
        <v>6</v>
      </c>
      <c r="E471" s="1">
        <v>3100</v>
      </c>
      <c r="F471" s="7" t="s">
        <v>222</v>
      </c>
      <c r="G471" s="1">
        <v>1.37</v>
      </c>
      <c r="H471" s="10">
        <v>124</v>
      </c>
      <c r="I471" s="1">
        <v>129</v>
      </c>
      <c r="J471" s="24">
        <v>0.63610172078571026</v>
      </c>
      <c r="K471" s="1">
        <v>7.33</v>
      </c>
      <c r="L471">
        <v>42.47</v>
      </c>
      <c r="M471" s="10">
        <v>50.03</v>
      </c>
      <c r="N471">
        <v>-2.3486351999999999E-2</v>
      </c>
    </row>
    <row r="472" spans="1:14" ht="15.75" customHeight="1">
      <c r="A472" s="1">
        <v>5</v>
      </c>
      <c r="B472" s="1">
        <v>25</v>
      </c>
      <c r="C472" s="2">
        <v>45661</v>
      </c>
      <c r="D472" s="11" t="s">
        <v>22</v>
      </c>
      <c r="E472" s="1">
        <v>400</v>
      </c>
      <c r="F472" s="7" t="s">
        <v>222</v>
      </c>
      <c r="G472" s="1">
        <v>2.2599999999999998</v>
      </c>
      <c r="H472" s="10">
        <v>16</v>
      </c>
      <c r="I472" s="1">
        <v>129</v>
      </c>
      <c r="J472" s="24">
        <v>0.62559630200308169</v>
      </c>
      <c r="K472" s="1">
        <v>7.33</v>
      </c>
      <c r="L472">
        <v>9.0399999999999991</v>
      </c>
      <c r="M472" s="10">
        <v>9.44</v>
      </c>
      <c r="N472">
        <v>-0.52800000000000002</v>
      </c>
    </row>
    <row r="473" spans="1:14" ht="15.75" customHeight="1">
      <c r="A473" s="1">
        <v>5</v>
      </c>
      <c r="B473" s="1">
        <v>25</v>
      </c>
      <c r="C473" s="2">
        <v>45664</v>
      </c>
      <c r="D473" s="1" t="s">
        <v>4</v>
      </c>
      <c r="E473" s="1">
        <v>200</v>
      </c>
      <c r="F473" s="7" t="s">
        <v>223</v>
      </c>
      <c r="G473" s="1">
        <v>1.47</v>
      </c>
      <c r="H473" s="10">
        <v>8</v>
      </c>
      <c r="I473" s="1">
        <v>132</v>
      </c>
      <c r="J473" s="24">
        <v>0.59715315315315309</v>
      </c>
      <c r="K473" s="1">
        <v>5.46</v>
      </c>
      <c r="L473">
        <v>2.94</v>
      </c>
      <c r="M473" s="10">
        <v>3.33</v>
      </c>
      <c r="N473">
        <v>-0.19900000000000001</v>
      </c>
    </row>
    <row r="474" spans="1:14" ht="15.75" customHeight="1">
      <c r="A474" s="1">
        <v>5</v>
      </c>
      <c r="B474" s="1">
        <v>25</v>
      </c>
      <c r="C474" s="2">
        <v>45664</v>
      </c>
      <c r="D474" s="1" t="s">
        <v>6</v>
      </c>
      <c r="E474" s="1">
        <v>3300</v>
      </c>
      <c r="F474" s="7" t="s">
        <v>223</v>
      </c>
      <c r="G474" s="1">
        <v>1.4</v>
      </c>
      <c r="H474" s="10">
        <v>132</v>
      </c>
      <c r="I474" s="1">
        <v>132</v>
      </c>
      <c r="J474" s="24">
        <v>0.64145108005082596</v>
      </c>
      <c r="K474" s="1">
        <v>5.46</v>
      </c>
      <c r="L474">
        <v>46.2</v>
      </c>
      <c r="M474" s="10">
        <v>55.09</v>
      </c>
      <c r="N474">
        <v>-5.5522971999999997E-2</v>
      </c>
    </row>
    <row r="475" spans="1:14" ht="15.75" customHeight="1">
      <c r="A475" s="1">
        <v>5</v>
      </c>
      <c r="B475" s="1">
        <v>25</v>
      </c>
      <c r="C475" s="2">
        <v>45664</v>
      </c>
      <c r="D475" s="11" t="s">
        <v>22</v>
      </c>
      <c r="E475" s="1">
        <v>600</v>
      </c>
      <c r="F475" s="7" t="s">
        <v>223</v>
      </c>
      <c r="G475" s="1">
        <v>2.12</v>
      </c>
      <c r="H475" s="10">
        <v>24</v>
      </c>
      <c r="I475" s="1">
        <v>132</v>
      </c>
      <c r="J475" s="24">
        <v>0.64039694656488555</v>
      </c>
      <c r="K475" s="1">
        <v>5.46</v>
      </c>
      <c r="L475">
        <v>12.72</v>
      </c>
      <c r="M475" s="10">
        <v>13.1</v>
      </c>
      <c r="N475">
        <v>0.176666667</v>
      </c>
    </row>
    <row r="476" spans="1:14" ht="15.75" customHeight="1">
      <c r="A476" s="1">
        <v>5</v>
      </c>
      <c r="B476" s="1">
        <v>25</v>
      </c>
      <c r="C476" s="2">
        <v>45666</v>
      </c>
      <c r="D476" s="1" t="s">
        <v>4</v>
      </c>
      <c r="E476" s="1">
        <v>200</v>
      </c>
      <c r="F476" s="7" t="s">
        <v>224</v>
      </c>
      <c r="G476" s="1">
        <v>2.0499999999999998</v>
      </c>
      <c r="H476" s="10">
        <v>2</v>
      </c>
      <c r="I476" s="1">
        <v>143</v>
      </c>
      <c r="J476" s="24">
        <v>1.0640000000000001</v>
      </c>
      <c r="K476" s="1">
        <v>5.14</v>
      </c>
      <c r="L476">
        <v>4.0999999999999996</v>
      </c>
      <c r="M476" s="10">
        <v>2.0499999999999998</v>
      </c>
      <c r="N476">
        <v>0.64</v>
      </c>
    </row>
    <row r="477" spans="1:14" ht="15.75" customHeight="1">
      <c r="A477" s="1">
        <v>5</v>
      </c>
      <c r="B477" s="1">
        <v>25</v>
      </c>
      <c r="C477" s="2">
        <v>45666</v>
      </c>
      <c r="D477" s="1" t="s">
        <v>6</v>
      </c>
      <c r="E477" s="1">
        <v>3700</v>
      </c>
      <c r="F477" s="7" t="s">
        <v>224</v>
      </c>
      <c r="G477" s="1">
        <v>1.5</v>
      </c>
      <c r="H477" s="10">
        <v>74</v>
      </c>
      <c r="I477" s="1">
        <v>143</v>
      </c>
      <c r="J477" s="24">
        <v>1.69</v>
      </c>
      <c r="K477" s="1">
        <v>5.14</v>
      </c>
      <c r="L477">
        <v>55.5</v>
      </c>
      <c r="M477" s="10">
        <v>64.8</v>
      </c>
      <c r="N477">
        <v>-8.1957411999999993E-2</v>
      </c>
    </row>
    <row r="478" spans="1:14" ht="15.75" customHeight="1">
      <c r="A478" s="1">
        <v>5</v>
      </c>
      <c r="B478" s="1">
        <v>25</v>
      </c>
      <c r="C478" s="2">
        <v>45666</v>
      </c>
      <c r="D478" s="11" t="s">
        <v>22</v>
      </c>
      <c r="E478" s="1">
        <v>200</v>
      </c>
      <c r="F478" s="7" t="s">
        <v>224</v>
      </c>
      <c r="G478" s="1">
        <v>2.54</v>
      </c>
      <c r="H478" s="10">
        <v>4</v>
      </c>
      <c r="I478" s="1">
        <v>131</v>
      </c>
      <c r="J478" s="24">
        <v>0.61298473788984742</v>
      </c>
      <c r="K478" s="1">
        <v>5.14</v>
      </c>
      <c r="L478">
        <v>5.08</v>
      </c>
      <c r="M478" s="10">
        <v>5.48</v>
      </c>
      <c r="N478">
        <v>-0.556666667</v>
      </c>
    </row>
    <row r="479" spans="1:14" ht="15.75" customHeight="1">
      <c r="A479" s="1">
        <v>5</v>
      </c>
      <c r="B479" s="1">
        <v>25</v>
      </c>
      <c r="C479" s="2">
        <v>45668</v>
      </c>
      <c r="D479" s="1" t="s">
        <v>4</v>
      </c>
      <c r="E479" s="1">
        <v>200</v>
      </c>
      <c r="F479" s="7" t="s">
        <v>225</v>
      </c>
      <c r="G479" s="1">
        <v>1.38</v>
      </c>
      <c r="H479" s="10">
        <v>8</v>
      </c>
      <c r="I479" s="1">
        <v>131</v>
      </c>
      <c r="J479" s="24">
        <v>0.59154890678941308</v>
      </c>
      <c r="K479" s="1">
        <v>15.23</v>
      </c>
      <c r="L479">
        <v>2.76</v>
      </c>
      <c r="M479" s="10">
        <v>3.16</v>
      </c>
      <c r="N479">
        <v>-0.55500000000000005</v>
      </c>
    </row>
    <row r="480" spans="1:14" ht="15.75" customHeight="1">
      <c r="A480" s="1">
        <v>5</v>
      </c>
      <c r="B480" s="1">
        <v>25</v>
      </c>
      <c r="C480" s="2">
        <v>45668</v>
      </c>
      <c r="D480" s="1" t="s">
        <v>6</v>
      </c>
      <c r="E480" s="1">
        <v>3400</v>
      </c>
      <c r="F480" s="7" t="s">
        <v>225</v>
      </c>
      <c r="G480" s="1">
        <v>1.31</v>
      </c>
      <c r="H480" s="10">
        <v>136</v>
      </c>
      <c r="I480" s="1">
        <v>131</v>
      </c>
      <c r="J480" s="24">
        <v>0.65401469596393458</v>
      </c>
      <c r="K480" s="1">
        <v>15.23</v>
      </c>
      <c r="L480">
        <v>44.54</v>
      </c>
      <c r="M480" s="10">
        <v>51.22</v>
      </c>
      <c r="N480">
        <v>0.244880763</v>
      </c>
    </row>
    <row r="481" spans="1:14" ht="15.75" customHeight="1">
      <c r="A481" s="1">
        <v>5</v>
      </c>
      <c r="B481" s="1">
        <v>25</v>
      </c>
      <c r="C481" s="2">
        <v>45668</v>
      </c>
      <c r="D481" s="11" t="s">
        <v>22</v>
      </c>
      <c r="E481" s="1">
        <v>400</v>
      </c>
      <c r="F481" s="7" t="s">
        <v>225</v>
      </c>
      <c r="G481" s="1">
        <v>2.27</v>
      </c>
      <c r="H481" s="10">
        <v>16</v>
      </c>
      <c r="I481" s="1">
        <v>131</v>
      </c>
      <c r="J481" s="24">
        <v>0.62970874532014975</v>
      </c>
      <c r="K481" s="1">
        <v>15.23</v>
      </c>
      <c r="L481">
        <v>9.08</v>
      </c>
      <c r="M481" s="10">
        <v>9.4700000000000006</v>
      </c>
      <c r="N481">
        <v>0.3725</v>
      </c>
    </row>
    <row r="482" spans="1:14" ht="15.75" customHeight="1">
      <c r="A482" s="1">
        <v>5</v>
      </c>
      <c r="B482" s="1">
        <v>25</v>
      </c>
      <c r="C482" s="2">
        <v>45670</v>
      </c>
      <c r="D482" s="1" t="s">
        <v>4</v>
      </c>
      <c r="E482" s="1">
        <v>50</v>
      </c>
      <c r="F482" s="7">
        <v>52.36</v>
      </c>
      <c r="G482" s="1">
        <v>2.04</v>
      </c>
      <c r="H482" s="10">
        <v>2</v>
      </c>
      <c r="I482" s="1">
        <v>134</v>
      </c>
      <c r="J482" s="24">
        <v>0.64463636363636367</v>
      </c>
      <c r="K482" s="1">
        <v>3.25</v>
      </c>
      <c r="L482">
        <v>1.02</v>
      </c>
      <c r="M482" s="10">
        <v>1.02</v>
      </c>
      <c r="N482">
        <v>-0.46</v>
      </c>
    </row>
    <row r="483" spans="1:14" ht="15.75" customHeight="1">
      <c r="A483" s="1">
        <v>5</v>
      </c>
      <c r="B483" s="1">
        <v>25</v>
      </c>
      <c r="C483" s="2">
        <v>45670</v>
      </c>
      <c r="D483" s="1" t="s">
        <v>8</v>
      </c>
      <c r="E483" s="1">
        <v>50</v>
      </c>
      <c r="F483" s="7">
        <v>52.36</v>
      </c>
      <c r="G483" s="1">
        <v>2.0299999999999998</v>
      </c>
      <c r="H483" s="10">
        <v>2</v>
      </c>
      <c r="I483" s="1">
        <v>134</v>
      </c>
      <c r="J483" s="24">
        <v>0.64661656165616566</v>
      </c>
      <c r="K483" s="1">
        <v>3.25</v>
      </c>
      <c r="L483">
        <v>1.0149999999999999</v>
      </c>
      <c r="M483" s="10">
        <v>1.01</v>
      </c>
      <c r="N483">
        <v>-0.22666666699999999</v>
      </c>
    </row>
    <row r="484" spans="1:14" ht="15.75" customHeight="1">
      <c r="A484" s="1">
        <v>5</v>
      </c>
      <c r="B484" s="1">
        <v>25</v>
      </c>
      <c r="C484" s="2">
        <v>45670</v>
      </c>
      <c r="D484" s="1" t="s">
        <v>6</v>
      </c>
      <c r="E484" s="1">
        <v>1800</v>
      </c>
      <c r="F484" s="7">
        <v>52.36</v>
      </c>
      <c r="G484" s="1">
        <v>1.48</v>
      </c>
      <c r="H484" s="10">
        <v>72</v>
      </c>
      <c r="I484" s="1">
        <v>134</v>
      </c>
      <c r="J484" s="24">
        <v>0.610362620619604</v>
      </c>
      <c r="K484" s="1">
        <v>3.25</v>
      </c>
      <c r="L484">
        <v>26.64</v>
      </c>
      <c r="M484" s="10">
        <v>32.22</v>
      </c>
      <c r="N484">
        <v>-0.28352941199999998</v>
      </c>
    </row>
    <row r="485" spans="1:14" ht="15.75" customHeight="1">
      <c r="A485" s="1">
        <v>5</v>
      </c>
      <c r="B485" s="1">
        <v>25</v>
      </c>
      <c r="C485" s="2">
        <v>45670</v>
      </c>
      <c r="D485" s="11" t="s">
        <v>22</v>
      </c>
      <c r="E485" s="1">
        <v>600</v>
      </c>
      <c r="F485" s="7">
        <v>52.36</v>
      </c>
      <c r="G485" s="1">
        <v>2.2799999999999998</v>
      </c>
      <c r="H485" s="10">
        <v>24</v>
      </c>
      <c r="I485" s="1">
        <v>134</v>
      </c>
      <c r="J485" s="24">
        <v>0.63405960015088647</v>
      </c>
      <c r="K485" s="1">
        <v>3.25</v>
      </c>
      <c r="L485">
        <v>13.679999999999998</v>
      </c>
      <c r="M485" s="10">
        <v>14.46</v>
      </c>
      <c r="N485">
        <v>-4.2500000000000003E-2</v>
      </c>
    </row>
    <row r="486" spans="1:14" ht="15.75" customHeight="1">
      <c r="A486" s="1">
        <v>5</v>
      </c>
      <c r="B486" s="1">
        <v>25</v>
      </c>
      <c r="C486" s="2">
        <v>45673</v>
      </c>
      <c r="D486" s="1" t="s">
        <v>4</v>
      </c>
      <c r="E486" s="1">
        <v>100</v>
      </c>
      <c r="F486" s="7" t="s">
        <v>226</v>
      </c>
      <c r="G486" s="1">
        <v>1.34</v>
      </c>
      <c r="H486" s="10">
        <v>4</v>
      </c>
      <c r="I486" s="1">
        <v>126</v>
      </c>
      <c r="J486" s="24">
        <v>0.63109090909090915</v>
      </c>
      <c r="K486" s="1">
        <v>10.220000000000001</v>
      </c>
      <c r="L486">
        <v>1.34</v>
      </c>
      <c r="M486" s="10">
        <v>1.34</v>
      </c>
      <c r="N486">
        <v>0.7</v>
      </c>
    </row>
    <row r="487" spans="1:14" ht="15.75" customHeight="1">
      <c r="A487" s="1">
        <v>5</v>
      </c>
      <c r="B487" s="1">
        <v>25</v>
      </c>
      <c r="C487" s="2">
        <v>45673</v>
      </c>
      <c r="D487" s="1" t="s">
        <v>6</v>
      </c>
      <c r="E487" s="1">
        <v>3300</v>
      </c>
      <c r="F487" s="7" t="s">
        <v>226</v>
      </c>
      <c r="G487" s="1">
        <v>1.38</v>
      </c>
      <c r="H487" s="10">
        <v>132</v>
      </c>
      <c r="I487" s="1">
        <v>126</v>
      </c>
      <c r="J487" s="24">
        <v>0.63589539926864536</v>
      </c>
      <c r="K487" s="1">
        <v>10.220000000000001</v>
      </c>
      <c r="L487">
        <v>45.54</v>
      </c>
      <c r="M487" s="10">
        <v>53.45</v>
      </c>
      <c r="N487">
        <v>0.17030302999999999</v>
      </c>
    </row>
    <row r="488" spans="1:14" ht="15.75" customHeight="1">
      <c r="A488" s="1">
        <v>5</v>
      </c>
      <c r="B488" s="1">
        <v>25</v>
      </c>
      <c r="C488" s="2">
        <v>45673</v>
      </c>
      <c r="D488" s="11" t="s">
        <v>22</v>
      </c>
      <c r="E488" s="1">
        <v>600</v>
      </c>
      <c r="F488" s="7" t="s">
        <v>226</v>
      </c>
      <c r="G488" s="1">
        <v>2.52</v>
      </c>
      <c r="H488" s="10">
        <v>24</v>
      </c>
      <c r="I488" s="1">
        <v>126</v>
      </c>
      <c r="J488" s="24">
        <v>0.59477511961722485</v>
      </c>
      <c r="K488" s="1">
        <v>10.220000000000001</v>
      </c>
      <c r="L488">
        <v>15.12</v>
      </c>
      <c r="M488" s="10">
        <v>17.100000000000001</v>
      </c>
      <c r="N488">
        <v>-0.44</v>
      </c>
    </row>
    <row r="489" spans="1:14" ht="15.75" customHeight="1">
      <c r="A489" s="1">
        <v>5</v>
      </c>
      <c r="B489" s="1">
        <v>25</v>
      </c>
      <c r="C489" s="2">
        <v>45674</v>
      </c>
      <c r="D489" s="1" t="s">
        <v>4</v>
      </c>
      <c r="E489" s="1">
        <v>200</v>
      </c>
      <c r="F489" s="7">
        <v>45.33</v>
      </c>
      <c r="G489" s="1">
        <v>1.59</v>
      </c>
      <c r="H489" s="10">
        <v>8</v>
      </c>
      <c r="I489" s="1">
        <v>131</v>
      </c>
      <c r="J489" s="24">
        <v>0.59748908075165064</v>
      </c>
      <c r="K489" s="1">
        <v>2.46</v>
      </c>
      <c r="L489">
        <v>3.18</v>
      </c>
      <c r="M489" s="10">
        <v>3.58</v>
      </c>
      <c r="N489">
        <v>-0.45</v>
      </c>
    </row>
    <row r="490" spans="1:14" ht="15.75" customHeight="1">
      <c r="A490" s="1">
        <v>5</v>
      </c>
      <c r="B490" s="1">
        <v>25</v>
      </c>
      <c r="C490" s="2">
        <v>45674</v>
      </c>
      <c r="D490" s="1" t="s">
        <v>6</v>
      </c>
      <c r="E490" s="1">
        <v>1300</v>
      </c>
      <c r="F490" s="7">
        <v>45.33</v>
      </c>
      <c r="G490" s="1">
        <v>1.5</v>
      </c>
      <c r="H490" s="10">
        <v>52</v>
      </c>
      <c r="I490" s="1">
        <v>131</v>
      </c>
      <c r="J490" s="24">
        <v>0.59652097455165209</v>
      </c>
      <c r="K490" s="1">
        <v>2.46</v>
      </c>
      <c r="L490">
        <v>19.5</v>
      </c>
      <c r="M490" s="10">
        <v>23.47</v>
      </c>
      <c r="N490">
        <v>-0.18568764600000001</v>
      </c>
    </row>
    <row r="491" spans="1:14" ht="15.75" customHeight="1">
      <c r="A491" s="1">
        <v>5</v>
      </c>
      <c r="B491" s="1">
        <v>25</v>
      </c>
      <c r="C491" s="2">
        <v>45674</v>
      </c>
      <c r="D491" s="11" t="s">
        <v>22</v>
      </c>
      <c r="E491" s="1">
        <v>600</v>
      </c>
      <c r="F491" s="7">
        <v>45.33</v>
      </c>
      <c r="G491" s="1">
        <v>2.2999999999999998</v>
      </c>
      <c r="H491" s="10">
        <v>24</v>
      </c>
      <c r="I491" s="1">
        <v>131</v>
      </c>
      <c r="J491" s="24">
        <v>0.61769180486623898</v>
      </c>
      <c r="K491" s="1">
        <v>2.46</v>
      </c>
      <c r="L491">
        <v>13.8</v>
      </c>
      <c r="M491" s="10">
        <v>15.02</v>
      </c>
      <c r="N491">
        <v>0.34666666699999998</v>
      </c>
    </row>
    <row r="492" spans="1:14" ht="15.75" customHeight="1">
      <c r="A492" s="1">
        <v>5</v>
      </c>
      <c r="B492" s="1">
        <v>25</v>
      </c>
      <c r="C492" s="2">
        <v>45675</v>
      </c>
      <c r="D492" s="1" t="s">
        <v>4</v>
      </c>
      <c r="E492" s="1">
        <v>200</v>
      </c>
      <c r="F492" s="7" t="s">
        <v>227</v>
      </c>
      <c r="G492" s="1">
        <v>1.43</v>
      </c>
      <c r="H492" s="10">
        <v>8</v>
      </c>
      <c r="I492" s="1">
        <v>135</v>
      </c>
      <c r="J492" s="24">
        <v>0.60037479085331857</v>
      </c>
      <c r="K492" s="1">
        <v>9.06</v>
      </c>
      <c r="L492">
        <v>2.86</v>
      </c>
      <c r="M492" s="10">
        <v>3.26</v>
      </c>
      <c r="N492">
        <v>0.16</v>
      </c>
    </row>
    <row r="493" spans="1:14" ht="15.75" customHeight="1">
      <c r="A493" s="1">
        <v>5</v>
      </c>
      <c r="B493" s="1">
        <v>25</v>
      </c>
      <c r="C493" s="2">
        <v>45675</v>
      </c>
      <c r="D493" s="1" t="s">
        <v>8</v>
      </c>
      <c r="E493" s="1">
        <v>100</v>
      </c>
      <c r="F493" s="7" t="s">
        <v>227</v>
      </c>
      <c r="G493" s="1">
        <v>1.54</v>
      </c>
      <c r="H493" s="10">
        <v>4</v>
      </c>
      <c r="I493" s="1">
        <v>135</v>
      </c>
      <c r="J493" s="24">
        <v>0.6474545454545455</v>
      </c>
      <c r="K493" s="1">
        <v>9.06</v>
      </c>
      <c r="L493">
        <v>1.54</v>
      </c>
      <c r="M493" s="10">
        <v>1.54</v>
      </c>
      <c r="N493">
        <v>0.48</v>
      </c>
    </row>
    <row r="494" spans="1:14" ht="15.75" customHeight="1">
      <c r="A494" s="1">
        <v>5</v>
      </c>
      <c r="B494" s="1">
        <v>25</v>
      </c>
      <c r="C494" s="2">
        <v>45675</v>
      </c>
      <c r="D494" s="1" t="s">
        <v>6</v>
      </c>
      <c r="E494" s="1">
        <v>2900</v>
      </c>
      <c r="F494" s="7" t="s">
        <v>227</v>
      </c>
      <c r="G494" s="1">
        <v>1.34</v>
      </c>
      <c r="H494" s="10">
        <v>116</v>
      </c>
      <c r="I494" s="1">
        <v>135</v>
      </c>
      <c r="J494" s="24">
        <v>0.64727228489272304</v>
      </c>
      <c r="K494" s="1">
        <v>9.06</v>
      </c>
      <c r="L494">
        <v>38.860000000000007</v>
      </c>
      <c r="M494" s="10">
        <v>45.21</v>
      </c>
      <c r="N494">
        <v>0.246419098</v>
      </c>
    </row>
    <row r="495" spans="1:14" ht="15.75" customHeight="1">
      <c r="A495" s="1">
        <v>5</v>
      </c>
      <c r="B495" s="1">
        <v>25</v>
      </c>
      <c r="C495" s="2">
        <v>45675</v>
      </c>
      <c r="D495" s="11" t="s">
        <v>22</v>
      </c>
      <c r="E495" s="1">
        <v>500</v>
      </c>
      <c r="F495" s="7" t="s">
        <v>227</v>
      </c>
      <c r="G495" s="1">
        <v>2.2599999999999998</v>
      </c>
      <c r="H495" s="10">
        <v>20</v>
      </c>
      <c r="I495" s="1">
        <v>135</v>
      </c>
      <c r="J495" s="24">
        <v>0.62962673088500909</v>
      </c>
      <c r="K495" s="1">
        <v>9.06</v>
      </c>
      <c r="L495">
        <v>11.3</v>
      </c>
      <c r="M495" s="10">
        <v>12.08</v>
      </c>
      <c r="N495">
        <v>8.7333332999999999E-2</v>
      </c>
    </row>
    <row r="496" spans="1:14" ht="15.75" customHeight="1">
      <c r="A496" s="1">
        <v>5</v>
      </c>
      <c r="B496" s="1">
        <v>25</v>
      </c>
      <c r="C496" s="2">
        <v>45678</v>
      </c>
      <c r="D496" s="1" t="s">
        <v>4</v>
      </c>
      <c r="E496" s="1">
        <v>225</v>
      </c>
      <c r="F496" s="7" t="s">
        <v>228</v>
      </c>
      <c r="G496" s="1">
        <v>1.49</v>
      </c>
      <c r="H496" s="10">
        <v>9</v>
      </c>
      <c r="I496" s="1">
        <v>136</v>
      </c>
      <c r="J496" s="24">
        <v>0.58206829377519032</v>
      </c>
      <c r="K496" s="1">
        <v>6.43</v>
      </c>
      <c r="L496">
        <v>3.3525</v>
      </c>
      <c r="M496" s="10">
        <v>4.0599999999999996</v>
      </c>
      <c r="N496">
        <v>-0.174444444</v>
      </c>
    </row>
    <row r="497" spans="1:15" ht="15.75" customHeight="1">
      <c r="A497" s="1">
        <v>5</v>
      </c>
      <c r="B497" s="1">
        <v>25</v>
      </c>
      <c r="C497" s="2">
        <v>45678</v>
      </c>
      <c r="D497" s="1" t="s">
        <v>8</v>
      </c>
      <c r="E497" s="1">
        <v>50</v>
      </c>
      <c r="F497" s="7" t="s">
        <v>228</v>
      </c>
      <c r="G497" s="1">
        <v>1.54</v>
      </c>
      <c r="H497" s="10">
        <v>2</v>
      </c>
      <c r="I497" s="1">
        <v>136</v>
      </c>
      <c r="J497" s="24">
        <v>0.78862360446570989</v>
      </c>
      <c r="K497" s="1">
        <v>6.43</v>
      </c>
      <c r="L497">
        <v>0.77</v>
      </c>
      <c r="M497" s="10">
        <v>0.56999999999999995</v>
      </c>
      <c r="N497">
        <v>0.4</v>
      </c>
    </row>
    <row r="498" spans="1:15" ht="15.75" customHeight="1">
      <c r="A498" s="1">
        <v>5</v>
      </c>
      <c r="B498" s="1">
        <v>25</v>
      </c>
      <c r="C498" s="2">
        <v>45678</v>
      </c>
      <c r="D498" s="1" t="s">
        <v>6</v>
      </c>
      <c r="E498" s="1">
        <v>3025</v>
      </c>
      <c r="F498" s="7" t="s">
        <v>228</v>
      </c>
      <c r="G498" s="1">
        <v>1.35</v>
      </c>
      <c r="H498" s="10">
        <v>121</v>
      </c>
      <c r="I498" s="1">
        <v>136</v>
      </c>
      <c r="J498" s="24">
        <v>0.64758966091117132</v>
      </c>
      <c r="K498" s="1">
        <v>6.43</v>
      </c>
      <c r="L498">
        <v>40.837500000000006</v>
      </c>
      <c r="M498" s="10">
        <v>48.07</v>
      </c>
      <c r="N498">
        <v>-3.0125392000000001E-2</v>
      </c>
    </row>
    <row r="499" spans="1:15" ht="15.75" customHeight="1">
      <c r="A499" s="1">
        <v>5</v>
      </c>
      <c r="B499" s="1">
        <v>25</v>
      </c>
      <c r="C499" s="2">
        <v>45678</v>
      </c>
      <c r="D499" s="11" t="s">
        <v>22</v>
      </c>
      <c r="E499" s="1">
        <v>700</v>
      </c>
      <c r="F499" s="7" t="s">
        <v>228</v>
      </c>
      <c r="G499" s="1">
        <v>1.55</v>
      </c>
      <c r="H499" s="10">
        <v>28</v>
      </c>
      <c r="I499" s="1">
        <v>136</v>
      </c>
      <c r="J499" s="24">
        <v>0.58931505531505501</v>
      </c>
      <c r="K499" s="1">
        <v>6.43</v>
      </c>
      <c r="L499">
        <v>10.85</v>
      </c>
      <c r="M499" s="10">
        <v>13.23</v>
      </c>
      <c r="N499">
        <v>0.52600000000000002</v>
      </c>
    </row>
    <row r="500" spans="1:15" ht="15.75" customHeight="1">
      <c r="A500" s="1">
        <v>5</v>
      </c>
      <c r="B500" s="1">
        <v>25</v>
      </c>
      <c r="C500" s="2">
        <v>45680</v>
      </c>
      <c r="D500" s="1" t="s">
        <v>6</v>
      </c>
      <c r="E500" s="1">
        <v>3800</v>
      </c>
      <c r="F500" s="7" t="s">
        <v>229</v>
      </c>
      <c r="G500" s="1">
        <v>1.37</v>
      </c>
      <c r="H500" s="10">
        <v>152</v>
      </c>
      <c r="I500" s="1">
        <v>132</v>
      </c>
      <c r="J500" s="24">
        <v>0.83199999999999996</v>
      </c>
      <c r="K500" s="1">
        <v>10.37</v>
      </c>
      <c r="L500">
        <v>52.06</v>
      </c>
      <c r="M500" s="10">
        <v>60.6</v>
      </c>
      <c r="N500">
        <v>-5.6459329999999997E-3</v>
      </c>
    </row>
    <row r="501" spans="1:15" ht="15.75" customHeight="1">
      <c r="A501" s="1">
        <v>6</v>
      </c>
      <c r="B501" s="1">
        <v>25</v>
      </c>
      <c r="C501" s="3">
        <v>45597</v>
      </c>
      <c r="D501" s="1" t="s">
        <v>4</v>
      </c>
      <c r="E501" s="1">
        <v>9650</v>
      </c>
      <c r="F501" s="1" t="s">
        <v>299</v>
      </c>
      <c r="G501" s="10">
        <v>1.42</v>
      </c>
      <c r="H501" s="10">
        <v>386</v>
      </c>
      <c r="I501" s="1">
        <v>136</v>
      </c>
      <c r="J501" s="24">
        <v>0.58206829377519032</v>
      </c>
      <c r="K501" s="1">
        <v>0.42</v>
      </c>
      <c r="L501" s="1">
        <v>0.42</v>
      </c>
      <c r="M501" s="10">
        <v>146.4</v>
      </c>
      <c r="N501">
        <v>0.28734599900000002</v>
      </c>
    </row>
    <row r="502" spans="1:15" ht="15.75" customHeight="1">
      <c r="A502" s="1">
        <v>6</v>
      </c>
      <c r="B502" s="1">
        <v>25</v>
      </c>
      <c r="C502" s="3">
        <v>45597</v>
      </c>
      <c r="D502" s="1" t="s">
        <v>8</v>
      </c>
      <c r="E502" s="1">
        <v>50</v>
      </c>
      <c r="F502" s="1" t="s">
        <v>299</v>
      </c>
      <c r="G502" s="1">
        <v>1.3</v>
      </c>
      <c r="H502" s="10">
        <v>2</v>
      </c>
      <c r="I502" s="1">
        <v>136</v>
      </c>
      <c r="J502" s="24">
        <v>0.79010000000000002</v>
      </c>
      <c r="K502" s="1">
        <v>0.42</v>
      </c>
      <c r="L502">
        <v>0.65</v>
      </c>
      <c r="M502" s="10">
        <v>12.29</v>
      </c>
      <c r="N502">
        <v>-2.3439999999999999</v>
      </c>
    </row>
    <row r="503" spans="1:15" ht="15.75" customHeight="1">
      <c r="A503" s="1">
        <v>6</v>
      </c>
      <c r="B503" s="1">
        <v>25</v>
      </c>
      <c r="C503" s="3">
        <v>45597</v>
      </c>
      <c r="D503" s="11" t="s">
        <v>6</v>
      </c>
      <c r="E503" s="1">
        <v>375</v>
      </c>
      <c r="F503" s="1" t="s">
        <v>299</v>
      </c>
      <c r="G503" s="1">
        <v>1.21</v>
      </c>
      <c r="H503" s="10">
        <v>15</v>
      </c>
      <c r="I503" s="1">
        <v>136</v>
      </c>
      <c r="J503" s="24">
        <f>IF(AND(NOT(ISBLANK(L503)),NOT(ISBLANK(M503)),NOT(ISBLANK(I503))),
    (0.4*(L503/M503) + 0.4*(I503/220) + 0.2*(VALUE(SUBSTITUTE(SUBSTITUTE(E503,"m",""),"y",""))/10000)),
    "")</f>
        <v>4.2881060606060606</v>
      </c>
      <c r="K503" s="1">
        <v>0.42</v>
      </c>
      <c r="L503">
        <v>4.5374999999999996</v>
      </c>
      <c r="M503" s="10">
        <v>0.45</v>
      </c>
      <c r="N503">
        <v>1.474736842</v>
      </c>
    </row>
    <row r="504" spans="1:15" ht="15.75" customHeight="1">
      <c r="A504" s="1">
        <v>6</v>
      </c>
      <c r="B504" s="1">
        <v>25</v>
      </c>
      <c r="C504" s="3">
        <v>45598</v>
      </c>
      <c r="D504" s="1" t="s">
        <v>4</v>
      </c>
      <c r="E504" s="1">
        <v>10575</v>
      </c>
      <c r="F504" s="1" t="s">
        <v>300</v>
      </c>
      <c r="G504" s="1">
        <v>1.43</v>
      </c>
      <c r="H504" s="10">
        <v>423</v>
      </c>
      <c r="I504" s="1">
        <v>149</v>
      </c>
      <c r="J504" s="24">
        <v>0.67579999999999996</v>
      </c>
      <c r="K504" s="1">
        <v>1.23</v>
      </c>
      <c r="L504">
        <v>151.2225</v>
      </c>
      <c r="M504" s="10">
        <v>181.2</v>
      </c>
      <c r="N504">
        <v>0.196376732</v>
      </c>
    </row>
    <row r="505" spans="1:15" ht="15.75" customHeight="1">
      <c r="A505" s="1">
        <v>6</v>
      </c>
      <c r="B505" s="1">
        <v>25</v>
      </c>
      <c r="C505" s="3">
        <v>45598</v>
      </c>
      <c r="D505" s="1" t="s">
        <v>8</v>
      </c>
      <c r="E505" s="1">
        <v>200</v>
      </c>
      <c r="F505" s="1" t="s">
        <v>300</v>
      </c>
      <c r="G505" s="1">
        <v>1.1299999999999999</v>
      </c>
      <c r="H505" s="10">
        <v>8</v>
      </c>
      <c r="I505" s="1">
        <v>149</v>
      </c>
      <c r="J505" s="24">
        <v>0.67579999999999996</v>
      </c>
      <c r="K505" s="1">
        <v>1.23</v>
      </c>
      <c r="L505">
        <v>2.2599999999999998</v>
      </c>
      <c r="M505" s="10">
        <v>5.05</v>
      </c>
      <c r="N505">
        <v>2.2050000000000001</v>
      </c>
      <c r="O505" s="1"/>
    </row>
    <row r="506" spans="1:15" ht="15.75" customHeight="1">
      <c r="A506" s="1">
        <v>6</v>
      </c>
      <c r="B506" s="1">
        <v>25</v>
      </c>
      <c r="C506" s="3">
        <v>45598</v>
      </c>
      <c r="D506" s="11" t="s">
        <v>6</v>
      </c>
      <c r="E506" s="1">
        <v>300</v>
      </c>
      <c r="F506" s="1" t="s">
        <v>300</v>
      </c>
      <c r="G506" s="1">
        <v>1.45</v>
      </c>
      <c r="H506" s="10">
        <v>12</v>
      </c>
      <c r="I506" s="1">
        <v>149</v>
      </c>
      <c r="J506" s="24">
        <f t="shared" ref="J506:J565" si="0">IF(AND(NOT(ISBLANK(L506)),NOT(ISBLANK(M506)),NOT(ISBLANK(I506))),
    (0.4*(L506/M506) + 0.4*(I506/220) + 0.2*(VALUE(SUBSTITUTE(SUBSTITUTE(E506,"m",""),"y",""))/10000)),
    "")</f>
        <v>1.0468205953338698</v>
      </c>
      <c r="K506" s="1">
        <v>1.23</v>
      </c>
      <c r="L506">
        <v>4.3499999999999996</v>
      </c>
      <c r="M506" s="10">
        <v>2.2599999999999998</v>
      </c>
      <c r="N506">
        <v>0.63333333300000005</v>
      </c>
      <c r="O506" s="1"/>
    </row>
    <row r="507" spans="1:15" ht="15.75" customHeight="1">
      <c r="A507" s="1">
        <v>6</v>
      </c>
      <c r="B507" s="1">
        <v>25</v>
      </c>
      <c r="C507" s="3">
        <v>45599</v>
      </c>
      <c r="D507" s="1" t="s">
        <v>4</v>
      </c>
      <c r="E507" s="1">
        <v>9475</v>
      </c>
      <c r="F507" s="1" t="s">
        <v>301</v>
      </c>
      <c r="G507" s="1">
        <v>1.56</v>
      </c>
      <c r="H507" s="10">
        <v>379</v>
      </c>
      <c r="I507" s="1">
        <v>149</v>
      </c>
      <c r="J507" s="24">
        <v>0.67579999999999996</v>
      </c>
      <c r="K507" s="1">
        <v>0.51</v>
      </c>
      <c r="L507">
        <v>147.81</v>
      </c>
      <c r="M507" s="10">
        <v>181.8</v>
      </c>
      <c r="N507">
        <v>-0.20525833199999999</v>
      </c>
      <c r="O507" s="1"/>
    </row>
    <row r="508" spans="1:15" ht="15.75" customHeight="1">
      <c r="A508" s="1">
        <v>6</v>
      </c>
      <c r="B508" s="1">
        <v>25</v>
      </c>
      <c r="C508" s="3">
        <v>45599</v>
      </c>
      <c r="D508" s="1" t="s">
        <v>8</v>
      </c>
      <c r="E508" s="1">
        <v>125</v>
      </c>
      <c r="F508" s="1" t="s">
        <v>301</v>
      </c>
      <c r="G508" s="1">
        <v>1.22</v>
      </c>
      <c r="H508" s="10">
        <v>5</v>
      </c>
      <c r="I508" s="1">
        <v>149</v>
      </c>
      <c r="J508" s="24">
        <v>0.67579999999999996</v>
      </c>
      <c r="K508" s="1">
        <v>0.51</v>
      </c>
      <c r="L508">
        <v>1.5249999999999999</v>
      </c>
      <c r="M508" s="10">
        <v>5.14</v>
      </c>
      <c r="N508">
        <v>-1.587</v>
      </c>
      <c r="O508" s="1"/>
    </row>
    <row r="509" spans="1:15" ht="15.75" customHeight="1">
      <c r="A509" s="1">
        <v>6</v>
      </c>
      <c r="B509" s="1">
        <v>25</v>
      </c>
      <c r="C509" s="3">
        <v>45599</v>
      </c>
      <c r="D509" s="11" t="s">
        <v>6</v>
      </c>
      <c r="E509" s="1">
        <v>425</v>
      </c>
      <c r="F509" s="1" t="s">
        <v>301</v>
      </c>
      <c r="G509" s="1">
        <v>1.59</v>
      </c>
      <c r="H509" s="10">
        <v>17</v>
      </c>
      <c r="I509" s="1">
        <v>149</v>
      </c>
      <c r="J509" s="24">
        <f t="shared" si="0"/>
        <v>2.1696188811188817</v>
      </c>
      <c r="K509" s="1">
        <v>0.51</v>
      </c>
      <c r="L509">
        <v>6.7575000000000003</v>
      </c>
      <c r="M509" s="10">
        <v>1.43</v>
      </c>
      <c r="N509">
        <v>0.41686274499999998</v>
      </c>
      <c r="O509" s="1"/>
    </row>
    <row r="510" spans="1:15" ht="15.75" customHeight="1">
      <c r="A510" s="1">
        <v>6</v>
      </c>
      <c r="B510" s="1">
        <v>25</v>
      </c>
      <c r="C510" s="3">
        <v>45600</v>
      </c>
      <c r="D510" s="1" t="s">
        <v>4</v>
      </c>
      <c r="E510" s="1">
        <v>12750</v>
      </c>
      <c r="F510" s="1" t="s">
        <v>302</v>
      </c>
      <c r="G510" s="1">
        <v>1.38</v>
      </c>
      <c r="H510" s="10">
        <v>510</v>
      </c>
      <c r="I510" s="1">
        <v>148</v>
      </c>
      <c r="J510" s="24">
        <v>0.67579999999999996</v>
      </c>
      <c r="K510" s="1">
        <v>0.21</v>
      </c>
      <c r="L510">
        <v>175.95</v>
      </c>
      <c r="M510" s="10">
        <v>196.8</v>
      </c>
      <c r="N510">
        <v>0.37520409700000001</v>
      </c>
      <c r="O510" s="1"/>
    </row>
    <row r="511" spans="1:15" ht="15.75" customHeight="1">
      <c r="A511" s="1">
        <v>6</v>
      </c>
      <c r="B511" s="1">
        <v>25</v>
      </c>
      <c r="C511" s="3">
        <v>45600</v>
      </c>
      <c r="D511" s="1" t="s">
        <v>8</v>
      </c>
      <c r="E511" s="1">
        <v>125</v>
      </c>
      <c r="F511" s="1" t="s">
        <v>302</v>
      </c>
      <c r="G511" s="1">
        <v>1.19</v>
      </c>
      <c r="H511" s="10">
        <v>5</v>
      </c>
      <c r="I511" s="1">
        <v>148</v>
      </c>
      <c r="J511" s="24">
        <v>0.67579999999999996</v>
      </c>
      <c r="K511" s="1">
        <v>0.21</v>
      </c>
      <c r="L511">
        <v>1.4875</v>
      </c>
      <c r="M511" s="10">
        <v>8.26</v>
      </c>
      <c r="N511">
        <v>-2.496</v>
      </c>
      <c r="O511" s="1"/>
    </row>
    <row r="512" spans="1:15" ht="15.75" customHeight="1">
      <c r="A512" s="1">
        <v>6</v>
      </c>
      <c r="B512" s="1">
        <v>25</v>
      </c>
      <c r="C512" s="3">
        <v>45600</v>
      </c>
      <c r="D512" s="11" t="s">
        <v>6</v>
      </c>
      <c r="E512" s="1">
        <v>275</v>
      </c>
      <c r="F512" s="1" t="s">
        <v>302</v>
      </c>
      <c r="G512" s="1">
        <v>1.04</v>
      </c>
      <c r="H512" s="10">
        <v>11</v>
      </c>
      <c r="I512" s="1">
        <v>148</v>
      </c>
      <c r="J512" s="24">
        <v>0.67579999999999996</v>
      </c>
      <c r="K512" s="1">
        <v>0.21</v>
      </c>
      <c r="L512">
        <v>2.86</v>
      </c>
      <c r="M512" s="10">
        <v>1.39</v>
      </c>
      <c r="N512">
        <v>-0.16898395699999999</v>
      </c>
      <c r="O512" s="1"/>
    </row>
    <row r="513" spans="1:15" ht="15.75" customHeight="1">
      <c r="A513" s="1">
        <v>6</v>
      </c>
      <c r="B513" s="1">
        <v>25</v>
      </c>
      <c r="C513" s="3">
        <v>45602</v>
      </c>
      <c r="D513" s="1" t="s">
        <v>4</v>
      </c>
      <c r="E513" s="1">
        <v>8000</v>
      </c>
      <c r="F513" s="1" t="s">
        <v>303</v>
      </c>
      <c r="G513" s="1">
        <v>1.51</v>
      </c>
      <c r="H513" s="10">
        <v>320</v>
      </c>
      <c r="I513" s="1">
        <v>142</v>
      </c>
      <c r="J513" s="24">
        <v>0.67579999999999996</v>
      </c>
      <c r="K513" s="1">
        <v>4.32</v>
      </c>
      <c r="L513">
        <v>120.8</v>
      </c>
      <c r="M513" s="10">
        <v>148.19999999999999</v>
      </c>
      <c r="N513">
        <v>-0.30897058799999999</v>
      </c>
      <c r="O513" s="1"/>
    </row>
    <row r="514" spans="1:15" ht="15.75" customHeight="1">
      <c r="A514" s="1">
        <v>6</v>
      </c>
      <c r="B514" s="1">
        <v>25</v>
      </c>
      <c r="C514" s="3">
        <v>45602</v>
      </c>
      <c r="D514" s="11" t="s">
        <v>6</v>
      </c>
      <c r="E514" s="1">
        <v>250</v>
      </c>
      <c r="F514" s="1" t="s">
        <v>303</v>
      </c>
      <c r="G514" s="1">
        <v>1.36</v>
      </c>
      <c r="H514" s="10">
        <v>10</v>
      </c>
      <c r="I514" s="1">
        <v>142</v>
      </c>
      <c r="J514" s="24">
        <v>0.67579999999999996</v>
      </c>
      <c r="K514" s="1">
        <v>4.32</v>
      </c>
      <c r="L514">
        <v>3.4</v>
      </c>
      <c r="M514" s="10">
        <v>2.27</v>
      </c>
      <c r="N514">
        <v>-0.402545455</v>
      </c>
      <c r="O514" s="1"/>
    </row>
    <row r="515" spans="1:15" ht="15.75" customHeight="1">
      <c r="A515" s="1">
        <v>6</v>
      </c>
      <c r="B515" s="1">
        <v>25</v>
      </c>
      <c r="C515" s="3">
        <v>45603</v>
      </c>
      <c r="D515" s="1" t="s">
        <v>4</v>
      </c>
      <c r="E515" s="1">
        <v>10300</v>
      </c>
      <c r="F515" s="1" t="s">
        <v>304</v>
      </c>
      <c r="G515" s="1">
        <v>1.37</v>
      </c>
      <c r="H515" s="10">
        <v>412</v>
      </c>
      <c r="I515" s="1">
        <v>137</v>
      </c>
      <c r="J515" s="24">
        <v>0.67579999999999996</v>
      </c>
      <c r="K515" s="1">
        <v>6.32</v>
      </c>
      <c r="L515">
        <v>141.11000000000001</v>
      </c>
      <c r="M515" s="10">
        <v>132</v>
      </c>
      <c r="N515">
        <v>0.57094660200000003</v>
      </c>
      <c r="O515" s="1"/>
    </row>
    <row r="516" spans="1:15" ht="15.75" customHeight="1">
      <c r="A516" s="1">
        <v>6</v>
      </c>
      <c r="B516" s="1">
        <v>25</v>
      </c>
      <c r="C516" s="3">
        <v>45603</v>
      </c>
      <c r="D516" s="1" t="s">
        <v>8</v>
      </c>
      <c r="E516" s="1">
        <v>50</v>
      </c>
      <c r="F516" s="1" t="s">
        <v>304</v>
      </c>
      <c r="G516" s="1">
        <v>1.57</v>
      </c>
      <c r="H516" s="10">
        <v>2</v>
      </c>
      <c r="I516" s="1">
        <v>137</v>
      </c>
      <c r="J516" s="24">
        <v>0.67579999999999996</v>
      </c>
      <c r="K516" s="1">
        <v>6.32</v>
      </c>
      <c r="L516">
        <v>0.78500000000000003</v>
      </c>
      <c r="M516" s="10">
        <v>2.56</v>
      </c>
      <c r="N516">
        <v>1.488</v>
      </c>
      <c r="O516" s="1"/>
    </row>
    <row r="517" spans="1:15" ht="15.75" customHeight="1">
      <c r="A517" s="1">
        <v>6</v>
      </c>
      <c r="B517" s="1">
        <v>25</v>
      </c>
      <c r="C517" s="3">
        <v>45603</v>
      </c>
      <c r="D517" s="11" t="s">
        <v>6</v>
      </c>
      <c r="E517" s="1">
        <v>1025</v>
      </c>
      <c r="F517" s="1" t="s">
        <v>304</v>
      </c>
      <c r="G517" s="1">
        <v>1.48</v>
      </c>
      <c r="H517" s="10">
        <v>41</v>
      </c>
      <c r="I517" s="1">
        <v>137</v>
      </c>
      <c r="J517" s="24">
        <f t="shared" si="0"/>
        <v>10.554336671802774</v>
      </c>
      <c r="K517" s="1">
        <v>6.32</v>
      </c>
      <c r="L517">
        <v>15.17</v>
      </c>
      <c r="M517" s="10">
        <v>0.59</v>
      </c>
      <c r="N517">
        <v>0.85043902400000004</v>
      </c>
      <c r="O517" s="1"/>
    </row>
    <row r="518" spans="1:15" ht="15.75" customHeight="1">
      <c r="A518" s="1">
        <v>6</v>
      </c>
      <c r="B518" s="1">
        <v>25</v>
      </c>
      <c r="C518" s="3">
        <v>45604</v>
      </c>
      <c r="D518" s="1" t="s">
        <v>4</v>
      </c>
      <c r="E518" s="1">
        <v>7475</v>
      </c>
      <c r="F518" s="1" t="s">
        <v>305</v>
      </c>
      <c r="G518" s="1">
        <v>1.53</v>
      </c>
      <c r="H518" s="10">
        <v>299</v>
      </c>
      <c r="I518" s="1">
        <v>147</v>
      </c>
      <c r="J518" s="24">
        <v>0.67579999999999996</v>
      </c>
      <c r="K518" s="1">
        <v>0.15</v>
      </c>
      <c r="L518">
        <v>114.36750000000001</v>
      </c>
      <c r="M518" s="10">
        <v>124.8</v>
      </c>
      <c r="N518">
        <v>-0.38801181899999998</v>
      </c>
      <c r="O518" s="1"/>
    </row>
    <row r="519" spans="1:15" ht="15.75" customHeight="1">
      <c r="A519" s="1">
        <v>6</v>
      </c>
      <c r="B519" s="1">
        <v>25</v>
      </c>
      <c r="C519" s="3">
        <v>45604</v>
      </c>
      <c r="D519" s="1" t="s">
        <v>8</v>
      </c>
      <c r="E519" s="1">
        <v>150</v>
      </c>
      <c r="F519" s="1" t="s">
        <v>305</v>
      </c>
      <c r="G519" s="1">
        <v>1.1000000000000001</v>
      </c>
      <c r="H519" s="10">
        <v>6</v>
      </c>
      <c r="I519" s="1">
        <v>147</v>
      </c>
      <c r="J519" s="24">
        <v>0.67579999999999996</v>
      </c>
      <c r="K519" s="1">
        <v>0.15</v>
      </c>
      <c r="L519">
        <v>1.65</v>
      </c>
      <c r="M519" s="10">
        <v>3.59</v>
      </c>
      <c r="N519">
        <v>2.7266666669999999</v>
      </c>
      <c r="O519" s="1"/>
    </row>
    <row r="520" spans="1:15" ht="15.75" customHeight="1">
      <c r="A520" s="1">
        <v>6</v>
      </c>
      <c r="B520" s="1">
        <v>25</v>
      </c>
      <c r="C520" s="3">
        <v>45604</v>
      </c>
      <c r="D520" s="11" t="s">
        <v>6</v>
      </c>
      <c r="E520" s="1">
        <v>700</v>
      </c>
      <c r="F520" s="1" t="s">
        <v>305</v>
      </c>
      <c r="G520" s="1">
        <v>1.48</v>
      </c>
      <c r="H520" s="10">
        <v>28</v>
      </c>
      <c r="I520" s="1">
        <v>147</v>
      </c>
      <c r="J520" s="24">
        <f t="shared" si="0"/>
        <v>3.1392037617554855</v>
      </c>
      <c r="K520" s="1">
        <v>0.15</v>
      </c>
      <c r="L520">
        <v>10.36</v>
      </c>
      <c r="M520" s="10">
        <v>1.45</v>
      </c>
      <c r="N520">
        <v>-0.149581882</v>
      </c>
      <c r="O520" s="1"/>
    </row>
    <row r="521" spans="1:15" ht="15.75" customHeight="1">
      <c r="A521" s="1">
        <v>6</v>
      </c>
      <c r="B521" s="1">
        <v>25</v>
      </c>
      <c r="C521" s="3">
        <v>45606</v>
      </c>
      <c r="D521" s="1" t="s">
        <v>4</v>
      </c>
      <c r="E521" s="38">
        <v>10150</v>
      </c>
      <c r="F521" s="1" t="s">
        <v>306</v>
      </c>
      <c r="G521" s="1">
        <v>1.52</v>
      </c>
      <c r="H521" s="10">
        <v>406</v>
      </c>
      <c r="I521" s="1">
        <v>131</v>
      </c>
      <c r="J521" s="24">
        <v>0.67579999999999996</v>
      </c>
      <c r="K521" s="1">
        <v>7.0000000000000007E-2</v>
      </c>
      <c r="L521">
        <v>154.28</v>
      </c>
      <c r="M521" s="10">
        <v>181.8</v>
      </c>
      <c r="N521">
        <v>-0.121567788</v>
      </c>
      <c r="O521" s="1"/>
    </row>
    <row r="522" spans="1:15" ht="15.75" customHeight="1">
      <c r="A522" s="1">
        <v>6</v>
      </c>
      <c r="B522" s="1">
        <v>25</v>
      </c>
      <c r="C522" s="3">
        <v>45606</v>
      </c>
      <c r="D522" s="11" t="s">
        <v>6</v>
      </c>
      <c r="E522" s="1">
        <v>325</v>
      </c>
      <c r="F522" s="1" t="s">
        <v>306</v>
      </c>
      <c r="G522" s="1">
        <v>1.19</v>
      </c>
      <c r="H522" s="10">
        <v>13</v>
      </c>
      <c r="I522" s="1">
        <v>131</v>
      </c>
      <c r="J522" s="24">
        <v>0.67579999999999996</v>
      </c>
      <c r="K522" s="1">
        <v>7.0000000000000007E-2</v>
      </c>
      <c r="L522">
        <v>3.8675000000000002</v>
      </c>
      <c r="M522" s="10">
        <v>3.1</v>
      </c>
      <c r="N522">
        <v>-0.74670329700000004</v>
      </c>
      <c r="O522" s="1"/>
    </row>
    <row r="523" spans="1:15" ht="15.75" customHeight="1">
      <c r="A523" s="1">
        <v>6</v>
      </c>
      <c r="B523" s="1">
        <v>25</v>
      </c>
      <c r="C523" s="3">
        <v>45607</v>
      </c>
      <c r="D523" s="1" t="s">
        <v>4</v>
      </c>
      <c r="E523" s="1">
        <v>8300</v>
      </c>
      <c r="F523" s="1" t="s">
        <v>307</v>
      </c>
      <c r="G523" s="1">
        <v>1.47</v>
      </c>
      <c r="H523" s="10">
        <v>332</v>
      </c>
      <c r="I523" s="1">
        <v>137</v>
      </c>
      <c r="J523" s="24">
        <v>0.67579999999999996</v>
      </c>
      <c r="K523" s="1">
        <v>1.56</v>
      </c>
      <c r="L523">
        <v>122.01</v>
      </c>
      <c r="M523" s="10">
        <v>144</v>
      </c>
      <c r="N523">
        <v>5.6193246000000002E-2</v>
      </c>
      <c r="O523" s="1"/>
    </row>
    <row r="524" spans="1:15" ht="15.75" customHeight="1">
      <c r="A524" s="1">
        <v>6</v>
      </c>
      <c r="B524" s="1">
        <v>25</v>
      </c>
      <c r="C524" s="3">
        <v>45607</v>
      </c>
      <c r="D524" s="11" t="s">
        <v>6</v>
      </c>
      <c r="E524" s="1">
        <v>325</v>
      </c>
      <c r="F524" s="1" t="s">
        <v>307</v>
      </c>
      <c r="G524" s="1">
        <v>1.37</v>
      </c>
      <c r="H524" s="10">
        <v>13</v>
      </c>
      <c r="I524" s="1">
        <v>137</v>
      </c>
      <c r="J524" s="24">
        <v>0.67579999999999996</v>
      </c>
      <c r="K524" s="1">
        <v>1.56</v>
      </c>
      <c r="L524">
        <v>4.4525000000000006</v>
      </c>
      <c r="M524" s="10">
        <v>2.2799999999999998</v>
      </c>
      <c r="N524">
        <v>-0.49439560399999999</v>
      </c>
      <c r="O524" s="1"/>
    </row>
    <row r="525" spans="1:15" ht="15.75" customHeight="1">
      <c r="A525" s="1">
        <v>6</v>
      </c>
      <c r="B525" s="1">
        <v>25</v>
      </c>
      <c r="C525" s="3">
        <v>45609</v>
      </c>
      <c r="D525" s="1" t="s">
        <v>4</v>
      </c>
      <c r="E525" s="1">
        <v>7375</v>
      </c>
      <c r="F525" s="1" t="s">
        <v>308</v>
      </c>
      <c r="G525" s="1">
        <v>1.44</v>
      </c>
      <c r="H525" s="10">
        <v>295</v>
      </c>
      <c r="I525" s="1">
        <v>144</v>
      </c>
      <c r="J525" s="24">
        <v>0.67579999999999996</v>
      </c>
      <c r="K525" s="1">
        <v>1.05</v>
      </c>
      <c r="L525">
        <v>106.2</v>
      </c>
      <c r="M525" s="10">
        <v>181.8</v>
      </c>
      <c r="N525">
        <v>-0.73014498699999997</v>
      </c>
      <c r="O525" s="1"/>
    </row>
    <row r="526" spans="1:15" ht="15.75" customHeight="1">
      <c r="A526" s="1">
        <v>6</v>
      </c>
      <c r="B526" s="1">
        <v>25</v>
      </c>
      <c r="C526" s="3">
        <v>45609</v>
      </c>
      <c r="D526" s="1" t="s">
        <v>8</v>
      </c>
      <c r="E526" s="1">
        <v>100</v>
      </c>
      <c r="F526" s="1" t="s">
        <v>308</v>
      </c>
      <c r="G526" s="1">
        <v>1.33</v>
      </c>
      <c r="H526" s="10">
        <v>4</v>
      </c>
      <c r="I526" s="1">
        <v>144</v>
      </c>
      <c r="J526" s="24">
        <v>0.67579999999999996</v>
      </c>
      <c r="K526" s="1">
        <v>1.05</v>
      </c>
      <c r="L526">
        <v>1.33</v>
      </c>
      <c r="M526" s="10">
        <v>18.239999999999998</v>
      </c>
      <c r="N526">
        <v>-0.15846666670000001</v>
      </c>
      <c r="O526" s="1"/>
    </row>
    <row r="527" spans="1:15" ht="15.75" customHeight="1">
      <c r="A527" s="1">
        <v>6</v>
      </c>
      <c r="B527" s="1">
        <v>25</v>
      </c>
      <c r="C527" s="3">
        <v>45609</v>
      </c>
      <c r="D527" s="11" t="s">
        <v>6</v>
      </c>
      <c r="E527" s="1">
        <v>575</v>
      </c>
      <c r="F527" s="1" t="s">
        <v>308</v>
      </c>
      <c r="G527" s="1">
        <v>1.37</v>
      </c>
      <c r="H527" s="10">
        <v>23</v>
      </c>
      <c r="I527" s="1">
        <v>144</v>
      </c>
      <c r="J527" s="24">
        <f t="shared" si="0"/>
        <v>2.6424911141490091</v>
      </c>
      <c r="K527" s="1">
        <v>1.05</v>
      </c>
      <c r="L527">
        <v>7.8775000000000013</v>
      </c>
      <c r="M527" s="10">
        <v>1.33</v>
      </c>
      <c r="N527">
        <v>0.47023411399999998</v>
      </c>
      <c r="O527" s="1"/>
    </row>
    <row r="528" spans="1:15" ht="15.75" customHeight="1">
      <c r="A528" s="1">
        <v>6</v>
      </c>
      <c r="B528" s="1">
        <v>25</v>
      </c>
      <c r="C528" s="3">
        <v>45610</v>
      </c>
      <c r="D528" s="1" t="s">
        <v>4</v>
      </c>
      <c r="E528" s="1">
        <v>11600</v>
      </c>
      <c r="F528" s="1" t="s">
        <v>309</v>
      </c>
      <c r="G528" s="1">
        <v>1.35</v>
      </c>
      <c r="H528" s="10">
        <v>464</v>
      </c>
      <c r="I528" s="1">
        <v>140</v>
      </c>
      <c r="J528" s="24">
        <v>0.67579999999999996</v>
      </c>
      <c r="K528" s="1">
        <v>0.22</v>
      </c>
      <c r="L528">
        <v>156.60000000000002</v>
      </c>
      <c r="M528" s="10">
        <v>186.6</v>
      </c>
      <c r="N528">
        <v>0.85646405599999997</v>
      </c>
      <c r="O528" s="1"/>
    </row>
    <row r="529" spans="1:15" ht="15.75" customHeight="1">
      <c r="A529" s="1">
        <v>6</v>
      </c>
      <c r="B529" s="1">
        <v>25</v>
      </c>
      <c r="C529" s="3">
        <v>45610</v>
      </c>
      <c r="D529" s="1" t="s">
        <v>8</v>
      </c>
      <c r="E529" s="1">
        <v>100</v>
      </c>
      <c r="F529" s="1" t="s">
        <v>309</v>
      </c>
      <c r="G529" s="1">
        <v>1.04</v>
      </c>
      <c r="H529" s="10">
        <v>4</v>
      </c>
      <c r="I529" s="1">
        <v>140</v>
      </c>
      <c r="J529" s="24">
        <v>0.67579999999999996</v>
      </c>
      <c r="K529" s="1">
        <v>0.22</v>
      </c>
      <c r="L529">
        <v>1.04</v>
      </c>
      <c r="M529" s="10">
        <v>12.39</v>
      </c>
      <c r="N529">
        <v>5.85</v>
      </c>
      <c r="O529" s="1"/>
    </row>
    <row r="530" spans="1:15" ht="15.75" customHeight="1">
      <c r="A530" s="1">
        <v>6</v>
      </c>
      <c r="B530" s="1">
        <v>25</v>
      </c>
      <c r="C530" s="3">
        <v>45610</v>
      </c>
      <c r="D530" s="11" t="s">
        <v>6</v>
      </c>
      <c r="E530" s="1">
        <v>425</v>
      </c>
      <c r="F530" s="1" t="s">
        <v>309</v>
      </c>
      <c r="G530" s="1">
        <v>1.1499999999999999</v>
      </c>
      <c r="H530" s="10">
        <v>17</v>
      </c>
      <c r="I530" s="1">
        <v>140</v>
      </c>
      <c r="J530" s="24">
        <f t="shared" si="0"/>
        <v>2.1428531468531467</v>
      </c>
      <c r="K530" s="1">
        <v>0.22</v>
      </c>
      <c r="L530">
        <v>4.8874999999999993</v>
      </c>
      <c r="M530" s="10">
        <v>1.04</v>
      </c>
      <c r="N530">
        <v>-1.3401534999999999E-2</v>
      </c>
      <c r="O530" s="1"/>
    </row>
    <row r="531" spans="1:15" ht="15.75" customHeight="1">
      <c r="A531" s="1">
        <v>6</v>
      </c>
      <c r="B531" s="1">
        <v>25</v>
      </c>
      <c r="C531" s="3">
        <v>45612</v>
      </c>
      <c r="D531" s="1" t="s">
        <v>4</v>
      </c>
      <c r="E531" s="1">
        <v>9925</v>
      </c>
      <c r="F531" s="1" t="s">
        <v>310</v>
      </c>
      <c r="G531" s="1">
        <v>1.37</v>
      </c>
      <c r="H531" s="10">
        <v>397</v>
      </c>
      <c r="I531" s="1">
        <v>148</v>
      </c>
      <c r="J531" s="24">
        <v>0.67579999999999996</v>
      </c>
      <c r="K531" s="1">
        <v>2.08</v>
      </c>
      <c r="L531">
        <v>135.97250000000003</v>
      </c>
      <c r="M531" s="10">
        <v>130.80000000000001</v>
      </c>
      <c r="N531">
        <v>0.29073655900000001</v>
      </c>
      <c r="O531" s="1"/>
    </row>
    <row r="532" spans="1:15" ht="15.75" customHeight="1">
      <c r="A532" s="1">
        <v>6</v>
      </c>
      <c r="B532" s="1">
        <v>25</v>
      </c>
      <c r="C532" s="3">
        <v>45612</v>
      </c>
      <c r="D532" s="1" t="s">
        <v>8</v>
      </c>
      <c r="E532" s="1">
        <v>25</v>
      </c>
      <c r="F532" s="1" t="s">
        <v>310</v>
      </c>
      <c r="G532" s="1">
        <v>1.44</v>
      </c>
      <c r="H532" s="10">
        <v>1</v>
      </c>
      <c r="I532" s="1">
        <v>148</v>
      </c>
      <c r="J532" s="24">
        <v>0.67579999999999996</v>
      </c>
      <c r="K532" s="1">
        <v>2.08</v>
      </c>
      <c r="L532">
        <v>0.36</v>
      </c>
      <c r="M532" s="10">
        <v>4.18</v>
      </c>
      <c r="N532">
        <v>-4.33</v>
      </c>
      <c r="O532" s="1"/>
    </row>
    <row r="533" spans="1:15" ht="15.75" customHeight="1">
      <c r="A533" s="1">
        <v>6</v>
      </c>
      <c r="B533" s="1">
        <v>25</v>
      </c>
      <c r="C533" s="3">
        <v>45612</v>
      </c>
      <c r="D533" s="11" t="s">
        <v>6</v>
      </c>
      <c r="E533" s="1">
        <v>425</v>
      </c>
      <c r="F533" s="1" t="s">
        <v>310</v>
      </c>
      <c r="G533" s="1">
        <v>2.02</v>
      </c>
      <c r="H533" s="10">
        <v>17</v>
      </c>
      <c r="I533" s="1">
        <v>148</v>
      </c>
      <c r="J533" s="24">
        <f t="shared" si="0"/>
        <v>13.48528321678322</v>
      </c>
      <c r="K533" s="1">
        <v>2.25</v>
      </c>
      <c r="L533">
        <v>8.5850000000000009</v>
      </c>
      <c r="M533" s="10">
        <v>0.26</v>
      </c>
      <c r="N533">
        <v>0.183529412</v>
      </c>
      <c r="O533" s="1"/>
    </row>
    <row r="534" spans="1:15" ht="15.75" customHeight="1">
      <c r="A534" s="1">
        <v>6</v>
      </c>
      <c r="B534" s="1">
        <v>25</v>
      </c>
      <c r="C534" s="3">
        <v>45613</v>
      </c>
      <c r="D534" s="1" t="s">
        <v>4</v>
      </c>
      <c r="E534" s="1">
        <v>8500</v>
      </c>
      <c r="F534" s="1" t="s">
        <v>311</v>
      </c>
      <c r="G534" s="1">
        <v>2.09</v>
      </c>
      <c r="H534" s="10">
        <v>340</v>
      </c>
      <c r="I534" s="1">
        <v>134</v>
      </c>
      <c r="J534" s="24">
        <v>0.67579999999999996</v>
      </c>
      <c r="K534" s="1">
        <v>2.25</v>
      </c>
      <c r="L534">
        <v>177.65</v>
      </c>
      <c r="M534" s="10">
        <v>135.6</v>
      </c>
      <c r="N534">
        <v>-0.27740998700000002</v>
      </c>
      <c r="O534" s="1"/>
    </row>
    <row r="535" spans="1:15" ht="15.75" customHeight="1">
      <c r="A535" s="1">
        <v>6</v>
      </c>
      <c r="B535" s="1">
        <v>25</v>
      </c>
      <c r="C535" s="3">
        <v>45613</v>
      </c>
      <c r="D535" s="1" t="s">
        <v>8</v>
      </c>
      <c r="E535" s="1">
        <v>150</v>
      </c>
      <c r="F535" s="1" t="s">
        <v>311</v>
      </c>
      <c r="G535" s="1">
        <v>1.5</v>
      </c>
      <c r="H535" s="10">
        <v>6</v>
      </c>
      <c r="I535" s="1">
        <v>134</v>
      </c>
      <c r="J535" s="24">
        <v>0.67579999999999996</v>
      </c>
      <c r="K535" s="1">
        <v>2.25</v>
      </c>
      <c r="L535">
        <v>2.25</v>
      </c>
      <c r="M535" s="10">
        <v>5.15</v>
      </c>
      <c r="N535">
        <v>13.286666670000001</v>
      </c>
      <c r="O535" s="1"/>
    </row>
    <row r="536" spans="1:15" ht="15.75" customHeight="1">
      <c r="A536" s="1">
        <v>6</v>
      </c>
      <c r="B536" s="1">
        <v>25</v>
      </c>
      <c r="C536" s="3">
        <v>45613</v>
      </c>
      <c r="D536" s="11" t="s">
        <v>6</v>
      </c>
      <c r="E536" s="1">
        <v>550</v>
      </c>
      <c r="F536" s="1" t="s">
        <v>311</v>
      </c>
      <c r="G536" s="1">
        <v>1.24</v>
      </c>
      <c r="H536" s="10">
        <v>22</v>
      </c>
      <c r="I536" s="1">
        <v>134</v>
      </c>
      <c r="J536" s="24">
        <f t="shared" si="0"/>
        <v>1.3681057513914656</v>
      </c>
      <c r="K536" s="1">
        <v>1.49</v>
      </c>
      <c r="L536">
        <v>6.82</v>
      </c>
      <c r="M536" s="10">
        <v>2.4500000000000002</v>
      </c>
      <c r="N536">
        <v>-0.384278075</v>
      </c>
      <c r="O536" s="1"/>
    </row>
    <row r="537" spans="1:15" ht="15.75" customHeight="1">
      <c r="A537" s="1">
        <v>6</v>
      </c>
      <c r="B537" s="1">
        <v>25</v>
      </c>
      <c r="C537" s="3">
        <v>45616</v>
      </c>
      <c r="D537" s="1" t="s">
        <v>4</v>
      </c>
      <c r="E537" s="1">
        <v>7525</v>
      </c>
      <c r="F537" s="1" t="s">
        <v>312</v>
      </c>
      <c r="G537" s="1">
        <v>1.48</v>
      </c>
      <c r="H537" s="10">
        <v>301</v>
      </c>
      <c r="I537" s="1">
        <v>142</v>
      </c>
      <c r="J537" s="24">
        <v>0.67579999999999996</v>
      </c>
      <c r="K537" s="1">
        <v>1.49</v>
      </c>
      <c r="L537">
        <v>111.37</v>
      </c>
      <c r="M537" s="10">
        <v>214.8</v>
      </c>
      <c r="N537">
        <v>-1.2591909320000001</v>
      </c>
      <c r="O537" s="1"/>
    </row>
    <row r="538" spans="1:15" ht="15.75" customHeight="1">
      <c r="A538" s="1">
        <v>6</v>
      </c>
      <c r="B538" s="1">
        <v>25</v>
      </c>
      <c r="C538" s="3">
        <v>45616</v>
      </c>
      <c r="D538" s="11" t="s">
        <v>6</v>
      </c>
      <c r="E538" s="1">
        <v>150</v>
      </c>
      <c r="F538" s="1" t="s">
        <v>312</v>
      </c>
      <c r="G538" s="1">
        <v>1.08</v>
      </c>
      <c r="H538" s="10">
        <v>6</v>
      </c>
      <c r="I538" s="1">
        <v>142</v>
      </c>
      <c r="J538" s="24">
        <v>0.67579999999999996</v>
      </c>
      <c r="K538" s="1">
        <v>1.49</v>
      </c>
      <c r="L538">
        <v>1.62</v>
      </c>
      <c r="M538" s="10">
        <v>2.15</v>
      </c>
      <c r="N538">
        <v>-0.98787878799999995</v>
      </c>
      <c r="O538" s="1"/>
    </row>
    <row r="539" spans="1:15" ht="15.75" customHeight="1">
      <c r="A539" s="1">
        <v>6</v>
      </c>
      <c r="B539" s="1">
        <v>25</v>
      </c>
      <c r="C539" s="3">
        <v>45617</v>
      </c>
      <c r="D539" s="1" t="s">
        <v>4</v>
      </c>
      <c r="E539" s="1">
        <v>11975</v>
      </c>
      <c r="F539" s="1" t="s">
        <v>313</v>
      </c>
      <c r="G539" s="1">
        <v>1.36</v>
      </c>
      <c r="H539" s="10">
        <v>479</v>
      </c>
      <c r="I539" s="1">
        <v>137</v>
      </c>
      <c r="J539" s="24">
        <v>0.67579999999999996</v>
      </c>
      <c r="K539" s="1">
        <v>6.22</v>
      </c>
      <c r="L539">
        <v>162.86000000000001</v>
      </c>
      <c r="M539" s="10">
        <v>141.6</v>
      </c>
      <c r="N539">
        <v>1.6720215839999999</v>
      </c>
      <c r="O539" s="1"/>
    </row>
    <row r="540" spans="1:15" ht="15.75" customHeight="1">
      <c r="A540" s="1">
        <v>6</v>
      </c>
      <c r="B540" s="1">
        <v>25</v>
      </c>
      <c r="C540" s="3">
        <v>45617</v>
      </c>
      <c r="D540" s="1" t="s">
        <v>8</v>
      </c>
      <c r="E540" s="1">
        <v>100</v>
      </c>
      <c r="F540" s="1" t="s">
        <v>313</v>
      </c>
      <c r="G540" s="1">
        <v>1.26</v>
      </c>
      <c r="H540" s="10">
        <v>4</v>
      </c>
      <c r="I540" s="1">
        <v>137</v>
      </c>
      <c r="J540" s="24">
        <v>0.67579999999999996</v>
      </c>
      <c r="K540" s="1">
        <v>6.22</v>
      </c>
      <c r="L540">
        <v>1.26</v>
      </c>
      <c r="M540" s="10">
        <v>9.18</v>
      </c>
      <c r="N540">
        <v>-5.7466666670000004</v>
      </c>
      <c r="O540" s="1"/>
    </row>
    <row r="541" spans="1:15" ht="15.75" customHeight="1">
      <c r="A541" s="1">
        <v>6</v>
      </c>
      <c r="B541" s="1">
        <v>25</v>
      </c>
      <c r="C541" s="3">
        <v>45617</v>
      </c>
      <c r="D541" s="11" t="s">
        <v>6</v>
      </c>
      <c r="E541" s="1">
        <v>375</v>
      </c>
      <c r="F541" s="1" t="s">
        <v>313</v>
      </c>
      <c r="G541" s="1">
        <v>1.28</v>
      </c>
      <c r="H541" s="10">
        <v>15</v>
      </c>
      <c r="I541" s="1">
        <v>137</v>
      </c>
      <c r="J541" s="24">
        <f t="shared" si="0"/>
        <v>1.7804004329004328</v>
      </c>
      <c r="K541" s="1">
        <v>6.22</v>
      </c>
      <c r="L541">
        <v>4.8</v>
      </c>
      <c r="M541" s="10">
        <v>1.26</v>
      </c>
      <c r="N541">
        <v>1.0973333329999999</v>
      </c>
      <c r="O541" s="1"/>
    </row>
    <row r="542" spans="1:15" ht="15.75" customHeight="1">
      <c r="A542" s="1">
        <v>6</v>
      </c>
      <c r="B542" s="1">
        <v>25</v>
      </c>
      <c r="C542" s="3">
        <v>45618</v>
      </c>
      <c r="D542" s="1" t="s">
        <v>4</v>
      </c>
      <c r="E542" s="1">
        <v>8175</v>
      </c>
      <c r="F542" s="1" t="s">
        <v>314</v>
      </c>
      <c r="G542" s="1">
        <v>1.41</v>
      </c>
      <c r="H542" s="10">
        <v>327</v>
      </c>
      <c r="I542" s="1">
        <v>142</v>
      </c>
      <c r="J542" s="24">
        <v>0.67579999999999996</v>
      </c>
      <c r="K542" s="1">
        <v>0.34</v>
      </c>
      <c r="L542">
        <v>115.2675</v>
      </c>
      <c r="M542" s="10">
        <v>129.6</v>
      </c>
      <c r="N542">
        <v>0.40285763499999999</v>
      </c>
      <c r="O542" s="1"/>
    </row>
    <row r="543" spans="1:15" ht="15.75" customHeight="1">
      <c r="A543" s="1">
        <v>6</v>
      </c>
      <c r="B543" s="1">
        <v>25</v>
      </c>
      <c r="C543" s="3">
        <v>45618</v>
      </c>
      <c r="D543" s="1" t="s">
        <v>8</v>
      </c>
      <c r="E543" s="1">
        <v>25</v>
      </c>
      <c r="F543" s="1" t="s">
        <v>314</v>
      </c>
      <c r="G543" s="1">
        <v>1.1399999999999999</v>
      </c>
      <c r="H543" s="10">
        <v>1</v>
      </c>
      <c r="I543" s="1">
        <v>142</v>
      </c>
      <c r="J543" s="24">
        <v>0.67579999999999996</v>
      </c>
      <c r="K543" s="1">
        <v>0.34</v>
      </c>
      <c r="L543">
        <v>0.28499999999999998</v>
      </c>
      <c r="M543" s="10">
        <v>5.17</v>
      </c>
      <c r="N543">
        <v>-11.5</v>
      </c>
      <c r="O543" s="1"/>
    </row>
    <row r="544" spans="1:15" ht="15.75" customHeight="1">
      <c r="A544" s="1">
        <v>6</v>
      </c>
      <c r="B544" s="1">
        <v>25</v>
      </c>
      <c r="C544" s="3">
        <v>45618</v>
      </c>
      <c r="D544" s="11" t="s">
        <v>6</v>
      </c>
      <c r="E544" s="1">
        <v>75</v>
      </c>
      <c r="F544" s="1" t="s">
        <v>314</v>
      </c>
      <c r="G544" s="1">
        <v>1.2</v>
      </c>
      <c r="H544" s="10">
        <v>3</v>
      </c>
      <c r="I544" s="1">
        <v>142</v>
      </c>
      <c r="J544" s="24">
        <f t="shared" si="0"/>
        <v>2.1544186602870812</v>
      </c>
      <c r="K544" s="1">
        <v>0.34</v>
      </c>
      <c r="L544">
        <v>0.9</v>
      </c>
      <c r="M544" s="10">
        <v>0.19</v>
      </c>
      <c r="N544">
        <v>8.2666666999999999E-2</v>
      </c>
      <c r="O544" s="1"/>
    </row>
    <row r="545" spans="1:15" ht="15.75" customHeight="1">
      <c r="A545" s="1">
        <v>6</v>
      </c>
      <c r="B545" s="1">
        <v>25</v>
      </c>
      <c r="C545" s="3">
        <v>45620</v>
      </c>
      <c r="D545" s="1" t="s">
        <v>4</v>
      </c>
      <c r="E545" s="1">
        <v>7150</v>
      </c>
      <c r="F545" s="1" t="s">
        <v>315</v>
      </c>
      <c r="G545" s="1">
        <v>2.0299999999999998</v>
      </c>
      <c r="H545" s="10">
        <v>286</v>
      </c>
      <c r="I545" s="1">
        <v>135</v>
      </c>
      <c r="J545" s="24">
        <v>0.67579999999999996</v>
      </c>
      <c r="K545" s="1">
        <v>1.54</v>
      </c>
      <c r="L545">
        <v>145.14499999999998</v>
      </c>
      <c r="M545" s="10">
        <v>125.4</v>
      </c>
      <c r="N545">
        <v>-0.16852505300000001</v>
      </c>
      <c r="O545" s="1"/>
    </row>
    <row r="546" spans="1:15" ht="15.75" customHeight="1">
      <c r="A546" s="1">
        <v>6</v>
      </c>
      <c r="B546" s="1">
        <v>25</v>
      </c>
      <c r="C546" s="3">
        <v>45620</v>
      </c>
      <c r="D546" s="1" t="s">
        <v>8</v>
      </c>
      <c r="E546" s="1">
        <v>125</v>
      </c>
      <c r="F546" s="1" t="s">
        <v>315</v>
      </c>
      <c r="G546" s="1">
        <v>2.02</v>
      </c>
      <c r="H546" s="10">
        <v>5</v>
      </c>
      <c r="I546" s="1">
        <v>135</v>
      </c>
      <c r="J546" s="24">
        <v>0.67579999999999996</v>
      </c>
      <c r="K546" s="1">
        <v>1.54</v>
      </c>
      <c r="L546">
        <v>2.5249999999999999</v>
      </c>
      <c r="M546" s="10">
        <v>8.39</v>
      </c>
      <c r="N546">
        <v>13.968</v>
      </c>
      <c r="O546" s="1"/>
    </row>
    <row r="547" spans="1:15" ht="15.75" customHeight="1">
      <c r="A547" s="1">
        <v>6</v>
      </c>
      <c r="B547" s="1">
        <v>25</v>
      </c>
      <c r="C547" s="3">
        <v>45620</v>
      </c>
      <c r="D547" s="11" t="s">
        <v>6</v>
      </c>
      <c r="E547" s="1">
        <v>450</v>
      </c>
      <c r="F547" s="1" t="s">
        <v>315</v>
      </c>
      <c r="G547" s="1">
        <v>1.27</v>
      </c>
      <c r="H547" s="10">
        <v>18</v>
      </c>
      <c r="I547" s="1">
        <v>135</v>
      </c>
      <c r="J547" s="24">
        <f t="shared" si="0"/>
        <v>1.2355704252828716</v>
      </c>
      <c r="K547" s="1">
        <v>1.54</v>
      </c>
      <c r="L547">
        <v>5.7149999999999999</v>
      </c>
      <c r="M547" s="10">
        <v>2.33</v>
      </c>
      <c r="N547">
        <v>-0.264444444</v>
      </c>
      <c r="O547" s="1"/>
    </row>
    <row r="548" spans="1:15" ht="15.75" customHeight="1">
      <c r="A548" s="1">
        <v>6</v>
      </c>
      <c r="B548" s="1">
        <v>25</v>
      </c>
      <c r="C548" s="3">
        <v>45621</v>
      </c>
      <c r="D548" s="1" t="s">
        <v>4</v>
      </c>
      <c r="E548" s="1">
        <v>15600</v>
      </c>
      <c r="F548" s="1" t="s">
        <v>316</v>
      </c>
      <c r="G548" s="1">
        <v>1.32</v>
      </c>
      <c r="H548" s="10">
        <v>624</v>
      </c>
      <c r="I548" s="1">
        <v>143</v>
      </c>
      <c r="J548" s="24">
        <v>0.67579999999999996</v>
      </c>
      <c r="K548" s="1">
        <v>1.26</v>
      </c>
      <c r="L548">
        <v>205.92</v>
      </c>
      <c r="M548" s="10">
        <v>183.6</v>
      </c>
      <c r="N548">
        <v>0.57692307700000001</v>
      </c>
      <c r="O548" s="1"/>
    </row>
    <row r="549" spans="1:15" ht="15.75" customHeight="1">
      <c r="A549" s="1">
        <v>6</v>
      </c>
      <c r="B549" s="1">
        <v>25</v>
      </c>
      <c r="C549" s="3">
        <v>45621</v>
      </c>
      <c r="D549" s="1" t="s">
        <v>8</v>
      </c>
      <c r="E549" s="1">
        <v>25</v>
      </c>
      <c r="F549" s="1" t="s">
        <v>316</v>
      </c>
      <c r="G549" s="1">
        <v>1.0900000000000001</v>
      </c>
      <c r="H549" s="10">
        <v>1</v>
      </c>
      <c r="I549" s="1">
        <v>143</v>
      </c>
      <c r="J549" s="24">
        <v>0.67579999999999996</v>
      </c>
      <c r="K549" s="1">
        <v>1.26</v>
      </c>
      <c r="L549">
        <v>0.27250000000000002</v>
      </c>
      <c r="M549" s="10">
        <v>7.41</v>
      </c>
      <c r="N549">
        <v>-2.2928000000000002</v>
      </c>
      <c r="O549" s="1"/>
    </row>
    <row r="550" spans="1:15" ht="15.75" customHeight="1">
      <c r="A550" s="1">
        <v>6</v>
      </c>
      <c r="B550" s="1">
        <v>25</v>
      </c>
      <c r="C550" s="3">
        <v>45621</v>
      </c>
      <c r="D550" s="11" t="s">
        <v>6</v>
      </c>
      <c r="E550" s="1">
        <v>650</v>
      </c>
      <c r="F550" s="1" t="s">
        <v>316</v>
      </c>
      <c r="G550" s="1">
        <v>1.3</v>
      </c>
      <c r="H550" s="10">
        <v>26</v>
      </c>
      <c r="I550" s="1">
        <v>143</v>
      </c>
      <c r="J550" s="24">
        <f t="shared" si="0"/>
        <v>20.155352941176471</v>
      </c>
      <c r="K550" s="1">
        <v>1.26</v>
      </c>
      <c r="L550">
        <v>8.4499999999999993</v>
      </c>
      <c r="M550" s="10">
        <v>0.17</v>
      </c>
      <c r="N550">
        <v>0.49162393199999999</v>
      </c>
      <c r="O550" s="1"/>
    </row>
    <row r="551" spans="1:15" ht="15.75" customHeight="1">
      <c r="A551" s="1">
        <v>6</v>
      </c>
      <c r="B551" s="1">
        <v>25</v>
      </c>
      <c r="C551" s="3">
        <v>45622</v>
      </c>
      <c r="D551" s="1" t="s">
        <v>4</v>
      </c>
      <c r="E551" s="1">
        <v>10000</v>
      </c>
      <c r="F551" s="1" t="s">
        <v>317</v>
      </c>
      <c r="G551" s="1">
        <v>1.34</v>
      </c>
      <c r="H551" s="10">
        <v>400</v>
      </c>
      <c r="I551" s="1">
        <v>142</v>
      </c>
      <c r="J551" s="24">
        <v>0.67579999999999996</v>
      </c>
      <c r="K551" s="1">
        <v>0.8</v>
      </c>
      <c r="L551">
        <v>134</v>
      </c>
      <c r="M551" s="10">
        <v>150</v>
      </c>
      <c r="N551">
        <v>-0.32307692300000002</v>
      </c>
      <c r="O551" s="1"/>
    </row>
    <row r="552" spans="1:15" ht="15.75" customHeight="1">
      <c r="A552" s="1">
        <v>6</v>
      </c>
      <c r="B552" s="1">
        <v>25</v>
      </c>
      <c r="C552" s="3">
        <v>45622</v>
      </c>
      <c r="D552" s="1" t="s">
        <v>8</v>
      </c>
      <c r="E552" s="1">
        <v>50</v>
      </c>
      <c r="F552" s="1" t="s">
        <v>317</v>
      </c>
      <c r="G552" s="1">
        <v>1.29</v>
      </c>
      <c r="H552" s="10">
        <v>2</v>
      </c>
      <c r="I552" s="1">
        <v>142</v>
      </c>
      <c r="J552" s="24">
        <v>0.67579999999999996</v>
      </c>
      <c r="K552" s="1">
        <v>0.8</v>
      </c>
      <c r="L552">
        <v>0.64500000000000002</v>
      </c>
      <c r="M552" s="10">
        <v>1.42</v>
      </c>
      <c r="N552">
        <v>2.68</v>
      </c>
      <c r="O552" s="1"/>
    </row>
    <row r="553" spans="1:15" ht="15.75" customHeight="1">
      <c r="A553" s="1">
        <v>6</v>
      </c>
      <c r="B553" s="1">
        <v>25</v>
      </c>
      <c r="C553" s="3">
        <v>45622</v>
      </c>
      <c r="D553" s="11" t="s">
        <v>6</v>
      </c>
      <c r="E553" s="1">
        <v>450</v>
      </c>
      <c r="F553" s="1" t="s">
        <v>317</v>
      </c>
      <c r="G553" s="1">
        <v>1.5</v>
      </c>
      <c r="H553" s="10">
        <v>18</v>
      </c>
      <c r="I553" s="1">
        <v>142</v>
      </c>
      <c r="J553" s="24">
        <f t="shared" si="0"/>
        <v>6.4035454545454549</v>
      </c>
      <c r="K553" s="1">
        <v>0.8</v>
      </c>
      <c r="L553">
        <v>6.75</v>
      </c>
      <c r="M553" s="10">
        <v>0.44</v>
      </c>
      <c r="N553">
        <v>-7.1623932000000001E-2</v>
      </c>
      <c r="O553" s="1"/>
    </row>
    <row r="554" spans="1:15" ht="15.75" customHeight="1">
      <c r="A554" s="1">
        <v>6</v>
      </c>
      <c r="B554" s="1">
        <v>25</v>
      </c>
      <c r="C554" s="3">
        <v>45623</v>
      </c>
      <c r="D554" s="1" t="s">
        <v>4</v>
      </c>
      <c r="E554" s="1">
        <v>7700</v>
      </c>
      <c r="F554" s="1" t="s">
        <v>318</v>
      </c>
      <c r="G554" s="1">
        <v>1.46</v>
      </c>
      <c r="H554" s="10">
        <v>308</v>
      </c>
      <c r="I554" s="1">
        <v>148</v>
      </c>
      <c r="J554" s="24">
        <v>0.67579999999999996</v>
      </c>
      <c r="K554" s="1">
        <v>1.42</v>
      </c>
      <c r="L554">
        <v>112.42</v>
      </c>
      <c r="M554" s="10">
        <v>139.19999999999999</v>
      </c>
      <c r="N554">
        <v>-0.30779220800000001</v>
      </c>
      <c r="O554" s="1"/>
    </row>
    <row r="555" spans="1:15" ht="15.75" customHeight="1">
      <c r="A555" s="1">
        <v>6</v>
      </c>
      <c r="B555" s="1">
        <v>25</v>
      </c>
      <c r="C555" s="3">
        <v>45623</v>
      </c>
      <c r="D555" s="1" t="s">
        <v>8</v>
      </c>
      <c r="E555" s="1">
        <v>100</v>
      </c>
      <c r="F555" s="1" t="s">
        <v>318</v>
      </c>
      <c r="G555" s="1">
        <v>1.36</v>
      </c>
      <c r="H555" s="10">
        <v>4</v>
      </c>
      <c r="I555" s="1">
        <v>148</v>
      </c>
      <c r="J555" s="24">
        <v>0.67579999999999996</v>
      </c>
      <c r="K555" s="1">
        <v>1.42</v>
      </c>
      <c r="L555">
        <v>1.36</v>
      </c>
      <c r="M555" s="10">
        <v>5.28</v>
      </c>
      <c r="N555">
        <v>-2.44</v>
      </c>
      <c r="O555" s="1"/>
    </row>
    <row r="556" spans="1:15" ht="15.75" customHeight="1">
      <c r="A556" s="1">
        <v>6</v>
      </c>
      <c r="B556" s="1">
        <v>25</v>
      </c>
      <c r="C556" s="3">
        <v>45623</v>
      </c>
      <c r="D556" s="11" t="s">
        <v>6</v>
      </c>
      <c r="E556" s="1">
        <v>300</v>
      </c>
      <c r="F556" s="1" t="s">
        <v>318</v>
      </c>
      <c r="G556" s="1">
        <v>1.35</v>
      </c>
      <c r="H556" s="10">
        <v>12</v>
      </c>
      <c r="I556" s="1">
        <v>148</v>
      </c>
      <c r="J556" s="24">
        <f t="shared" si="0"/>
        <v>1.4662673796791443</v>
      </c>
      <c r="K556" s="1">
        <v>1.42</v>
      </c>
      <c r="L556">
        <v>4.05</v>
      </c>
      <c r="M556" s="10">
        <v>1.36</v>
      </c>
      <c r="N556">
        <v>-0.35555555599999999</v>
      </c>
      <c r="O556" s="1"/>
    </row>
    <row r="557" spans="1:15" ht="15.75" customHeight="1">
      <c r="A557" s="1">
        <v>6</v>
      </c>
      <c r="B557" s="1">
        <v>25</v>
      </c>
      <c r="C557" s="3">
        <v>45625</v>
      </c>
      <c r="D557" s="1" t="s">
        <v>4</v>
      </c>
      <c r="E557" s="1">
        <v>8975</v>
      </c>
      <c r="F557" s="1" t="s">
        <v>319</v>
      </c>
      <c r="G557" s="1">
        <v>1.26</v>
      </c>
      <c r="H557" s="10">
        <v>359</v>
      </c>
      <c r="I557" s="1">
        <v>144</v>
      </c>
      <c r="J557" s="24">
        <v>0.67579999999999996</v>
      </c>
      <c r="K557" s="1">
        <v>0.38</v>
      </c>
      <c r="L557">
        <v>113.08499999999999</v>
      </c>
      <c r="M557" s="10">
        <v>128.4</v>
      </c>
      <c r="N557">
        <v>0.37715153899999998</v>
      </c>
      <c r="O557" s="1"/>
    </row>
    <row r="558" spans="1:15" ht="15.75" customHeight="1">
      <c r="A558" s="1">
        <v>6</v>
      </c>
      <c r="B558" s="1">
        <v>25</v>
      </c>
      <c r="C558" s="3">
        <v>45625</v>
      </c>
      <c r="D558" s="1" t="s">
        <v>8</v>
      </c>
      <c r="E558" s="1">
        <v>25</v>
      </c>
      <c r="F558" s="1" t="s">
        <v>319</v>
      </c>
      <c r="G558" s="1">
        <v>1.02</v>
      </c>
      <c r="H558" s="10">
        <v>1</v>
      </c>
      <c r="I558" s="1">
        <v>144</v>
      </c>
      <c r="J558" s="24">
        <v>0.67579999999999996</v>
      </c>
      <c r="K558" s="1">
        <v>0.38</v>
      </c>
      <c r="L558">
        <v>0.255</v>
      </c>
      <c r="M558" s="10">
        <v>0.6</v>
      </c>
      <c r="N558">
        <v>2.88</v>
      </c>
      <c r="O558" s="1"/>
    </row>
    <row r="559" spans="1:15" ht="15.75" customHeight="1">
      <c r="A559" s="1">
        <v>6</v>
      </c>
      <c r="B559" s="1">
        <v>25</v>
      </c>
      <c r="C559" s="3">
        <v>45625</v>
      </c>
      <c r="D559" s="11" t="s">
        <v>6</v>
      </c>
      <c r="E559" s="1">
        <v>1250</v>
      </c>
      <c r="F559" s="1" t="s">
        <v>319</v>
      </c>
      <c r="G559" s="1">
        <v>1.29</v>
      </c>
      <c r="H559" s="10">
        <v>50</v>
      </c>
      <c r="I559" s="1">
        <v>144</v>
      </c>
      <c r="J559" s="24">
        <f t="shared" si="0"/>
        <v>43.286818181818184</v>
      </c>
      <c r="K559" s="1">
        <v>0.38</v>
      </c>
      <c r="L559">
        <v>16.125</v>
      </c>
      <c r="M559" s="10">
        <v>0.15</v>
      </c>
      <c r="N559">
        <v>0.44133333299999999</v>
      </c>
      <c r="O559" s="1"/>
    </row>
    <row r="560" spans="1:15" ht="15.75" customHeight="1">
      <c r="A560" s="1">
        <v>6</v>
      </c>
      <c r="B560" s="1">
        <v>25</v>
      </c>
      <c r="C560" s="3">
        <v>45626</v>
      </c>
      <c r="D560" s="1" t="s">
        <v>4</v>
      </c>
      <c r="E560" s="1">
        <v>11600</v>
      </c>
      <c r="F560" s="1" t="s">
        <v>320</v>
      </c>
      <c r="G560" s="1">
        <v>1.36</v>
      </c>
      <c r="H560" s="10">
        <v>464</v>
      </c>
      <c r="I560" s="1">
        <v>146</v>
      </c>
      <c r="J560" s="24">
        <v>0.67579999999999996</v>
      </c>
      <c r="K560" s="1">
        <v>0.7</v>
      </c>
      <c r="L560">
        <v>157.76000000000002</v>
      </c>
      <c r="M560" s="10">
        <v>93</v>
      </c>
      <c r="N560">
        <v>0.628916531</v>
      </c>
      <c r="O560" s="1"/>
    </row>
    <row r="561" spans="1:15" ht="15.75" customHeight="1">
      <c r="A561" s="1">
        <v>6</v>
      </c>
      <c r="B561" s="1">
        <v>25</v>
      </c>
      <c r="C561" s="3">
        <v>45626</v>
      </c>
      <c r="D561" s="1" t="s">
        <v>8</v>
      </c>
      <c r="E561" s="1">
        <v>25</v>
      </c>
      <c r="F561" s="1" t="s">
        <v>320</v>
      </c>
      <c r="G561" s="1">
        <v>1.02</v>
      </c>
      <c r="H561" s="10">
        <v>1</v>
      </c>
      <c r="I561" s="1">
        <v>146</v>
      </c>
      <c r="J561" s="24">
        <f t="shared" si="0"/>
        <v>0.28209378596087459</v>
      </c>
      <c r="K561" s="1">
        <v>0.7</v>
      </c>
      <c r="L561">
        <v>0.255</v>
      </c>
      <c r="M561" s="10">
        <v>6.32</v>
      </c>
      <c r="N561">
        <v>-2.2879999999999998</v>
      </c>
      <c r="O561" s="1"/>
    </row>
    <row r="562" spans="1:15" ht="15.75" customHeight="1">
      <c r="A562" s="1">
        <v>6</v>
      </c>
      <c r="B562" s="1">
        <v>25</v>
      </c>
      <c r="C562" s="3">
        <v>45626</v>
      </c>
      <c r="D562" s="11" t="s">
        <v>6</v>
      </c>
      <c r="E562" s="1">
        <v>400</v>
      </c>
      <c r="F562" s="1" t="s">
        <v>320</v>
      </c>
      <c r="G562" s="1">
        <v>1.38</v>
      </c>
      <c r="H562" s="10">
        <v>16</v>
      </c>
      <c r="I562" s="1">
        <v>146</v>
      </c>
      <c r="J562" s="24">
        <f t="shared" si="0"/>
        <v>14.993454545454544</v>
      </c>
      <c r="K562" s="1">
        <v>0.7</v>
      </c>
      <c r="L562">
        <v>5.52</v>
      </c>
      <c r="M562" s="10">
        <v>0.15</v>
      </c>
      <c r="N562">
        <v>-2.5499999999999998E-2</v>
      </c>
    </row>
    <row r="563" spans="1:15" ht="15.75" customHeight="1">
      <c r="A563" s="1">
        <v>6</v>
      </c>
      <c r="B563" s="1">
        <v>25</v>
      </c>
      <c r="C563" s="3">
        <v>45627</v>
      </c>
      <c r="D563" s="1" t="s">
        <v>4</v>
      </c>
      <c r="E563" s="1">
        <v>10800</v>
      </c>
      <c r="F563" s="1" t="s">
        <v>321</v>
      </c>
      <c r="G563" s="1">
        <v>1.35</v>
      </c>
      <c r="H563" s="10">
        <v>432</v>
      </c>
      <c r="I563" s="1">
        <v>142</v>
      </c>
      <c r="J563" s="24">
        <v>0.67579999999999996</v>
      </c>
      <c r="K563" s="1">
        <v>0.23</v>
      </c>
      <c r="L563">
        <v>145.80000000000001</v>
      </c>
      <c r="M563" s="10">
        <v>147</v>
      </c>
      <c r="N563">
        <v>-0.55938697299999995</v>
      </c>
    </row>
    <row r="564" spans="1:15" ht="15.75" customHeight="1">
      <c r="A564" s="1">
        <v>6</v>
      </c>
      <c r="B564" s="1">
        <v>25</v>
      </c>
      <c r="C564" s="3">
        <v>45627</v>
      </c>
      <c r="D564" s="1" t="s">
        <v>8</v>
      </c>
      <c r="E564" s="1">
        <v>175</v>
      </c>
      <c r="F564" s="1" t="s">
        <v>321</v>
      </c>
      <c r="G564" s="1">
        <v>1.21</v>
      </c>
      <c r="H564" s="10">
        <v>7</v>
      </c>
      <c r="I564" s="1">
        <v>142</v>
      </c>
      <c r="J564" s="24">
        <v>0.67579999999999996</v>
      </c>
      <c r="K564" s="1">
        <v>0.23</v>
      </c>
      <c r="L564">
        <v>2.1175000000000002</v>
      </c>
      <c r="M564" s="10">
        <v>9.4700000000000006</v>
      </c>
      <c r="N564">
        <v>1.9867999999999999</v>
      </c>
    </row>
    <row r="565" spans="1:15" ht="15.75" customHeight="1">
      <c r="A565" s="1">
        <v>6</v>
      </c>
      <c r="B565" s="1">
        <v>25</v>
      </c>
      <c r="C565" s="3">
        <v>45627</v>
      </c>
      <c r="D565" s="11" t="s">
        <v>6</v>
      </c>
      <c r="E565" s="1">
        <v>450</v>
      </c>
      <c r="F565" s="1" t="s">
        <v>321</v>
      </c>
      <c r="G565" s="1">
        <v>1.46</v>
      </c>
      <c r="H565" s="10">
        <v>18</v>
      </c>
      <c r="I565" s="1">
        <v>142</v>
      </c>
      <c r="J565" s="24">
        <f t="shared" si="0"/>
        <v>1.4509656019656019</v>
      </c>
      <c r="K565" s="1">
        <v>0.23</v>
      </c>
      <c r="L565">
        <v>6.57</v>
      </c>
      <c r="M565" s="10">
        <v>2.2200000000000002</v>
      </c>
      <c r="N565">
        <v>-0.45583333300000001</v>
      </c>
    </row>
    <row r="566" spans="1:15" ht="15.75" customHeight="1">
      <c r="A566" s="1">
        <v>6</v>
      </c>
      <c r="B566" s="1">
        <v>25</v>
      </c>
      <c r="C566" s="3">
        <v>45628</v>
      </c>
      <c r="D566" s="37" t="s">
        <v>4</v>
      </c>
      <c r="E566" s="1">
        <v>9425</v>
      </c>
      <c r="F566" s="1" t="s">
        <v>322</v>
      </c>
      <c r="G566" s="1">
        <v>1.37</v>
      </c>
      <c r="H566" s="10">
        <v>377</v>
      </c>
      <c r="I566" s="1">
        <v>139</v>
      </c>
      <c r="J566" s="24">
        <v>0.67579999999999996</v>
      </c>
      <c r="K566" s="1">
        <v>0.52</v>
      </c>
      <c r="L566">
        <v>129.12250000000003</v>
      </c>
      <c r="M566" s="10">
        <v>210.6</v>
      </c>
      <c r="N566">
        <v>-0.873371648</v>
      </c>
    </row>
    <row r="567" spans="1:15" ht="15.75" customHeight="1">
      <c r="A567" s="1">
        <v>6</v>
      </c>
      <c r="B567" s="1">
        <v>25</v>
      </c>
      <c r="C567" s="3">
        <v>45628</v>
      </c>
      <c r="D567" s="37" t="s">
        <v>8</v>
      </c>
      <c r="E567" s="1">
        <v>150</v>
      </c>
      <c r="F567" s="1" t="s">
        <v>322</v>
      </c>
      <c r="G567" s="1">
        <v>1.04</v>
      </c>
      <c r="H567" s="10">
        <v>6</v>
      </c>
      <c r="I567" s="1">
        <v>139</v>
      </c>
      <c r="J567" s="24">
        <v>0.67579999999999996</v>
      </c>
      <c r="K567" s="1">
        <v>0.52</v>
      </c>
      <c r="L567">
        <v>1.56</v>
      </c>
      <c r="M567" s="10">
        <v>8.14</v>
      </c>
      <c r="N567">
        <v>-1.5238095E-2</v>
      </c>
    </row>
    <row r="568" spans="1:15" ht="15.75" customHeight="1">
      <c r="A568" s="1">
        <v>6</v>
      </c>
      <c r="B568" s="1">
        <v>25</v>
      </c>
      <c r="C568" s="3">
        <v>45628</v>
      </c>
      <c r="D568" s="13" t="s">
        <v>6</v>
      </c>
      <c r="E568" s="1">
        <v>1425</v>
      </c>
      <c r="F568" s="1" t="s">
        <v>322</v>
      </c>
      <c r="G568" s="1">
        <v>1.51</v>
      </c>
      <c r="H568" s="10">
        <v>57</v>
      </c>
      <c r="I568" s="1">
        <v>139</v>
      </c>
      <c r="J568" s="24">
        <f>IF(AND(NOT(ISBLANK(L568)),NOT(ISBLANK(M568)),NOT(ISBLANK(I568))),
    (0.4*(L568/M568) + 0.4*(I568/220) + 0.2*(VALUE(SUBSTITUTE(SUBSTITUTE(E568,"m",""),"y",""))/10000)),
    "")</f>
        <v>6.6099037433155079</v>
      </c>
      <c r="K568" s="1">
        <v>0.52</v>
      </c>
      <c r="L568">
        <v>21.517499999999998</v>
      </c>
      <c r="M568" s="10">
        <v>1.36</v>
      </c>
      <c r="N568">
        <v>0.397894737</v>
      </c>
    </row>
    <row r="569" spans="1:15" ht="15.75" customHeight="1">
      <c r="A569" s="1">
        <v>6</v>
      </c>
      <c r="B569" s="1">
        <v>25</v>
      </c>
      <c r="C569" s="3">
        <v>45630</v>
      </c>
      <c r="D569" s="37" t="s">
        <v>4</v>
      </c>
      <c r="E569" s="1">
        <v>7350</v>
      </c>
      <c r="F569" s="1" t="s">
        <v>323</v>
      </c>
      <c r="G569" s="1">
        <v>1.5</v>
      </c>
      <c r="H569" s="10">
        <v>294</v>
      </c>
      <c r="I569" s="1">
        <v>142</v>
      </c>
      <c r="J569" s="24">
        <v>0.67579999999999996</v>
      </c>
      <c r="K569" s="1">
        <v>2.5</v>
      </c>
      <c r="L569">
        <v>110.25</v>
      </c>
      <c r="M569" s="10">
        <v>135.6</v>
      </c>
      <c r="N569">
        <v>0.38958479899999998</v>
      </c>
    </row>
    <row r="570" spans="1:15" ht="15.75" customHeight="1">
      <c r="A570" s="1">
        <v>6</v>
      </c>
      <c r="B570" s="1">
        <v>25</v>
      </c>
      <c r="C570" s="3">
        <v>45630</v>
      </c>
      <c r="D570" s="37" t="s">
        <v>8</v>
      </c>
      <c r="E570" s="1">
        <v>50</v>
      </c>
      <c r="F570" s="1" t="s">
        <v>323</v>
      </c>
      <c r="G570" s="1">
        <v>1.41</v>
      </c>
      <c r="H570" s="10">
        <v>2</v>
      </c>
      <c r="I570" s="1">
        <v>142</v>
      </c>
      <c r="J570" s="24">
        <v>0.67579999999999996</v>
      </c>
      <c r="K570" s="1">
        <v>2.5</v>
      </c>
      <c r="L570">
        <v>0.70499999999999996</v>
      </c>
      <c r="M570" s="10">
        <v>4.46</v>
      </c>
      <c r="N570">
        <v>-3.4933333329999998</v>
      </c>
    </row>
    <row r="571" spans="1:15" ht="15.75" customHeight="1">
      <c r="A571" s="1">
        <v>6</v>
      </c>
      <c r="B571" s="1">
        <v>25</v>
      </c>
      <c r="C571" s="3">
        <v>45630</v>
      </c>
      <c r="D571" s="13" t="s">
        <v>6</v>
      </c>
      <c r="E571" s="1">
        <v>350</v>
      </c>
      <c r="F571" s="1" t="s">
        <v>323</v>
      </c>
      <c r="G571" s="1">
        <v>2.27</v>
      </c>
      <c r="H571" s="10">
        <v>14</v>
      </c>
      <c r="I571" s="1">
        <v>142</v>
      </c>
      <c r="J571" s="24">
        <f>IF(AND(NOT(ISBLANK(L571)),NOT(ISBLANK(M571)),NOT(ISBLANK(I571))),
    (0.4*(L571/M571) + 0.4*(I571/220) + 0.2*(VALUE(SUBSTITUTE(SUBSTITUTE(E571,"m",""),"y",""))/10000)),
    "")</f>
        <v>6.6211818181818183</v>
      </c>
      <c r="K571" s="1">
        <v>2.5</v>
      </c>
      <c r="L571">
        <v>7.9450000000000003</v>
      </c>
      <c r="M571" s="10">
        <v>0.5</v>
      </c>
      <c r="N571">
        <v>-4.7418545999999999E-2</v>
      </c>
    </row>
    <row r="572" spans="1:15" ht="15.75" customHeight="1">
      <c r="A572" s="1">
        <v>6</v>
      </c>
      <c r="B572" s="1">
        <v>25</v>
      </c>
      <c r="C572" s="3">
        <v>45632</v>
      </c>
      <c r="D572" s="37" t="s">
        <v>4</v>
      </c>
      <c r="E572" s="1">
        <v>5925</v>
      </c>
      <c r="F572" s="1" t="s">
        <v>324</v>
      </c>
      <c r="G572" s="1">
        <v>1.57</v>
      </c>
      <c r="H572" s="10">
        <v>237</v>
      </c>
      <c r="I572" s="1">
        <v>117</v>
      </c>
      <c r="J572" s="24">
        <v>0.67579999999999996</v>
      </c>
      <c r="K572" s="1">
        <v>0.08</v>
      </c>
      <c r="L572">
        <v>93.022499999999994</v>
      </c>
      <c r="M572" s="10">
        <v>121.8</v>
      </c>
      <c r="N572">
        <v>-0.210798243</v>
      </c>
    </row>
    <row r="573" spans="1:15" ht="15.75" customHeight="1">
      <c r="A573" s="1">
        <v>6</v>
      </c>
      <c r="B573" s="1">
        <v>25</v>
      </c>
      <c r="C573" s="3">
        <v>45632</v>
      </c>
      <c r="D573" s="37" t="s">
        <v>8</v>
      </c>
      <c r="E573" s="1">
        <v>250</v>
      </c>
      <c r="F573" s="1" t="s">
        <v>324</v>
      </c>
      <c r="G573" s="1">
        <v>1.29</v>
      </c>
      <c r="H573" s="10">
        <v>10</v>
      </c>
      <c r="I573" s="1">
        <v>117</v>
      </c>
      <c r="J573" s="24">
        <v>0.67579999999999996</v>
      </c>
      <c r="K573" s="1">
        <v>0.08</v>
      </c>
      <c r="L573">
        <v>3.2250000000000001</v>
      </c>
      <c r="M573" s="10">
        <v>18.3</v>
      </c>
      <c r="N573">
        <v>1.6</v>
      </c>
    </row>
    <row r="574" spans="1:15" ht="15.75" customHeight="1">
      <c r="A574" s="1">
        <v>6</v>
      </c>
      <c r="B574" s="1">
        <v>25</v>
      </c>
      <c r="C574" s="3">
        <v>45632</v>
      </c>
      <c r="D574" s="13" t="s">
        <v>6</v>
      </c>
      <c r="E574" s="1">
        <v>1150</v>
      </c>
      <c r="F574" s="1" t="s">
        <v>324</v>
      </c>
      <c r="G574" s="1">
        <v>1.22</v>
      </c>
      <c r="H574" s="10">
        <v>46</v>
      </c>
      <c r="I574" s="1">
        <v>117</v>
      </c>
      <c r="J574" s="24">
        <f>IF(AND(NOT(ISBLANK(L574)),NOT(ISBLANK(M574)),NOT(ISBLANK(I574))),
    (0.4*(L574/M574) + 0.4*(I574/220) + 0.2*(VALUE(SUBSTITUTE(SUBSTITUTE(E574,"m",""),"y",""))/10000)),
    "")</f>
        <v>1.8718788762258149</v>
      </c>
      <c r="K574" s="1">
        <v>0.08</v>
      </c>
      <c r="L574">
        <v>14.03</v>
      </c>
      <c r="M574" s="10">
        <v>3.43</v>
      </c>
      <c r="N574">
        <v>-0.15540372699999999</v>
      </c>
    </row>
    <row r="575" spans="1:15" ht="15.75" customHeight="1">
      <c r="A575" s="1">
        <v>6</v>
      </c>
      <c r="B575" s="1">
        <v>25</v>
      </c>
      <c r="C575" s="3">
        <v>45633</v>
      </c>
      <c r="D575" s="37" t="s">
        <v>4</v>
      </c>
      <c r="E575" s="1">
        <v>9100</v>
      </c>
      <c r="F575" s="1" t="s">
        <v>325</v>
      </c>
      <c r="G575" s="1">
        <v>1.49</v>
      </c>
      <c r="H575" s="10">
        <v>364</v>
      </c>
      <c r="I575" s="1">
        <v>144</v>
      </c>
      <c r="J575" s="24">
        <v>0.67579999999999996</v>
      </c>
      <c r="K575" s="1">
        <v>0.48</v>
      </c>
      <c r="L575">
        <v>135.59</v>
      </c>
      <c r="M575" s="10">
        <v>136.80000000000001</v>
      </c>
      <c r="N575">
        <v>0.55239949899999996</v>
      </c>
    </row>
    <row r="576" spans="1:15" ht="15.75" customHeight="1">
      <c r="A576" s="1">
        <v>6</v>
      </c>
      <c r="B576" s="1">
        <v>25</v>
      </c>
      <c r="C576" s="3">
        <v>45633</v>
      </c>
      <c r="D576" s="37" t="s">
        <v>8</v>
      </c>
      <c r="E576" s="1">
        <v>275</v>
      </c>
      <c r="F576" s="1" t="s">
        <v>325</v>
      </c>
      <c r="G576" s="1">
        <v>1.1000000000000001</v>
      </c>
      <c r="H576" s="10">
        <v>11</v>
      </c>
      <c r="I576" s="1">
        <v>144</v>
      </c>
      <c r="J576" s="24">
        <v>0.67579999999999996</v>
      </c>
      <c r="K576" s="1">
        <v>0.48</v>
      </c>
      <c r="L576">
        <v>3.0249999999999999</v>
      </c>
      <c r="M576" s="10">
        <v>6.31</v>
      </c>
      <c r="N576">
        <v>5.0254545449999997</v>
      </c>
    </row>
    <row r="577" spans="1:14" ht="15.75" customHeight="1">
      <c r="A577" s="1">
        <v>6</v>
      </c>
      <c r="B577" s="1">
        <v>25</v>
      </c>
      <c r="C577" s="3">
        <v>45633</v>
      </c>
      <c r="D577" s="13" t="s">
        <v>6</v>
      </c>
      <c r="E577" s="1">
        <v>700</v>
      </c>
      <c r="F577" s="1" t="s">
        <v>325</v>
      </c>
      <c r="G577" s="1">
        <v>1.42</v>
      </c>
      <c r="H577" s="10">
        <v>28</v>
      </c>
      <c r="I577" s="1">
        <v>144</v>
      </c>
      <c r="J577" s="24">
        <f>IF(AND(NOT(ISBLANK(L577)),NOT(ISBLANK(M577)),NOT(ISBLANK(I577))),
    (0.4*(L577/M577) + 0.4*(I577/220) + 0.2*(VALUE(SUBSTITUTE(SUBSTITUTE(E577,"m",""),"y",""))/10000)),
    "")</f>
        <v>1.550177156177156</v>
      </c>
      <c r="K577" s="1">
        <v>0.48</v>
      </c>
      <c r="L577">
        <v>9.94</v>
      </c>
      <c r="M577" s="10">
        <v>3.12</v>
      </c>
      <c r="N577">
        <v>-0.147453416</v>
      </c>
    </row>
    <row r="578" spans="1:14" ht="15.75" customHeight="1">
      <c r="A578" s="1">
        <v>6</v>
      </c>
      <c r="B578" s="1">
        <v>25</v>
      </c>
      <c r="C578" s="3">
        <v>45635</v>
      </c>
      <c r="D578" s="37" t="s">
        <v>4</v>
      </c>
      <c r="E578" s="1">
        <v>12600</v>
      </c>
      <c r="F578" s="1" t="s">
        <v>326</v>
      </c>
      <c r="G578" s="1">
        <v>1.5</v>
      </c>
      <c r="H578" s="10">
        <v>504</v>
      </c>
      <c r="I578" s="1">
        <v>144</v>
      </c>
      <c r="J578" s="24">
        <v>0.67579999999999996</v>
      </c>
      <c r="K578" s="1">
        <v>0.48</v>
      </c>
      <c r="L578">
        <v>189</v>
      </c>
      <c r="M578" s="10">
        <v>201.6</v>
      </c>
      <c r="N578">
        <v>-9.6703296999999994E-2</v>
      </c>
    </row>
    <row r="579" spans="1:14" ht="15.75" customHeight="1">
      <c r="A579" s="1">
        <v>6</v>
      </c>
      <c r="B579" s="1">
        <v>25</v>
      </c>
      <c r="C579" s="3">
        <v>45635</v>
      </c>
      <c r="D579" s="37" t="s">
        <v>8</v>
      </c>
      <c r="E579" s="1">
        <v>150</v>
      </c>
      <c r="F579" s="1" t="s">
        <v>326</v>
      </c>
      <c r="G579" s="1">
        <v>1.25</v>
      </c>
      <c r="H579" s="10">
        <v>6</v>
      </c>
      <c r="I579" s="1">
        <v>144</v>
      </c>
      <c r="J579" s="24">
        <v>0.67579999999999996</v>
      </c>
      <c r="K579" s="1">
        <v>0.48</v>
      </c>
      <c r="L579">
        <v>1.875</v>
      </c>
      <c r="M579" s="10">
        <v>7.57</v>
      </c>
      <c r="N579">
        <v>-2.752121212</v>
      </c>
    </row>
    <row r="580" spans="1:14" ht="15.75" customHeight="1">
      <c r="A580" s="1">
        <v>6</v>
      </c>
      <c r="B580" s="1">
        <v>25</v>
      </c>
      <c r="C580" s="3">
        <v>45635</v>
      </c>
      <c r="D580" s="13" t="s">
        <v>6</v>
      </c>
      <c r="E580" s="1">
        <v>625</v>
      </c>
      <c r="F580" s="1" t="s">
        <v>326</v>
      </c>
      <c r="G580" s="1">
        <v>1.53</v>
      </c>
      <c r="H580" s="10">
        <v>25</v>
      </c>
      <c r="I580" s="1">
        <v>144</v>
      </c>
      <c r="J580" s="24">
        <f>IF(AND(NOT(ISBLANK(L580)),NOT(ISBLANK(M580)),NOT(ISBLANK(I580))),
    (0.4*(L580/M580) + 0.4*(I580/220) + 0.2*(VALUE(SUBSTITUTE(SUBSTITUTE(E580,"m",""),"y",""))/10000)),
    "")</f>
        <v>2.1221442687747039</v>
      </c>
      <c r="K580" s="1">
        <v>0.48</v>
      </c>
      <c r="L580">
        <v>9.5625</v>
      </c>
      <c r="M580" s="10">
        <v>2.0699999999999998</v>
      </c>
      <c r="N580">
        <v>0.11451428600000001</v>
      </c>
    </row>
    <row r="581" spans="1:14" ht="15.75" customHeight="1">
      <c r="A581" s="1">
        <v>6</v>
      </c>
      <c r="B581" s="1">
        <v>25</v>
      </c>
      <c r="C581" s="3">
        <v>45636</v>
      </c>
      <c r="D581" s="37" t="s">
        <v>4</v>
      </c>
      <c r="E581" s="1">
        <v>6700</v>
      </c>
      <c r="F581" s="1" t="s">
        <v>327</v>
      </c>
      <c r="G581" s="1">
        <v>1.41</v>
      </c>
      <c r="H581" s="10">
        <v>268</v>
      </c>
      <c r="I581" s="1">
        <v>140</v>
      </c>
      <c r="J581" s="24">
        <v>0.67579999999999996</v>
      </c>
      <c r="K581" s="1">
        <v>1.1000000000000001</v>
      </c>
      <c r="L581">
        <v>94.47</v>
      </c>
      <c r="M581" s="10">
        <v>127.8</v>
      </c>
      <c r="N581">
        <v>-0.30746268700000001</v>
      </c>
    </row>
    <row r="582" spans="1:14" ht="15.75" customHeight="1">
      <c r="A582" s="1">
        <v>6</v>
      </c>
      <c r="B582" s="1">
        <v>25</v>
      </c>
      <c r="C582" s="3">
        <v>45636</v>
      </c>
      <c r="D582" s="13" t="s">
        <v>6</v>
      </c>
      <c r="E582" s="1">
        <v>325</v>
      </c>
      <c r="F582" s="1" t="s">
        <v>327</v>
      </c>
      <c r="G582" s="1">
        <v>1.03</v>
      </c>
      <c r="H582" s="10">
        <v>23</v>
      </c>
      <c r="I582" s="1">
        <v>140</v>
      </c>
      <c r="J582" s="24">
        <v>0.67579999999999996</v>
      </c>
      <c r="K582" s="1">
        <v>1.1000000000000001</v>
      </c>
      <c r="L582">
        <v>3.3475000000000001</v>
      </c>
      <c r="M582" s="10">
        <v>1.53</v>
      </c>
      <c r="N582">
        <v>-0.13956923099999999</v>
      </c>
    </row>
    <row r="583" spans="1:14" ht="15.75" customHeight="1">
      <c r="A583" s="1">
        <v>6</v>
      </c>
      <c r="B583" s="1">
        <v>25</v>
      </c>
      <c r="C583" s="3">
        <v>45638</v>
      </c>
      <c r="D583" s="37" t="s">
        <v>4</v>
      </c>
      <c r="E583" s="1">
        <v>7875</v>
      </c>
      <c r="F583" s="1" t="s">
        <v>328</v>
      </c>
      <c r="G583" s="1">
        <v>1.52</v>
      </c>
      <c r="H583" s="10">
        <v>315</v>
      </c>
      <c r="I583" s="1">
        <v>139</v>
      </c>
      <c r="J583" s="24">
        <v>0.67579999999999996</v>
      </c>
      <c r="K583" s="1">
        <v>0.28999999999999998</v>
      </c>
      <c r="L583">
        <v>119.7</v>
      </c>
      <c r="M583" s="10">
        <v>213</v>
      </c>
      <c r="N583">
        <v>-0.79729921800000003</v>
      </c>
    </row>
    <row r="584" spans="1:14" ht="15.75" customHeight="1">
      <c r="A584" s="1">
        <v>6</v>
      </c>
      <c r="B584" s="1">
        <v>25</v>
      </c>
      <c r="C584" s="3">
        <v>45638</v>
      </c>
      <c r="D584" s="37" t="s">
        <v>8</v>
      </c>
      <c r="E584" s="1">
        <v>50</v>
      </c>
      <c r="F584" s="1" t="s">
        <v>328</v>
      </c>
      <c r="G584" s="1">
        <v>1.51</v>
      </c>
      <c r="H584" s="10">
        <v>2</v>
      </c>
      <c r="I584" s="1">
        <v>139</v>
      </c>
      <c r="J584" s="24">
        <f>'improvement prediction'!J585</f>
        <v>2.4911558441558443</v>
      </c>
      <c r="K584" s="1">
        <v>0.28999999999999998</v>
      </c>
      <c r="L584">
        <v>0.755</v>
      </c>
      <c r="M584" s="10">
        <v>26.26</v>
      </c>
      <c r="N584">
        <v>4.7469999999999999</v>
      </c>
    </row>
    <row r="585" spans="1:14" ht="15.75" customHeight="1">
      <c r="A585" s="1">
        <v>6</v>
      </c>
      <c r="B585" s="1">
        <v>25</v>
      </c>
      <c r="C585" s="3">
        <v>45638</v>
      </c>
      <c r="D585" s="13" t="s">
        <v>6</v>
      </c>
      <c r="E585" s="1">
        <v>225</v>
      </c>
      <c r="F585" s="1" t="s">
        <v>328</v>
      </c>
      <c r="G585" s="1">
        <v>1.39</v>
      </c>
      <c r="H585" s="10">
        <v>22</v>
      </c>
      <c r="I585" s="1">
        <v>139</v>
      </c>
      <c r="J585" s="24">
        <f>IF(AND(NOT(ISBLANK(L585)),NOT(ISBLANK(M585)),NOT(ISBLANK(I585))),
    (0.4*(L585/M585) + 0.4*(I585/220) + 0.2*(VALUE(SUBSTITUTE(SUBSTITUTE(E585,"m",""),"y",""))/10000)),
    "")</f>
        <v>2.4911558441558443</v>
      </c>
      <c r="K585" s="1">
        <v>0.28999999999999998</v>
      </c>
      <c r="L585">
        <v>3.1274999999999999</v>
      </c>
      <c r="M585" s="10">
        <v>0.56000000000000005</v>
      </c>
      <c r="N585">
        <v>0.22188034200000001</v>
      </c>
    </row>
    <row r="586" spans="1:14" ht="15.75" customHeight="1">
      <c r="A586" s="1">
        <v>6</v>
      </c>
      <c r="B586" s="1">
        <v>25</v>
      </c>
      <c r="C586" s="3">
        <v>45639</v>
      </c>
      <c r="D586" s="37" t="s">
        <v>4</v>
      </c>
      <c r="E586" s="1">
        <v>7525</v>
      </c>
      <c r="F586" s="1" t="s">
        <v>329</v>
      </c>
      <c r="G586" s="1">
        <v>1.38</v>
      </c>
      <c r="H586" s="10">
        <v>301</v>
      </c>
      <c r="I586" s="1">
        <v>143</v>
      </c>
      <c r="J586" s="24">
        <v>0.67579999999999996</v>
      </c>
      <c r="K586" s="1">
        <v>0.25</v>
      </c>
      <c r="L586">
        <v>103.845</v>
      </c>
      <c r="M586" s="10">
        <v>139.19999999999999</v>
      </c>
      <c r="N586">
        <v>0.85492801799999996</v>
      </c>
    </row>
    <row r="587" spans="1:14" ht="15.75" customHeight="1">
      <c r="A587" s="1">
        <v>6</v>
      </c>
      <c r="B587" s="1">
        <v>25</v>
      </c>
      <c r="C587" s="3">
        <v>45639</v>
      </c>
      <c r="D587" s="37" t="s">
        <v>8</v>
      </c>
      <c r="E587" s="1">
        <v>75</v>
      </c>
      <c r="F587" s="1" t="s">
        <v>329</v>
      </c>
      <c r="G587" s="1">
        <v>0.52</v>
      </c>
      <c r="H587" s="10">
        <v>3</v>
      </c>
      <c r="I587" s="1">
        <v>143</v>
      </c>
      <c r="J587" s="24">
        <f>IF(AND(NOT(ISBLANK(L587)),NOT(ISBLANK(M587)),NOT(ISBLANK(I587))),
    (0.4*(L587/M587) + 0.4*(I587/220) + 0.2*(VALUE(SUBSTITUTE(SUBSTITUTE(E587,"m",""),"y",""))/10000)),
    "")</f>
        <v>0.28018263473053895</v>
      </c>
      <c r="K587" s="1">
        <v>0.25</v>
      </c>
      <c r="L587">
        <v>0.39</v>
      </c>
      <c r="M587" s="10">
        <v>8.35</v>
      </c>
      <c r="N587">
        <v>4.1379999999999999</v>
      </c>
    </row>
    <row r="588" spans="1:14" ht="15.75" customHeight="1">
      <c r="A588" s="1">
        <v>6</v>
      </c>
      <c r="B588" s="1">
        <v>25</v>
      </c>
      <c r="C588" s="3">
        <v>45639</v>
      </c>
      <c r="D588" s="13" t="s">
        <v>6</v>
      </c>
      <c r="E588" s="1">
        <v>475</v>
      </c>
      <c r="F588" s="1" t="s">
        <v>329</v>
      </c>
      <c r="G588" s="1">
        <v>1.39</v>
      </c>
      <c r="H588" s="10">
        <v>19</v>
      </c>
      <c r="I588" s="1">
        <v>143</v>
      </c>
      <c r="J588" s="24">
        <f>IF(AND(NOT(ISBLANK(L588)),NOT(ISBLANK(M588)),NOT(ISBLANK(I588))),
    (0.4*(L588/M588) + 0.4*(I588/220) + 0.2*(VALUE(SUBSTITUTE(SUBSTITUTE(E588,"m",""),"y",""))/10000)),
    "")</f>
        <v>7.0412948717948716</v>
      </c>
      <c r="K588" s="1">
        <v>0.25</v>
      </c>
      <c r="L588">
        <v>6.6025</v>
      </c>
      <c r="M588" s="10">
        <v>0.39</v>
      </c>
      <c r="N588">
        <v>0.16678362599999999</v>
      </c>
    </row>
    <row r="589" spans="1:14" ht="15.75" customHeight="1">
      <c r="A589" s="1">
        <v>6</v>
      </c>
      <c r="B589" s="1">
        <v>25</v>
      </c>
      <c r="C589" s="3">
        <v>45641</v>
      </c>
      <c r="D589" s="37" t="s">
        <v>4</v>
      </c>
      <c r="E589" s="1">
        <v>8675</v>
      </c>
      <c r="F589" s="1" t="s">
        <v>330</v>
      </c>
      <c r="G589" s="1">
        <v>1.42</v>
      </c>
      <c r="H589" s="10">
        <v>347</v>
      </c>
      <c r="I589" s="1">
        <v>142</v>
      </c>
      <c r="J589" s="24">
        <v>0.67579999999999996</v>
      </c>
      <c r="K589" s="1">
        <v>0.27</v>
      </c>
      <c r="L589">
        <v>123.185</v>
      </c>
      <c r="M589" s="10">
        <v>127.8</v>
      </c>
      <c r="N589">
        <v>0.37663503999999998</v>
      </c>
    </row>
    <row r="590" spans="1:14" ht="15.75" customHeight="1">
      <c r="A590" s="1">
        <v>6</v>
      </c>
      <c r="B590" s="1">
        <v>25</v>
      </c>
      <c r="C590" s="3">
        <v>45641</v>
      </c>
      <c r="D590" s="37" t="s">
        <v>8</v>
      </c>
      <c r="E590" s="1">
        <v>75</v>
      </c>
      <c r="F590" s="1" t="s">
        <v>330</v>
      </c>
      <c r="G590" s="1">
        <v>0.57999999999999996</v>
      </c>
      <c r="H590" s="10">
        <v>3</v>
      </c>
      <c r="I590" s="1">
        <v>142</v>
      </c>
      <c r="J590" s="24">
        <f>IF(AND(NOT(ISBLANK(L590)),NOT(ISBLANK(M590)),NOT(ISBLANK(I590))),
    (0.4*(L590/M590) + 0.4*(I590/220) + 0.2*(VALUE(SUBSTITUTE(SUBSTITUTE(E590,"m",""),"y",""))/10000)),
    "")</f>
        <v>0.2709512482336317</v>
      </c>
      <c r="K590" s="1">
        <v>0.27</v>
      </c>
      <c r="L590">
        <v>0.435</v>
      </c>
      <c r="M590" s="10">
        <v>15.44</v>
      </c>
      <c r="N590">
        <v>-9.4533333329999998</v>
      </c>
    </row>
    <row r="591" spans="1:14" ht="15.75" customHeight="1">
      <c r="A591" s="1">
        <v>6</v>
      </c>
      <c r="B591" s="1">
        <v>25</v>
      </c>
      <c r="C591" s="3">
        <v>45641</v>
      </c>
      <c r="D591" s="13" t="s">
        <v>6</v>
      </c>
      <c r="E591" s="1">
        <v>650</v>
      </c>
      <c r="F591" s="1" t="s">
        <v>330</v>
      </c>
      <c r="G591" s="1">
        <v>1.23</v>
      </c>
      <c r="H591" s="10">
        <v>26</v>
      </c>
      <c r="I591" s="1">
        <v>142</v>
      </c>
      <c r="J591" s="24">
        <f>IF(AND(NOT(ISBLANK(L591)),NOT(ISBLANK(M591)),NOT(ISBLANK(I591))),
    (0.4*(L591/M591) + 0.4*(I591/220) + 0.2*(VALUE(SUBSTITUTE(SUBSTITUTE(E591,"m",""),"y",""))/10000)),
    "")</f>
        <v>7.7083911205073994</v>
      </c>
      <c r="K591" s="1">
        <v>0.27</v>
      </c>
      <c r="L591">
        <v>7.9950000000000001</v>
      </c>
      <c r="M591" s="10">
        <v>0.43</v>
      </c>
      <c r="N591">
        <v>1.5951416999999999E-2</v>
      </c>
    </row>
    <row r="592" spans="1:14" ht="15.75" customHeight="1">
      <c r="A592" s="1">
        <v>6</v>
      </c>
      <c r="B592" s="1">
        <v>25</v>
      </c>
      <c r="C592" s="3">
        <v>45642</v>
      </c>
      <c r="D592" s="37" t="s">
        <v>4</v>
      </c>
      <c r="E592" s="1">
        <v>12450</v>
      </c>
      <c r="F592" s="1" t="s">
        <v>331</v>
      </c>
      <c r="G592" s="1">
        <v>1.44</v>
      </c>
      <c r="H592" s="10">
        <v>498</v>
      </c>
      <c r="I592" s="1">
        <v>143</v>
      </c>
      <c r="J592" s="24">
        <v>0.67579999999999996</v>
      </c>
      <c r="K592" s="1">
        <v>0.32</v>
      </c>
      <c r="L592">
        <v>179.28</v>
      </c>
      <c r="M592" s="10">
        <v>93.6</v>
      </c>
      <c r="N592">
        <v>0.72139161799999996</v>
      </c>
    </row>
    <row r="593" spans="1:14" ht="15.75" customHeight="1">
      <c r="A593" s="1">
        <v>6</v>
      </c>
      <c r="B593" s="1">
        <v>25</v>
      </c>
      <c r="C593" s="3">
        <v>45642</v>
      </c>
      <c r="D593" s="37" t="s">
        <v>8</v>
      </c>
      <c r="E593" s="1">
        <v>325</v>
      </c>
      <c r="F593" s="1" t="s">
        <v>331</v>
      </c>
      <c r="G593" s="1">
        <v>1.2</v>
      </c>
      <c r="H593" s="10">
        <v>13</v>
      </c>
      <c r="I593" s="1">
        <v>143</v>
      </c>
      <c r="J593" s="24">
        <f>IF(AND(NOT(ISBLANK(L593)),NOT(ISBLANK(M593)),NOT(ISBLANK(I593))),
    (0.4*(L593/M593) + 0.4*(I593/220) + 0.2*(VALUE(SUBSTITUTE(SUBSTITUTE(E593,"m",""),"y",""))/10000)),
    "")</f>
        <v>0.4016819757365685</v>
      </c>
      <c r="K593" s="1">
        <v>0.32</v>
      </c>
      <c r="L593">
        <v>3.9</v>
      </c>
      <c r="M593" s="10">
        <v>11.54</v>
      </c>
      <c r="N593">
        <v>17.035897439999999</v>
      </c>
    </row>
    <row r="594" spans="1:14" ht="15.75" customHeight="1">
      <c r="A594" s="1">
        <v>6</v>
      </c>
      <c r="B594" s="1">
        <v>25</v>
      </c>
      <c r="C594" s="3">
        <v>45642</v>
      </c>
      <c r="D594" s="13" t="s">
        <v>6</v>
      </c>
      <c r="E594" s="1">
        <v>1050</v>
      </c>
      <c r="F594" s="1" t="s">
        <v>331</v>
      </c>
      <c r="G594" s="1">
        <v>1.39</v>
      </c>
      <c r="H594" s="10">
        <v>42</v>
      </c>
      <c r="I594" s="1">
        <v>143</v>
      </c>
      <c r="J594" s="24">
        <f>IF(AND(NOT(ISBLANK(L594)),NOT(ISBLANK(M594)),NOT(ISBLANK(I594))),
    (0.4*(L594/M594) + 0.4*(I594/220) + 0.2*(VALUE(SUBSTITUTE(SUBSTITUTE(E594,"m",""),"y",""))/10000)),
    "")</f>
        <v>1.6644123222748817</v>
      </c>
      <c r="K594" s="1">
        <v>0.32</v>
      </c>
      <c r="L594">
        <v>14.595000000000001</v>
      </c>
      <c r="M594" s="10">
        <v>4.22</v>
      </c>
      <c r="N594">
        <v>-0.33575091600000001</v>
      </c>
    </row>
    <row r="595" spans="1:14" ht="15.75" customHeight="1">
      <c r="A595" s="1">
        <v>6</v>
      </c>
      <c r="B595" s="1">
        <v>25</v>
      </c>
      <c r="C595" s="3">
        <v>45644</v>
      </c>
      <c r="D595" s="37" t="s">
        <v>4</v>
      </c>
      <c r="E595" s="1">
        <v>7425</v>
      </c>
      <c r="F595" s="1" t="s">
        <v>332</v>
      </c>
      <c r="G595" s="1">
        <v>1.48</v>
      </c>
      <c r="H595" s="10">
        <v>297</v>
      </c>
      <c r="I595" s="1">
        <v>142</v>
      </c>
      <c r="J595" s="24">
        <v>0.67579999999999996</v>
      </c>
      <c r="K595" s="1">
        <v>1.52</v>
      </c>
      <c r="L595">
        <v>109.89</v>
      </c>
      <c r="M595" s="10">
        <v>139.80000000000001</v>
      </c>
      <c r="N595">
        <v>-1.1310210540000001</v>
      </c>
    </row>
    <row r="596" spans="1:14" ht="15.75" customHeight="1">
      <c r="A596" s="1">
        <v>6</v>
      </c>
      <c r="B596" s="1">
        <v>25</v>
      </c>
      <c r="C596" s="3">
        <v>45644</v>
      </c>
      <c r="D596" s="37" t="s">
        <v>8</v>
      </c>
      <c r="E596" s="1">
        <v>150</v>
      </c>
      <c r="F596" s="1" t="s">
        <v>332</v>
      </c>
      <c r="G596" s="1">
        <v>1.1299999999999999</v>
      </c>
      <c r="H596" s="10">
        <v>6</v>
      </c>
      <c r="I596" s="1">
        <v>142</v>
      </c>
      <c r="J596" s="24">
        <f>IF(AND(NOT(ISBLANK(L596)),NOT(ISBLANK(M596)),NOT(ISBLANK(I596))),
    (0.4*(L596/M596) + 0.4*(I596/220) + 0.2*(VALUE(SUBSTITUTE(SUBSTITUTE(E596,"m",""),"y",""))/10000)),
    "")</f>
        <v>0.32039579198094487</v>
      </c>
      <c r="K596" s="1">
        <v>1.52</v>
      </c>
      <c r="L596">
        <v>1.6949999999999996</v>
      </c>
      <c r="M596" s="10">
        <v>11.45</v>
      </c>
      <c r="N596">
        <v>-4.0825641030000002</v>
      </c>
    </row>
    <row r="597" spans="1:14" ht="15.75" customHeight="1">
      <c r="A597" s="1">
        <v>6</v>
      </c>
      <c r="B597" s="1">
        <v>25</v>
      </c>
      <c r="C597" s="3">
        <v>45644</v>
      </c>
      <c r="D597" s="13" t="s">
        <v>6</v>
      </c>
      <c r="E597" s="1">
        <v>325</v>
      </c>
      <c r="F597" s="1" t="s">
        <v>332</v>
      </c>
      <c r="G597" s="1">
        <v>1.26</v>
      </c>
      <c r="H597" s="10">
        <v>13</v>
      </c>
      <c r="I597" s="1">
        <v>142</v>
      </c>
      <c r="J597" s="24">
        <f>IF(AND(NOT(ISBLANK(L597)),NOT(ISBLANK(M597)),NOT(ISBLANK(I597))),
    (0.4*(L597/M597) + 0.4*(I597/220) + 0.2*(VALUE(SUBSTITUTE(SUBSTITUTE(E597,"m",""),"y",""))/10000)),
    "")</f>
        <v>1.3640106772422209</v>
      </c>
      <c r="K597" s="1">
        <v>1.52</v>
      </c>
      <c r="L597">
        <v>4.0949999999999998</v>
      </c>
      <c r="M597" s="10">
        <v>1.49</v>
      </c>
      <c r="N597">
        <v>-5.6556777000000003E-2</v>
      </c>
    </row>
    <row r="598" spans="1:14" ht="15.75" customHeight="1">
      <c r="A598" s="1">
        <v>6</v>
      </c>
      <c r="B598" s="1">
        <v>25</v>
      </c>
      <c r="C598" s="3">
        <v>45645</v>
      </c>
      <c r="D598" s="37" t="s">
        <v>4</v>
      </c>
      <c r="E598" s="1">
        <v>14475</v>
      </c>
      <c r="F598" s="1" t="s">
        <v>333</v>
      </c>
      <c r="G598" s="1">
        <v>1.38</v>
      </c>
      <c r="H598" s="10">
        <v>579</v>
      </c>
      <c r="I598" s="1">
        <v>142</v>
      </c>
      <c r="J598" s="24">
        <v>0.67579999999999996</v>
      </c>
      <c r="K598" s="1">
        <v>1.23</v>
      </c>
      <c r="L598">
        <v>199.755</v>
      </c>
      <c r="M598" s="10">
        <v>187.8</v>
      </c>
      <c r="N598">
        <v>0.58541895600000005</v>
      </c>
    </row>
    <row r="599" spans="1:14" ht="15.75" customHeight="1">
      <c r="A599" s="1">
        <v>6</v>
      </c>
      <c r="B599" s="1">
        <v>25</v>
      </c>
      <c r="C599" s="3">
        <v>45645</v>
      </c>
      <c r="D599" s="37" t="s">
        <v>8</v>
      </c>
      <c r="E599" s="1">
        <v>200</v>
      </c>
      <c r="F599" s="1" t="s">
        <v>333</v>
      </c>
      <c r="G599" s="1">
        <v>1.21</v>
      </c>
      <c r="H599" s="10">
        <v>8</v>
      </c>
      <c r="I599" s="1">
        <v>142</v>
      </c>
      <c r="J599" s="24">
        <f>IF(AND(NOT(ISBLANK(L599)),NOT(ISBLANK(M599)),NOT(ISBLANK(I599))),
    (0.4*(L599/M599) + 0.4*(I599/220) + 0.2*(VALUE(SUBSTITUTE(SUBSTITUTE(E599,"m",""),"y",""))/10000)),
    "")</f>
        <v>0.56002797202797205</v>
      </c>
      <c r="K599" s="1">
        <v>1.23</v>
      </c>
      <c r="L599">
        <v>2.42</v>
      </c>
      <c r="M599" s="10">
        <v>3.25</v>
      </c>
      <c r="N599">
        <v>6.0083333330000004</v>
      </c>
    </row>
    <row r="600" spans="1:14" ht="15.75" customHeight="1">
      <c r="A600" s="1">
        <v>6</v>
      </c>
      <c r="B600" s="1">
        <v>25</v>
      </c>
      <c r="C600" s="3">
        <v>45645</v>
      </c>
      <c r="D600" s="13" t="s">
        <v>6</v>
      </c>
      <c r="E600" s="1">
        <v>425</v>
      </c>
      <c r="F600" s="1" t="s">
        <v>333</v>
      </c>
      <c r="G600" s="1">
        <v>1.1100000000000001</v>
      </c>
      <c r="H600" s="10">
        <v>17</v>
      </c>
      <c r="I600" s="1">
        <v>142</v>
      </c>
      <c r="J600" s="24">
        <f>IF(AND(NOT(ISBLANK(L600)),NOT(ISBLANK(M600)),NOT(ISBLANK(I600))),
    (0.4*(L600/M600) + 0.4*(I600/220) + 0.2*(VALUE(SUBSTITUTE(SUBSTITUTE(E600,"m",""),"y",""))/10000)),
    "")</f>
        <v>1.0464338842975207</v>
      </c>
      <c r="K600" s="1">
        <v>1.23</v>
      </c>
      <c r="L600">
        <v>4.7175000000000002</v>
      </c>
      <c r="M600" s="10">
        <v>2.42</v>
      </c>
      <c r="N600">
        <v>-0.110950226</v>
      </c>
    </row>
    <row r="601" spans="1:14" ht="15.75" customHeight="1">
      <c r="A601" s="1">
        <v>6</v>
      </c>
      <c r="B601" s="1">
        <v>25</v>
      </c>
      <c r="C601" s="3">
        <v>45648</v>
      </c>
      <c r="D601" s="37" t="s">
        <v>4</v>
      </c>
      <c r="E601" s="1">
        <v>8350</v>
      </c>
      <c r="F601" s="1" t="s">
        <v>334</v>
      </c>
      <c r="G601" s="1">
        <v>1.5</v>
      </c>
      <c r="H601" s="10">
        <v>334</v>
      </c>
      <c r="I601" s="1">
        <v>137</v>
      </c>
      <c r="J601" s="24">
        <v>0.67579999999999996</v>
      </c>
      <c r="K601" s="1">
        <v>27.39</v>
      </c>
      <c r="L601">
        <v>125.25</v>
      </c>
      <c r="M601" s="10">
        <v>186.6</v>
      </c>
      <c r="N601">
        <v>-0.93732121199999996</v>
      </c>
    </row>
    <row r="602" spans="1:14" ht="15.75" customHeight="1">
      <c r="A602" s="1">
        <v>6</v>
      </c>
      <c r="B602" s="1">
        <v>25</v>
      </c>
      <c r="C602" s="3">
        <v>45648</v>
      </c>
      <c r="D602" s="37" t="s">
        <v>8</v>
      </c>
      <c r="E602" s="1">
        <v>500</v>
      </c>
      <c r="F602" s="1" t="s">
        <v>334</v>
      </c>
      <c r="G602" s="1">
        <v>1.1100000000000001</v>
      </c>
      <c r="H602" s="10">
        <v>20</v>
      </c>
      <c r="I602" s="1">
        <v>137</v>
      </c>
      <c r="J602" s="24">
        <v>0.67579999999999996</v>
      </c>
      <c r="K602" s="1">
        <v>27.39</v>
      </c>
      <c r="L602">
        <v>5.55</v>
      </c>
      <c r="M602" s="10">
        <v>3.42</v>
      </c>
      <c r="N602">
        <v>0.94099999999999995</v>
      </c>
    </row>
    <row r="603" spans="1:14" ht="15.75" customHeight="1">
      <c r="A603" s="1">
        <v>6</v>
      </c>
      <c r="B603" s="1">
        <v>25</v>
      </c>
      <c r="C603" s="3">
        <v>45648</v>
      </c>
      <c r="D603" s="13" t="s">
        <v>6</v>
      </c>
      <c r="E603" s="1">
        <v>675</v>
      </c>
      <c r="F603" s="1" t="s">
        <v>334</v>
      </c>
      <c r="G603" s="1">
        <v>1.27</v>
      </c>
      <c r="H603" s="10">
        <v>27</v>
      </c>
      <c r="I603" s="1">
        <v>137</v>
      </c>
      <c r="J603" s="24">
        <f>IF(AND(NOT(ISBLANK(L603)),NOT(ISBLANK(M603)),NOT(ISBLANK(I603))),
    (0.4*(L603/M603) + 0.4*(I603/220) + 0.2*(VALUE(SUBSTITUTE(SUBSTITUTE(E603,"m",""),"y",""))/10000)),
    "")</f>
        <v>0.87821029867798261</v>
      </c>
      <c r="K603" s="1">
        <v>27.39</v>
      </c>
      <c r="L603">
        <v>8.5724999999999998</v>
      </c>
      <c r="M603" s="10">
        <v>5.57</v>
      </c>
      <c r="N603">
        <v>-0.25577341999999997</v>
      </c>
    </row>
    <row r="604" spans="1:14" ht="15.75" customHeight="1">
      <c r="A604" s="1">
        <v>6</v>
      </c>
      <c r="B604" s="1">
        <v>25</v>
      </c>
      <c r="C604" s="3">
        <v>45649</v>
      </c>
      <c r="D604" s="37" t="s">
        <v>4</v>
      </c>
      <c r="E604" s="1">
        <v>9300</v>
      </c>
      <c r="F604" s="1" t="s">
        <v>335</v>
      </c>
      <c r="G604" s="1">
        <v>1.26</v>
      </c>
      <c r="H604" s="10">
        <v>372</v>
      </c>
      <c r="I604" s="1">
        <v>116</v>
      </c>
      <c r="J604" s="24">
        <v>0.67579999999999996</v>
      </c>
      <c r="K604" s="1">
        <v>2.42</v>
      </c>
      <c r="L604">
        <v>117.18</v>
      </c>
      <c r="M604" s="10">
        <v>153</v>
      </c>
      <c r="N604">
        <v>0.58956924899999996</v>
      </c>
    </row>
    <row r="605" spans="1:14" ht="15.75" customHeight="1">
      <c r="A605" s="1">
        <v>6</v>
      </c>
      <c r="B605" s="1">
        <v>25</v>
      </c>
      <c r="C605" s="3">
        <v>45649</v>
      </c>
      <c r="D605" s="37" t="s">
        <v>8</v>
      </c>
      <c r="E605" s="1">
        <v>225</v>
      </c>
      <c r="F605" s="1" t="s">
        <v>335</v>
      </c>
      <c r="G605" s="1">
        <v>1.1200000000000001</v>
      </c>
      <c r="H605" s="10">
        <v>9</v>
      </c>
      <c r="I605" s="1">
        <v>116</v>
      </c>
      <c r="J605" s="24">
        <v>0.67579999999999996</v>
      </c>
      <c r="K605" s="1">
        <v>2.42</v>
      </c>
      <c r="L605">
        <v>2.5200000000000005</v>
      </c>
      <c r="M605" s="10">
        <v>9.44</v>
      </c>
      <c r="N605">
        <v>-3.5115555559999998</v>
      </c>
    </row>
    <row r="606" spans="1:14" ht="15.75" customHeight="1">
      <c r="A606" s="1">
        <v>6</v>
      </c>
      <c r="B606" s="1">
        <v>25</v>
      </c>
      <c r="C606" s="3">
        <v>45649</v>
      </c>
      <c r="D606" s="13" t="s">
        <v>6</v>
      </c>
      <c r="E606" s="1">
        <v>1025</v>
      </c>
      <c r="F606" s="1" t="s">
        <v>335</v>
      </c>
      <c r="G606" s="1">
        <v>1.3</v>
      </c>
      <c r="H606" s="10">
        <v>41</v>
      </c>
      <c r="I606" s="1">
        <v>116</v>
      </c>
      <c r="J606" s="24">
        <f>IF(AND(NOT(ISBLANK(L606)),NOT(ISBLANK(M606)),NOT(ISBLANK(I606))),
    (0.4*(L606/M606) + 0.4*(I606/220) + 0.2*(VALUE(SUBSTITUTE(SUBSTITUTE(E606,"m",""),"y",""))/10000)),
    "")</f>
        <v>2.4430273481705016</v>
      </c>
      <c r="K606" s="1">
        <v>2.42</v>
      </c>
      <c r="L606">
        <v>13.324999999999999</v>
      </c>
      <c r="M606" s="10">
        <v>2.41</v>
      </c>
      <c r="N606">
        <v>0.59006323400000005</v>
      </c>
    </row>
    <row r="607" spans="1:14" ht="15.75" customHeight="1">
      <c r="A607" s="1">
        <v>6</v>
      </c>
      <c r="B607" s="1">
        <v>25</v>
      </c>
      <c r="C607" s="3">
        <v>45650</v>
      </c>
      <c r="D607" s="37" t="s">
        <v>4</v>
      </c>
      <c r="E607" s="1">
        <v>6400</v>
      </c>
      <c r="F607" s="1" t="s">
        <v>336</v>
      </c>
      <c r="G607" s="1">
        <v>1.49</v>
      </c>
      <c r="H607" s="10">
        <v>256</v>
      </c>
      <c r="I607" s="1">
        <v>142</v>
      </c>
      <c r="J607" s="24">
        <v>0.67579999999999996</v>
      </c>
      <c r="K607" s="1">
        <v>1</v>
      </c>
      <c r="L607">
        <v>95.36</v>
      </c>
      <c r="M607" s="10">
        <v>151.19999999999999</v>
      </c>
      <c r="N607">
        <v>-0.71733871000000005</v>
      </c>
    </row>
    <row r="608" spans="1:14" ht="15.75" customHeight="1">
      <c r="A608" s="1">
        <v>6</v>
      </c>
      <c r="B608" s="1">
        <v>25</v>
      </c>
      <c r="C608" s="3">
        <v>45650</v>
      </c>
      <c r="D608" s="37" t="s">
        <v>8</v>
      </c>
      <c r="E608" s="1">
        <v>200</v>
      </c>
      <c r="F608" s="1" t="s">
        <v>336</v>
      </c>
      <c r="G608" s="1">
        <v>1.3</v>
      </c>
      <c r="H608" s="10">
        <v>8</v>
      </c>
      <c r="I608" s="1">
        <v>142</v>
      </c>
      <c r="J608" s="24">
        <v>0.67579999999999996</v>
      </c>
      <c r="K608" s="1">
        <v>1</v>
      </c>
      <c r="L608">
        <v>2.6</v>
      </c>
      <c r="M608" s="10">
        <v>8.56</v>
      </c>
      <c r="N608">
        <v>-8.4444443999999994E-2</v>
      </c>
    </row>
    <row r="609" spans="1:14" ht="15.75" customHeight="1">
      <c r="A609" s="1">
        <v>6</v>
      </c>
      <c r="B609" s="1">
        <v>25</v>
      </c>
      <c r="C609" s="3">
        <v>45650</v>
      </c>
      <c r="D609" s="13" t="s">
        <v>6</v>
      </c>
      <c r="E609" s="1">
        <v>425</v>
      </c>
      <c r="F609" s="1" t="s">
        <v>336</v>
      </c>
      <c r="G609" s="1">
        <v>1.21</v>
      </c>
      <c r="H609" s="10">
        <v>17</v>
      </c>
      <c r="I609" s="1">
        <v>142</v>
      </c>
      <c r="J609" s="24">
        <f>IF(AND(NOT(ISBLANK(L609)),NOT(ISBLANK(M609)),NOT(ISBLANK(I609))),
    (0.4*(L609/M609) + 0.4*(I609/220) + 0.2*(VALUE(SUBSTITUTE(SUBSTITUTE(E609,"m",""),"y",""))/10000)),
    "")</f>
        <v>0.95234848484848489</v>
      </c>
      <c r="K609" s="1">
        <v>1</v>
      </c>
      <c r="L609">
        <v>5.1425000000000001</v>
      </c>
      <c r="M609" s="10">
        <v>3</v>
      </c>
      <c r="N609">
        <v>-0.47076040200000002</v>
      </c>
    </row>
    <row r="610" spans="1:14" ht="15.75" customHeight="1">
      <c r="A610" s="1">
        <v>6</v>
      </c>
      <c r="B610" s="1">
        <v>25</v>
      </c>
      <c r="C610" s="3">
        <v>45652</v>
      </c>
      <c r="D610" s="37" t="s">
        <v>4</v>
      </c>
      <c r="E610" s="1">
        <v>8800</v>
      </c>
      <c r="F610" s="1" t="s">
        <v>337</v>
      </c>
      <c r="G610" s="1">
        <v>1.45</v>
      </c>
      <c r="H610" s="10">
        <v>352</v>
      </c>
      <c r="I610" s="1">
        <v>139</v>
      </c>
      <c r="J610" s="24">
        <v>0.67579999999999996</v>
      </c>
      <c r="K610" s="1">
        <v>0.7</v>
      </c>
      <c r="L610">
        <v>127.6</v>
      </c>
      <c r="M610" s="10">
        <v>180</v>
      </c>
      <c r="N610">
        <v>0.31704545499999998</v>
      </c>
    </row>
    <row r="611" spans="1:14" ht="15.75" customHeight="1">
      <c r="A611" s="1">
        <v>6</v>
      </c>
      <c r="B611" s="1">
        <v>25</v>
      </c>
      <c r="C611" s="3">
        <v>45652</v>
      </c>
      <c r="D611" s="37" t="s">
        <v>8</v>
      </c>
      <c r="E611" s="1">
        <v>125</v>
      </c>
      <c r="F611" s="1" t="s">
        <v>337</v>
      </c>
      <c r="G611" s="1">
        <v>1.06</v>
      </c>
      <c r="H611" s="10">
        <v>5</v>
      </c>
      <c r="I611" s="1">
        <v>139</v>
      </c>
      <c r="J611" s="24">
        <v>0.67579999999999996</v>
      </c>
      <c r="K611" s="1">
        <v>0.7</v>
      </c>
      <c r="L611">
        <v>1.325</v>
      </c>
      <c r="M611" s="10">
        <v>17.190000000000001</v>
      </c>
      <c r="N611">
        <v>-9.4719999999999995</v>
      </c>
    </row>
    <row r="612" spans="1:14" ht="15.75" customHeight="1">
      <c r="A612" s="1">
        <v>6</v>
      </c>
      <c r="B612" s="1">
        <v>25</v>
      </c>
      <c r="C612" s="3">
        <v>45652</v>
      </c>
      <c r="D612" s="13" t="s">
        <v>6</v>
      </c>
      <c r="E612" s="1">
        <v>250</v>
      </c>
      <c r="F612" s="1" t="s">
        <v>337</v>
      </c>
      <c r="G612" s="1">
        <v>1.38</v>
      </c>
      <c r="H612" s="10">
        <v>10</v>
      </c>
      <c r="I612" s="1">
        <v>139</v>
      </c>
      <c r="J612" s="24">
        <f>IF(AND(NOT(ISBLANK(L612)),NOT(ISBLANK(M612)),NOT(ISBLANK(I612))),
    (0.4*(L612/M612) + 0.4*(I612/220) + 0.2*(VALUE(SUBSTITUTE(SUBSTITUTE(E612,"m",""),"y",""))/10000)),
    "")</f>
        <v>1.3796784922394678</v>
      </c>
      <c r="K612" s="1">
        <v>0.7</v>
      </c>
      <c r="L612">
        <v>3.45</v>
      </c>
      <c r="M612" s="10">
        <v>1.23</v>
      </c>
      <c r="N612">
        <v>0.213882353</v>
      </c>
    </row>
    <row r="613" spans="1:14" ht="15.75" customHeight="1">
      <c r="A613" s="1">
        <v>6</v>
      </c>
      <c r="B613" s="1">
        <v>25</v>
      </c>
      <c r="C613" s="3">
        <v>45653</v>
      </c>
      <c r="D613" s="37" t="s">
        <v>4</v>
      </c>
      <c r="E613" s="1">
        <v>10775</v>
      </c>
      <c r="F613" s="1" t="s">
        <v>338</v>
      </c>
      <c r="G613" s="1">
        <v>1.38</v>
      </c>
      <c r="H613" s="10">
        <v>431</v>
      </c>
      <c r="I613" s="1">
        <v>136</v>
      </c>
      <c r="J613" s="24">
        <v>0.67579999999999996</v>
      </c>
      <c r="K613" s="1">
        <v>0.21</v>
      </c>
      <c r="L613">
        <v>148.69499999999999</v>
      </c>
      <c r="M613" s="10">
        <v>151.19999999999999</v>
      </c>
      <c r="N613">
        <v>0.64220628599999996</v>
      </c>
    </row>
    <row r="614" spans="1:14" ht="15.75" customHeight="1">
      <c r="A614" s="1">
        <v>6</v>
      </c>
      <c r="B614" s="1">
        <v>25</v>
      </c>
      <c r="C614" s="3">
        <v>45653</v>
      </c>
      <c r="D614" s="13" t="s">
        <v>6</v>
      </c>
      <c r="E614" s="1">
        <v>325</v>
      </c>
      <c r="F614" s="1" t="s">
        <v>338</v>
      </c>
      <c r="G614" s="1">
        <v>1.23</v>
      </c>
      <c r="H614" s="10">
        <v>13</v>
      </c>
      <c r="I614" s="1">
        <v>136</v>
      </c>
      <c r="J614" s="24">
        <v>0.67579999999999996</v>
      </c>
      <c r="K614" s="1">
        <v>0.21</v>
      </c>
      <c r="L614">
        <v>3.9975000000000001</v>
      </c>
      <c r="M614" s="10">
        <v>15.36</v>
      </c>
      <c r="N614">
        <v>-4.2341538459999999</v>
      </c>
    </row>
    <row r="615" spans="1:14" ht="15.75" customHeight="1">
      <c r="A615" s="1">
        <v>6</v>
      </c>
      <c r="B615" s="1">
        <v>25</v>
      </c>
      <c r="C615" s="3">
        <v>45654</v>
      </c>
      <c r="D615" s="37" t="s">
        <v>4</v>
      </c>
      <c r="E615" s="1">
        <v>10850</v>
      </c>
      <c r="F615" s="1" t="s">
        <v>339</v>
      </c>
      <c r="G615" s="1">
        <v>1.47</v>
      </c>
      <c r="H615" s="10">
        <v>434</v>
      </c>
      <c r="I615" s="1">
        <v>136</v>
      </c>
      <c r="J615" s="24">
        <v>0.67579999999999996</v>
      </c>
      <c r="K615" s="1">
        <v>0.31</v>
      </c>
      <c r="L615">
        <v>159.495</v>
      </c>
      <c r="M615" s="10">
        <v>153</v>
      </c>
      <c r="N615">
        <v>-6.889989E-3</v>
      </c>
    </row>
    <row r="616" spans="1:14" ht="15.75" customHeight="1">
      <c r="A616" s="1">
        <v>6</v>
      </c>
      <c r="B616" s="1">
        <v>25</v>
      </c>
      <c r="C616" s="3">
        <v>45654</v>
      </c>
      <c r="D616" s="37" t="s">
        <v>8</v>
      </c>
      <c r="E616" s="1">
        <v>375</v>
      </c>
      <c r="F616" s="1" t="s">
        <v>339</v>
      </c>
      <c r="G616" s="1">
        <v>1.04</v>
      </c>
      <c r="H616" s="10">
        <v>15</v>
      </c>
      <c r="I616" s="1">
        <v>136</v>
      </c>
      <c r="J616" s="24">
        <v>0.67579999999999996</v>
      </c>
      <c r="K616" s="1">
        <v>0.31</v>
      </c>
      <c r="L616">
        <v>3.9</v>
      </c>
      <c r="M616" s="10">
        <v>4.4000000000000004</v>
      </c>
      <c r="N616">
        <v>12.57866667</v>
      </c>
    </row>
    <row r="617" spans="1:14" ht="15.75" customHeight="1">
      <c r="A617" s="1">
        <v>6</v>
      </c>
      <c r="B617" s="1">
        <v>25</v>
      </c>
      <c r="C617" s="3">
        <v>45654</v>
      </c>
      <c r="D617" s="13" t="s">
        <v>6</v>
      </c>
      <c r="E617" s="1">
        <v>250</v>
      </c>
      <c r="F617" s="1" t="s">
        <v>339</v>
      </c>
      <c r="G617" s="1">
        <v>1.1299999999999999</v>
      </c>
      <c r="H617" s="10">
        <v>10</v>
      </c>
      <c r="I617" s="1">
        <v>136</v>
      </c>
      <c r="J617" s="24">
        <f>IF(AND(NOT(ISBLANK(L617)),NOT(ISBLANK(M617)),NOT(ISBLANK(I617))),
    (0.4*(L617/M617) + 0.4*(I617/220) + 0.2*(VALUE(SUBSTITUTE(SUBSTITUTE(E617,"m",""),"y",""))/10000)),
    "")</f>
        <v>0.53336725463591139</v>
      </c>
      <c r="K617" s="1">
        <v>0.31</v>
      </c>
      <c r="L617">
        <v>2.8250000000000002</v>
      </c>
      <c r="M617" s="10">
        <v>4.0199999999999996</v>
      </c>
      <c r="N617">
        <v>3.1181538459999998</v>
      </c>
    </row>
    <row r="618" spans="1:14" ht="15.75" customHeight="1">
      <c r="A618" s="1">
        <v>6</v>
      </c>
      <c r="B618" s="1">
        <v>25</v>
      </c>
      <c r="C618" s="3">
        <v>45655</v>
      </c>
      <c r="D618" s="37" t="s">
        <v>4</v>
      </c>
      <c r="E618" s="1">
        <v>10075</v>
      </c>
      <c r="F618" s="1" t="s">
        <v>340</v>
      </c>
      <c r="G618" s="1">
        <v>1.54</v>
      </c>
      <c r="H618" s="10">
        <v>403</v>
      </c>
      <c r="I618" s="1">
        <v>133</v>
      </c>
      <c r="J618" s="24">
        <v>0.67579999999999996</v>
      </c>
      <c r="K618" s="1">
        <v>0.42</v>
      </c>
      <c r="L618">
        <v>155.155</v>
      </c>
      <c r="M618" s="10">
        <v>90.6</v>
      </c>
      <c r="N618">
        <v>0.51088266599999999</v>
      </c>
    </row>
    <row r="619" spans="1:14" ht="15.75" customHeight="1">
      <c r="A619" s="1">
        <v>6</v>
      </c>
      <c r="B619" s="1">
        <v>25</v>
      </c>
      <c r="C619" s="3">
        <v>45655</v>
      </c>
      <c r="D619" s="37" t="s">
        <v>8</v>
      </c>
      <c r="E619" s="1">
        <v>175</v>
      </c>
      <c r="F619" s="1" t="s">
        <v>340</v>
      </c>
      <c r="G619" s="1">
        <v>1.1000000000000001</v>
      </c>
      <c r="H619" s="10">
        <v>7</v>
      </c>
      <c r="I619" s="1">
        <v>133</v>
      </c>
      <c r="J619" s="24">
        <v>0.67579999999999996</v>
      </c>
      <c r="K619" s="1">
        <v>0.42</v>
      </c>
      <c r="L619">
        <v>1.9250000000000003</v>
      </c>
      <c r="M619" s="10">
        <v>5</v>
      </c>
      <c r="N619">
        <v>-1.6838095239999999</v>
      </c>
    </row>
    <row r="620" spans="1:14" ht="15.75" customHeight="1">
      <c r="A620" s="1">
        <v>6</v>
      </c>
      <c r="B620" s="1">
        <v>25</v>
      </c>
      <c r="C620" s="3">
        <v>45655</v>
      </c>
      <c r="D620" s="13" t="s">
        <v>6</v>
      </c>
      <c r="E620" s="1">
        <v>200</v>
      </c>
      <c r="F620" s="1" t="s">
        <v>340</v>
      </c>
      <c r="G620" s="1">
        <v>1.0900000000000001</v>
      </c>
      <c r="H620" s="10">
        <v>8</v>
      </c>
      <c r="I620" s="1">
        <v>133</v>
      </c>
      <c r="J620" s="24">
        <f>IF(AND(NOT(ISBLANK(L620)),NOT(ISBLANK(M620)),NOT(ISBLANK(I620))),
    (0.4*(L620/M620) + 0.4*(I620/220) + 0.2*(VALUE(SUBSTITUTE(SUBSTITUTE(E620,"m",""),"y",""))/10000)),
    "")</f>
        <v>0.67537483206448734</v>
      </c>
      <c r="K620" s="1">
        <v>0.42</v>
      </c>
      <c r="L620">
        <v>2.1800000000000002</v>
      </c>
      <c r="M620" s="10">
        <v>2.0299999999999998</v>
      </c>
      <c r="N620">
        <v>0.59299999999999997</v>
      </c>
    </row>
    <row r="621" spans="1:14" ht="15.75" customHeight="1">
      <c r="A621" s="1">
        <v>6</v>
      </c>
      <c r="B621" s="1">
        <v>25</v>
      </c>
      <c r="C621" s="3">
        <v>45656</v>
      </c>
      <c r="D621" s="37" t="s">
        <v>4</v>
      </c>
      <c r="E621" s="1">
        <v>12675</v>
      </c>
      <c r="F621" s="1" t="s">
        <v>341</v>
      </c>
      <c r="G621" s="1">
        <v>1.23</v>
      </c>
      <c r="H621" s="10">
        <v>507</v>
      </c>
      <c r="I621" s="1">
        <v>121</v>
      </c>
      <c r="J621" s="24">
        <v>0.67579999999999996</v>
      </c>
      <c r="K621" s="1">
        <v>12.44</v>
      </c>
      <c r="L621">
        <v>155.9025</v>
      </c>
      <c r="M621" s="10">
        <v>141.6</v>
      </c>
      <c r="N621">
        <v>-0.21790418</v>
      </c>
    </row>
    <row r="622" spans="1:14" ht="15.75" customHeight="1">
      <c r="A622" s="1">
        <v>6</v>
      </c>
      <c r="B622" s="1">
        <v>25</v>
      </c>
      <c r="C622" s="3">
        <v>45656</v>
      </c>
      <c r="D622" s="37" t="s">
        <v>8</v>
      </c>
      <c r="E622" s="1">
        <v>175</v>
      </c>
      <c r="F622" s="1" t="s">
        <v>341</v>
      </c>
      <c r="G622" s="1">
        <v>1.28</v>
      </c>
      <c r="H622" s="10">
        <v>7</v>
      </c>
      <c r="I622" s="1">
        <v>121</v>
      </c>
      <c r="J622" s="24">
        <f>IF(AND(NOT(ISBLANK(L622)),NOT(ISBLANK(M622)),NOT(ISBLANK(I622))),
    (0.4*(L622/M622) + 0.4*(I622/220) + 0.2*(VALUE(SUBSTITUTE(SUBSTITUTE(E622,"m",""),"y",""))/10000)),
    "")</f>
        <v>0.31801476793248951</v>
      </c>
      <c r="K622" s="1">
        <v>12.44</v>
      </c>
      <c r="L622">
        <v>2.2400000000000002</v>
      </c>
      <c r="M622" s="10">
        <v>9.48</v>
      </c>
      <c r="N622">
        <v>-2.56</v>
      </c>
    </row>
    <row r="623" spans="1:14" ht="15.75" customHeight="1">
      <c r="A623" s="1">
        <v>6</v>
      </c>
      <c r="B623" s="1">
        <v>25</v>
      </c>
      <c r="C623" s="3">
        <v>45656</v>
      </c>
      <c r="D623" s="13" t="s">
        <v>6</v>
      </c>
      <c r="E623" s="1">
        <v>300</v>
      </c>
      <c r="F623" s="1" t="s">
        <v>341</v>
      </c>
      <c r="G623" s="1">
        <v>1.28</v>
      </c>
      <c r="H623" s="10">
        <v>12</v>
      </c>
      <c r="I623" s="1">
        <v>121</v>
      </c>
      <c r="J623" s="24">
        <f>IF(AND(NOT(ISBLANK(L623)),NOT(ISBLANK(M623)),NOT(ISBLANK(I623))),
    (0.4*(L623/M623) + 0.4*(I623/220) + 0.2*(VALUE(SUBSTITUTE(SUBSTITUTE(E623,"m",""),"y",""))/10000)),
    "")</f>
        <v>0.87961702127659569</v>
      </c>
      <c r="K623" s="1">
        <v>12.44</v>
      </c>
      <c r="L623">
        <v>3.84</v>
      </c>
      <c r="M623" s="10">
        <v>2.35</v>
      </c>
      <c r="N623">
        <v>0.23166666699999999</v>
      </c>
    </row>
    <row r="624" spans="1:14" ht="15.75" customHeight="1">
      <c r="A624" s="1">
        <v>6</v>
      </c>
      <c r="B624" s="1">
        <v>25</v>
      </c>
      <c r="C624" s="3">
        <v>45658</v>
      </c>
      <c r="D624" s="37" t="s">
        <v>4</v>
      </c>
      <c r="E624" s="1">
        <v>12475</v>
      </c>
      <c r="F624" s="1" t="s">
        <v>342</v>
      </c>
      <c r="G624" s="1">
        <v>1.23</v>
      </c>
      <c r="H624" s="10">
        <v>499</v>
      </c>
      <c r="I624" s="1">
        <v>116</v>
      </c>
      <c r="J624" s="24">
        <v>0.67579999999999996</v>
      </c>
      <c r="K624" s="1">
        <v>0.9</v>
      </c>
      <c r="L624">
        <v>153.4425</v>
      </c>
      <c r="M624" s="10">
        <v>144.6</v>
      </c>
      <c r="N624">
        <v>-4.1958473000000003E-2</v>
      </c>
    </row>
    <row r="625" spans="1:14" ht="15.75" customHeight="1">
      <c r="A625" s="1">
        <v>6</v>
      </c>
      <c r="B625" s="1">
        <v>25</v>
      </c>
      <c r="C625" s="3">
        <v>45658</v>
      </c>
      <c r="D625" s="37" t="s">
        <v>8</v>
      </c>
      <c r="E625" s="1">
        <v>325</v>
      </c>
      <c r="F625" s="1" t="s">
        <v>342</v>
      </c>
      <c r="G625" s="1">
        <v>1.3</v>
      </c>
      <c r="H625" s="10">
        <v>13</v>
      </c>
      <c r="I625" s="1">
        <v>116</v>
      </c>
      <c r="J625" s="24">
        <v>0.67579999999999996</v>
      </c>
      <c r="K625" s="1">
        <v>0.9</v>
      </c>
      <c r="L625">
        <v>4.2249999999999996</v>
      </c>
      <c r="M625" s="10">
        <v>15.2</v>
      </c>
      <c r="N625">
        <v>0.74021977999999999</v>
      </c>
    </row>
    <row r="626" spans="1:14" ht="15.75" customHeight="1">
      <c r="A626" s="1">
        <v>6</v>
      </c>
      <c r="B626" s="1">
        <v>25</v>
      </c>
      <c r="C626" s="3">
        <v>45658</v>
      </c>
      <c r="D626" s="13" t="s">
        <v>6</v>
      </c>
      <c r="E626" s="1">
        <v>225</v>
      </c>
      <c r="F626" s="1" t="s">
        <v>342</v>
      </c>
      <c r="G626" s="1">
        <v>1.29</v>
      </c>
      <c r="H626" s="10">
        <v>9</v>
      </c>
      <c r="I626" s="1">
        <v>116</v>
      </c>
      <c r="J626" s="24">
        <f>IF(AND(NOT(ISBLANK(L626)),NOT(ISBLANK(M626)),NOT(ISBLANK(I626))),
    (0.4*(L626/M626) + 0.4*(I626/220) + 0.2*(VALUE(SUBSTITUTE(SUBSTITUTE(E626,"m",""),"y",""))/10000)),
    "")</f>
        <v>0.47170048163756767</v>
      </c>
      <c r="K626" s="1">
        <v>0.9</v>
      </c>
      <c r="L626">
        <v>2.9024999999999999</v>
      </c>
      <c r="M626" s="10">
        <v>4.53</v>
      </c>
      <c r="N626">
        <v>-1.23</v>
      </c>
    </row>
    <row r="627" spans="1:14" ht="15.75" customHeight="1">
      <c r="A627" s="1">
        <v>6</v>
      </c>
      <c r="B627" s="1">
        <v>25</v>
      </c>
      <c r="C627" s="3">
        <v>45659</v>
      </c>
      <c r="D627" s="37" t="s">
        <v>4</v>
      </c>
      <c r="E627" s="1">
        <v>10675</v>
      </c>
      <c r="F627" s="1" t="s">
        <v>343</v>
      </c>
      <c r="G627" s="1">
        <v>1.41</v>
      </c>
      <c r="H627" s="10">
        <v>427</v>
      </c>
      <c r="I627" s="1">
        <v>126</v>
      </c>
      <c r="J627" s="24">
        <v>0.67579999999999996</v>
      </c>
      <c r="K627" s="1">
        <v>0.34</v>
      </c>
      <c r="L627">
        <v>150.51750000000001</v>
      </c>
      <c r="M627" s="10">
        <v>152.4</v>
      </c>
      <c r="N627">
        <v>-0.26851642399999998</v>
      </c>
    </row>
    <row r="628" spans="1:14" ht="15.75" customHeight="1">
      <c r="A628" s="1">
        <v>6</v>
      </c>
      <c r="B628" s="1">
        <v>25</v>
      </c>
      <c r="C628" s="3">
        <v>45659</v>
      </c>
      <c r="D628" s="37" t="s">
        <v>8</v>
      </c>
      <c r="E628" s="1">
        <v>225</v>
      </c>
      <c r="F628" s="1" t="s">
        <v>343</v>
      </c>
      <c r="G628" s="1">
        <v>1.1499999999999999</v>
      </c>
      <c r="H628" s="10">
        <v>9</v>
      </c>
      <c r="I628" s="1">
        <v>126</v>
      </c>
      <c r="J628" s="24">
        <v>0.67579999999999996</v>
      </c>
      <c r="K628" s="1">
        <v>0.34</v>
      </c>
      <c r="L628">
        <v>2.5874999999999999</v>
      </c>
      <c r="M628" s="10">
        <v>5.46</v>
      </c>
      <c r="N628">
        <v>2.25025641</v>
      </c>
    </row>
    <row r="629" spans="1:14" ht="15.75" customHeight="1">
      <c r="A629" s="1">
        <v>6</v>
      </c>
      <c r="B629" s="1">
        <v>25</v>
      </c>
      <c r="C629" s="3">
        <v>45659</v>
      </c>
      <c r="D629" s="13" t="s">
        <v>6</v>
      </c>
      <c r="E629" s="1">
        <v>200</v>
      </c>
      <c r="F629" s="1" t="s">
        <v>343</v>
      </c>
      <c r="G629" s="1">
        <v>1.1299999999999999</v>
      </c>
      <c r="H629" s="10">
        <v>8</v>
      </c>
      <c r="I629" s="1">
        <v>126</v>
      </c>
      <c r="J629" s="24">
        <f>IF(AND(NOT(ISBLANK(L629)),NOT(ISBLANK(M629)),NOT(ISBLANK(I629))),
    (0.4*(L629/M629) + 0.4*(I629/220) + 0.2*(VALUE(SUBSTITUTE(SUBSTITUTE(E629,"m",""),"y",""))/10000)),
    "")</f>
        <v>0.59614311792625041</v>
      </c>
      <c r="K629" s="1">
        <v>0.34</v>
      </c>
      <c r="L629">
        <v>2.2599999999999998</v>
      </c>
      <c r="M629" s="10">
        <v>2.4900000000000002</v>
      </c>
      <c r="N629">
        <v>0.76833333299999995</v>
      </c>
    </row>
    <row r="630" spans="1:14" ht="15.75" customHeight="1">
      <c r="A630" s="1">
        <v>6</v>
      </c>
      <c r="B630" s="1">
        <v>25</v>
      </c>
      <c r="C630" s="3">
        <v>45661</v>
      </c>
      <c r="D630" s="37" t="s">
        <v>4</v>
      </c>
      <c r="E630" s="1">
        <v>10400</v>
      </c>
      <c r="F630" s="1" t="s">
        <v>344</v>
      </c>
      <c r="G630" s="1">
        <v>1.4</v>
      </c>
      <c r="H630" s="10">
        <v>416</v>
      </c>
      <c r="I630" s="1">
        <v>131</v>
      </c>
      <c r="J630" s="24">
        <v>0.67579999999999996</v>
      </c>
      <c r="K630" s="1">
        <v>0.7</v>
      </c>
      <c r="L630">
        <v>145.6</v>
      </c>
      <c r="M630" s="10">
        <v>139.80000000000001</v>
      </c>
      <c r="N630">
        <v>8.3403890999999994E-2</v>
      </c>
    </row>
    <row r="631" spans="1:14" ht="15.75" customHeight="1">
      <c r="A631" s="1">
        <v>6</v>
      </c>
      <c r="B631" s="1">
        <v>25</v>
      </c>
      <c r="C631" s="3">
        <v>45661</v>
      </c>
      <c r="D631" s="37" t="s">
        <v>8</v>
      </c>
      <c r="E631" s="1">
        <v>500</v>
      </c>
      <c r="F631" s="1" t="s">
        <v>344</v>
      </c>
      <c r="G631" s="1">
        <v>1.1599999999999999</v>
      </c>
      <c r="H631" s="10">
        <v>20</v>
      </c>
      <c r="I631" s="1">
        <v>131</v>
      </c>
      <c r="J631" s="24">
        <v>0.67579999999999996</v>
      </c>
      <c r="K631" s="1">
        <v>0.7</v>
      </c>
      <c r="L631">
        <v>5.8</v>
      </c>
      <c r="M631" s="10">
        <v>4.04</v>
      </c>
      <c r="N631">
        <v>1.6186666670000001</v>
      </c>
    </row>
    <row r="632" spans="1:14" ht="15.75" customHeight="1">
      <c r="A632" s="1">
        <v>6</v>
      </c>
      <c r="B632" s="1">
        <v>25</v>
      </c>
      <c r="C632" s="3">
        <v>45661</v>
      </c>
      <c r="D632" s="13" t="s">
        <v>6</v>
      </c>
      <c r="E632" s="1">
        <v>125</v>
      </c>
      <c r="F632" s="1" t="s">
        <v>344</v>
      </c>
      <c r="G632" s="1">
        <v>1.1399999999999999</v>
      </c>
      <c r="H632" s="10">
        <v>5</v>
      </c>
      <c r="I632" s="1">
        <v>131</v>
      </c>
      <c r="J632" s="24">
        <f t="shared" ref="J632:J677" si="1">IF(AND(NOT(ISBLANK(L632)),NOT(ISBLANK(M632)),NOT(ISBLANK(I632))),
    (0.4*(L632/M632) + 0.4*(I632/220) + 0.2*(VALUE(SUBSTITUTE(SUBSTITUTE(E632,"m",""),"y",""))/10000)),
    "")</f>
        <v>0.33276582464385374</v>
      </c>
      <c r="K632" s="1">
        <v>0.7</v>
      </c>
      <c r="L632">
        <v>1.425</v>
      </c>
      <c r="M632" s="10">
        <v>6.19</v>
      </c>
      <c r="N632">
        <v>-3.7069999999999999</v>
      </c>
    </row>
    <row r="633" spans="1:14" ht="15.75" customHeight="1">
      <c r="A633" s="1">
        <v>6</v>
      </c>
      <c r="B633" s="1">
        <v>25</v>
      </c>
      <c r="C633" s="3">
        <v>45662</v>
      </c>
      <c r="D633" s="37" t="s">
        <v>4</v>
      </c>
      <c r="E633" s="1">
        <v>9525</v>
      </c>
      <c r="F633" s="1" t="s">
        <v>345</v>
      </c>
      <c r="G633" s="1">
        <v>1.51</v>
      </c>
      <c r="H633" s="10">
        <v>381</v>
      </c>
      <c r="I633" s="1">
        <v>129</v>
      </c>
      <c r="J633" s="24">
        <v>0.67579999999999996</v>
      </c>
      <c r="K633" s="1">
        <v>0.7</v>
      </c>
      <c r="L633">
        <v>143.82749999999999</v>
      </c>
      <c r="M633" s="10">
        <v>123</v>
      </c>
      <c r="N633">
        <v>-5.2892187E-2</v>
      </c>
    </row>
    <row r="634" spans="1:14" ht="15.75" customHeight="1">
      <c r="A634" s="1">
        <v>6</v>
      </c>
      <c r="B634" s="1">
        <v>25</v>
      </c>
      <c r="C634" s="3">
        <v>45662</v>
      </c>
      <c r="D634" s="37" t="s">
        <v>8</v>
      </c>
      <c r="E634" s="1">
        <v>525</v>
      </c>
      <c r="F634" s="1" t="s">
        <v>345</v>
      </c>
      <c r="G634" s="1">
        <v>1.17</v>
      </c>
      <c r="H634" s="10">
        <v>21</v>
      </c>
      <c r="I634" s="1">
        <v>129</v>
      </c>
      <c r="J634" s="24">
        <v>0.67579999999999996</v>
      </c>
      <c r="K634" s="1">
        <v>0.7</v>
      </c>
      <c r="L634">
        <v>6.1425000000000001</v>
      </c>
      <c r="M634" s="10">
        <v>4.3</v>
      </c>
      <c r="N634">
        <v>-1.1047619E-2</v>
      </c>
    </row>
    <row r="635" spans="1:14" ht="15.75" customHeight="1">
      <c r="A635" s="1">
        <v>6</v>
      </c>
      <c r="B635" s="1">
        <v>25</v>
      </c>
      <c r="C635" s="3">
        <v>45662</v>
      </c>
      <c r="D635" s="13" t="s">
        <v>6</v>
      </c>
      <c r="E635" s="1">
        <v>50</v>
      </c>
      <c r="F635" s="1" t="s">
        <v>345</v>
      </c>
      <c r="G635" s="1">
        <v>1.05</v>
      </c>
      <c r="H635" s="10">
        <v>2</v>
      </c>
      <c r="I635" s="1">
        <v>129</v>
      </c>
      <c r="J635" s="24">
        <f t="shared" si="1"/>
        <v>0.26825573491928634</v>
      </c>
      <c r="K635" s="1">
        <v>0.7</v>
      </c>
      <c r="L635">
        <v>0.52500000000000002</v>
      </c>
      <c r="M635" s="10">
        <v>6.42</v>
      </c>
      <c r="N635">
        <v>-7.8879999999999999</v>
      </c>
    </row>
    <row r="636" spans="1:14" ht="15.75" customHeight="1">
      <c r="A636" s="1">
        <v>6</v>
      </c>
      <c r="B636" s="1">
        <v>25</v>
      </c>
      <c r="C636" s="3">
        <v>45664</v>
      </c>
      <c r="D636" s="37" t="s">
        <v>4</v>
      </c>
      <c r="E636" s="1">
        <v>6425</v>
      </c>
      <c r="F636" s="1" t="s">
        <v>346</v>
      </c>
      <c r="G636" s="1">
        <v>1.44</v>
      </c>
      <c r="H636" s="10">
        <v>257</v>
      </c>
      <c r="I636" s="1">
        <v>139</v>
      </c>
      <c r="J636" s="24">
        <v>0.67579999999999996</v>
      </c>
      <c r="K636" s="1">
        <v>1.51</v>
      </c>
      <c r="L636">
        <v>92.52</v>
      </c>
      <c r="M636" s="10">
        <v>93.6</v>
      </c>
      <c r="N636">
        <v>-0.165470756</v>
      </c>
    </row>
    <row r="637" spans="1:14" ht="15.75" customHeight="1">
      <c r="A637" s="1">
        <v>6</v>
      </c>
      <c r="B637" s="1">
        <v>25</v>
      </c>
      <c r="C637" s="3">
        <v>45664</v>
      </c>
      <c r="D637" s="37" t="s">
        <v>8</v>
      </c>
      <c r="E637" s="1">
        <v>425</v>
      </c>
      <c r="F637" s="1" t="s">
        <v>346</v>
      </c>
      <c r="G637" s="1">
        <v>1.1200000000000001</v>
      </c>
      <c r="H637" s="10">
        <v>17</v>
      </c>
      <c r="I637" s="1">
        <v>139</v>
      </c>
      <c r="J637" s="24">
        <v>0.67579999999999996</v>
      </c>
      <c r="K637" s="1">
        <v>1.51</v>
      </c>
      <c r="L637">
        <v>4.7600000000000007</v>
      </c>
      <c r="M637" s="10">
        <v>3.04</v>
      </c>
      <c r="N637">
        <v>0.103753501</v>
      </c>
    </row>
    <row r="638" spans="1:14" ht="15.75" customHeight="1">
      <c r="A638" s="1">
        <v>6</v>
      </c>
      <c r="B638" s="1">
        <v>25</v>
      </c>
      <c r="C638" s="3">
        <v>45664</v>
      </c>
      <c r="D638" s="13" t="s">
        <v>6</v>
      </c>
      <c r="E638" s="1">
        <v>225</v>
      </c>
      <c r="F638" s="1" t="s">
        <v>346</v>
      </c>
      <c r="G638" s="1">
        <v>1.34</v>
      </c>
      <c r="H638" s="10">
        <v>9</v>
      </c>
      <c r="I638" s="1">
        <v>139</v>
      </c>
      <c r="J638" s="24">
        <f t="shared" si="1"/>
        <v>0.49509709521247985</v>
      </c>
      <c r="K638" s="1">
        <v>1.51</v>
      </c>
      <c r="L638">
        <v>3.0150000000000001</v>
      </c>
      <c r="M638" s="10">
        <v>5.07</v>
      </c>
      <c r="N638">
        <v>1.058666667</v>
      </c>
    </row>
    <row r="639" spans="1:14" ht="15.75" customHeight="1">
      <c r="A639" s="1">
        <v>6</v>
      </c>
      <c r="B639" s="1">
        <v>25</v>
      </c>
      <c r="C639" s="3">
        <v>45665</v>
      </c>
      <c r="D639" s="37" t="s">
        <v>4</v>
      </c>
      <c r="E639" s="1">
        <v>10250</v>
      </c>
      <c r="F639" s="1" t="s">
        <v>347</v>
      </c>
      <c r="G639" s="1">
        <v>1.32</v>
      </c>
      <c r="H639" s="10">
        <v>410</v>
      </c>
      <c r="I639" s="1">
        <v>117</v>
      </c>
      <c r="J639" s="24">
        <v>0.67579999999999996</v>
      </c>
      <c r="K639" s="1">
        <v>1.67</v>
      </c>
      <c r="L639">
        <v>135.30000000000001</v>
      </c>
      <c r="M639" s="10">
        <v>129</v>
      </c>
      <c r="N639">
        <v>0.198272753</v>
      </c>
    </row>
    <row r="640" spans="1:14" ht="15.75" customHeight="1">
      <c r="A640" s="1">
        <v>6</v>
      </c>
      <c r="B640" s="1">
        <v>25</v>
      </c>
      <c r="C640" s="3">
        <v>45665</v>
      </c>
      <c r="D640" s="37" t="s">
        <v>8</v>
      </c>
      <c r="E640" s="1">
        <v>700</v>
      </c>
      <c r="F640" s="1" t="s">
        <v>347</v>
      </c>
      <c r="G640" s="1">
        <v>1.19</v>
      </c>
      <c r="H640" s="10">
        <v>28</v>
      </c>
      <c r="I640" s="1">
        <v>117</v>
      </c>
      <c r="J640" s="24">
        <v>0.67579999999999996</v>
      </c>
      <c r="K640" s="1">
        <v>1.67</v>
      </c>
      <c r="L640">
        <v>8.33</v>
      </c>
      <c r="M640" s="10">
        <v>2.17</v>
      </c>
      <c r="N640">
        <v>0.40529411799999998</v>
      </c>
    </row>
    <row r="641" spans="1:14" ht="15.75" customHeight="1">
      <c r="A641" s="1">
        <v>6</v>
      </c>
      <c r="B641" s="1">
        <v>25</v>
      </c>
      <c r="C641" s="3">
        <v>45665</v>
      </c>
      <c r="D641" s="13" t="s">
        <v>6</v>
      </c>
      <c r="E641" s="1">
        <v>1125</v>
      </c>
      <c r="F641" s="1" t="s">
        <v>347</v>
      </c>
      <c r="G641" s="1">
        <v>1.23</v>
      </c>
      <c r="H641" s="10">
        <v>45</v>
      </c>
      <c r="I641" s="1">
        <v>117</v>
      </c>
      <c r="J641" s="24">
        <f t="shared" si="1"/>
        <v>0.84213516746411499</v>
      </c>
      <c r="K641" s="1">
        <v>1.67</v>
      </c>
      <c r="L641">
        <v>13.8375</v>
      </c>
      <c r="M641" s="10">
        <v>9.1199999999999992</v>
      </c>
      <c r="N641">
        <v>1.4426666669999999</v>
      </c>
    </row>
    <row r="642" spans="1:14" ht="15.75" customHeight="1">
      <c r="A642" s="1">
        <v>6</v>
      </c>
      <c r="B642" s="1">
        <v>25</v>
      </c>
      <c r="C642" s="3">
        <v>45667</v>
      </c>
      <c r="D642" s="37" t="s">
        <v>4</v>
      </c>
      <c r="E642" s="1">
        <v>10725</v>
      </c>
      <c r="F642" s="1" t="s">
        <v>348</v>
      </c>
      <c r="G642" s="1">
        <v>1.3</v>
      </c>
      <c r="H642" s="10">
        <v>429</v>
      </c>
      <c r="I642" s="1">
        <v>108</v>
      </c>
      <c r="J642" s="24">
        <v>0.67579999999999996</v>
      </c>
      <c r="K642" s="1">
        <v>0.16</v>
      </c>
      <c r="L642">
        <v>139.42500000000001</v>
      </c>
      <c r="M642" s="10">
        <v>183</v>
      </c>
      <c r="N642">
        <v>-0.44775712099999998</v>
      </c>
    </row>
    <row r="643" spans="1:14" ht="15.75" customHeight="1">
      <c r="A643" s="1">
        <v>6</v>
      </c>
      <c r="B643" s="1">
        <v>25</v>
      </c>
      <c r="C643" s="3">
        <v>45667</v>
      </c>
      <c r="D643" s="37" t="s">
        <v>8</v>
      </c>
      <c r="E643" s="1">
        <v>525</v>
      </c>
      <c r="F643" s="1" t="s">
        <v>348</v>
      </c>
      <c r="G643" s="1">
        <v>1.23</v>
      </c>
      <c r="H643" s="10">
        <v>21</v>
      </c>
      <c r="I643" s="1">
        <v>108</v>
      </c>
      <c r="J643" s="24">
        <v>0.67579999999999996</v>
      </c>
      <c r="K643" s="1">
        <v>0.16</v>
      </c>
      <c r="L643">
        <v>6.4574999999999996</v>
      </c>
      <c r="M643" s="10">
        <v>4.24</v>
      </c>
      <c r="N643">
        <v>-0.49761904800000001</v>
      </c>
    </row>
    <row r="644" spans="1:14" ht="15.75" customHeight="1">
      <c r="A644" s="1">
        <v>6</v>
      </c>
      <c r="B644" s="1">
        <v>25</v>
      </c>
      <c r="C644" s="3">
        <v>45667</v>
      </c>
      <c r="D644" s="13" t="s">
        <v>6</v>
      </c>
      <c r="E644" s="1">
        <v>800</v>
      </c>
      <c r="F644" s="1" t="s">
        <v>348</v>
      </c>
      <c r="G644" s="1">
        <v>1.38</v>
      </c>
      <c r="H644" s="10">
        <v>32</v>
      </c>
      <c r="I644" s="1">
        <v>108</v>
      </c>
      <c r="J644" s="24">
        <f t="shared" si="1"/>
        <v>0.82998601398601402</v>
      </c>
      <c r="K644" s="1">
        <v>0.16</v>
      </c>
      <c r="L644">
        <v>11.04</v>
      </c>
      <c r="M644" s="10">
        <v>7.15</v>
      </c>
      <c r="N644">
        <v>-8.3083332999999995E-2</v>
      </c>
    </row>
    <row r="645" spans="1:14" ht="15.75" customHeight="1">
      <c r="A645" s="1">
        <v>6</v>
      </c>
      <c r="B645" s="1">
        <v>25</v>
      </c>
      <c r="C645" s="3">
        <v>45668</v>
      </c>
      <c r="D645" s="37" t="s">
        <v>4</v>
      </c>
      <c r="E645" s="1">
        <v>11225</v>
      </c>
      <c r="F645" s="1" t="s">
        <v>349</v>
      </c>
      <c r="G645" s="1">
        <v>1.33</v>
      </c>
      <c r="H645" s="10">
        <v>449</v>
      </c>
      <c r="I645" s="1">
        <v>117</v>
      </c>
      <c r="J645" s="24">
        <v>0.67579999999999996</v>
      </c>
      <c r="K645" s="1">
        <v>0.74</v>
      </c>
      <c r="L645">
        <v>149.29249999999999</v>
      </c>
      <c r="M645" s="10">
        <v>210</v>
      </c>
      <c r="N645">
        <v>-0.16453034699999999</v>
      </c>
    </row>
    <row r="646" spans="1:14" ht="15.75" customHeight="1">
      <c r="A646" s="1">
        <v>6</v>
      </c>
      <c r="B646" s="1">
        <v>25</v>
      </c>
      <c r="C646" s="3">
        <v>45668</v>
      </c>
      <c r="D646" s="37" t="s">
        <v>8</v>
      </c>
      <c r="E646" s="1">
        <v>275</v>
      </c>
      <c r="F646" s="1" t="s">
        <v>349</v>
      </c>
      <c r="G646" s="1">
        <v>1.18</v>
      </c>
      <c r="H646" s="10">
        <v>11</v>
      </c>
      <c r="I646" s="1">
        <v>117</v>
      </c>
      <c r="J646" s="24">
        <v>0.67579999999999996</v>
      </c>
      <c r="K646" s="1">
        <v>0.74</v>
      </c>
      <c r="L646">
        <v>3.2450000000000001</v>
      </c>
      <c r="M646" s="10">
        <v>3.21</v>
      </c>
      <c r="N646">
        <v>-0.35965367999999998</v>
      </c>
    </row>
    <row r="647" spans="1:14" ht="15.75" customHeight="1">
      <c r="A647" s="1">
        <v>6</v>
      </c>
      <c r="B647" s="1">
        <v>25</v>
      </c>
      <c r="C647" s="3">
        <v>45668</v>
      </c>
      <c r="D647" s="13" t="s">
        <v>6</v>
      </c>
      <c r="E647" s="1">
        <v>225</v>
      </c>
      <c r="F647" s="1" t="s">
        <v>349</v>
      </c>
      <c r="G647" s="1">
        <v>1.22</v>
      </c>
      <c r="H647" s="10">
        <v>9</v>
      </c>
      <c r="I647" s="1">
        <v>117</v>
      </c>
      <c r="J647" s="24">
        <f t="shared" si="1"/>
        <v>0.54596978769733262</v>
      </c>
      <c r="K647" s="1">
        <v>0.74</v>
      </c>
      <c r="L647">
        <v>2.7450000000000001</v>
      </c>
      <c r="M647" s="10">
        <v>3.34</v>
      </c>
      <c r="N647">
        <v>-0.59069444400000004</v>
      </c>
    </row>
    <row r="648" spans="1:14" ht="15.75" customHeight="1">
      <c r="A648" s="1">
        <v>6</v>
      </c>
      <c r="B648" s="1">
        <v>25</v>
      </c>
      <c r="C648" s="3">
        <v>45669</v>
      </c>
      <c r="D648" s="37" t="s">
        <v>4</v>
      </c>
      <c r="E648" s="1">
        <v>10000</v>
      </c>
      <c r="F648" s="1" t="s">
        <v>350</v>
      </c>
      <c r="G648" s="1">
        <v>1.32</v>
      </c>
      <c r="H648" s="10">
        <v>400</v>
      </c>
      <c r="I648" s="1">
        <v>115</v>
      </c>
      <c r="J648" s="24">
        <v>0.67579999999999996</v>
      </c>
      <c r="K648" s="1">
        <v>0.28999999999999998</v>
      </c>
      <c r="L648">
        <v>132</v>
      </c>
      <c r="M648" s="10">
        <v>132.6</v>
      </c>
      <c r="N648">
        <v>0.54482405300000003</v>
      </c>
    </row>
    <row r="649" spans="1:14" ht="15.75" customHeight="1">
      <c r="A649" s="1">
        <v>6</v>
      </c>
      <c r="B649" s="1">
        <v>25</v>
      </c>
      <c r="C649" s="3">
        <v>45669</v>
      </c>
      <c r="D649" s="37" t="s">
        <v>8</v>
      </c>
      <c r="E649" s="1">
        <v>1125</v>
      </c>
      <c r="F649" s="1" t="s">
        <v>350</v>
      </c>
      <c r="G649" s="1">
        <v>1.29</v>
      </c>
      <c r="H649" s="10">
        <v>45</v>
      </c>
      <c r="I649" s="1">
        <v>115</v>
      </c>
      <c r="J649" s="24">
        <v>0.67552000000000001</v>
      </c>
      <c r="K649" s="1">
        <v>0.28999999999999998</v>
      </c>
      <c r="L649">
        <v>14.512499999999999</v>
      </c>
      <c r="M649" s="10">
        <v>2.25</v>
      </c>
      <c r="N649">
        <v>0.967272727</v>
      </c>
    </row>
    <row r="650" spans="1:14" ht="15.75" customHeight="1">
      <c r="A650" s="1">
        <v>6</v>
      </c>
      <c r="B650" s="1">
        <v>25</v>
      </c>
      <c r="C650" s="3">
        <v>45669</v>
      </c>
      <c r="D650" s="13" t="s">
        <v>6</v>
      </c>
      <c r="E650" s="1">
        <v>775</v>
      </c>
      <c r="F650" s="1" t="s">
        <v>350</v>
      </c>
      <c r="G650" s="1">
        <v>1.25</v>
      </c>
      <c r="H650" s="10">
        <v>31</v>
      </c>
      <c r="I650" s="1">
        <v>115</v>
      </c>
      <c r="J650" s="24">
        <f>IF(AND(NOT(ISBLANK(L650)),NOT(ISBLANK(M650)),NOT(ISBLANK(I650))),
    (0.4*(L650/M650) + 0.4*(I650/220) + 0.2*(VALUE(SUBSTITUTE(SUBSTITUTE(E650,"m",""),"y",""))/10000)),
    "")</f>
        <v>0.46058360093012957</v>
      </c>
      <c r="K650" s="1">
        <v>0.28999999999999998</v>
      </c>
      <c r="L650">
        <v>9.6875</v>
      </c>
      <c r="M650" s="10">
        <v>16.420000000000002</v>
      </c>
      <c r="N650">
        <v>-0.63426523300000004</v>
      </c>
    </row>
    <row r="651" spans="1:14" ht="15.75" customHeight="1">
      <c r="A651" s="1">
        <v>6</v>
      </c>
      <c r="B651" s="1">
        <v>25</v>
      </c>
      <c r="C651" s="3">
        <v>45670</v>
      </c>
      <c r="D651" s="37" t="s">
        <v>4</v>
      </c>
      <c r="E651" s="1">
        <v>8775</v>
      </c>
      <c r="F651" s="1" t="s">
        <v>351</v>
      </c>
      <c r="G651" s="1">
        <v>1.26</v>
      </c>
      <c r="H651" s="10">
        <v>351</v>
      </c>
      <c r="I651" s="1">
        <v>125</v>
      </c>
      <c r="J651" s="24">
        <v>0.67579999999999996</v>
      </c>
      <c r="K651" s="1">
        <v>1.1100000000000001</v>
      </c>
      <c r="L651">
        <v>110.565</v>
      </c>
      <c r="M651" s="10">
        <v>146.4</v>
      </c>
      <c r="N651">
        <v>-0.34237606799999998</v>
      </c>
    </row>
    <row r="652" spans="1:14" ht="15.75" customHeight="1">
      <c r="A652" s="1">
        <v>6</v>
      </c>
      <c r="B652" s="1">
        <v>25</v>
      </c>
      <c r="C652" s="3">
        <v>45670</v>
      </c>
      <c r="D652" s="37" t="s">
        <v>8</v>
      </c>
      <c r="E652" s="1">
        <v>1650</v>
      </c>
      <c r="F652" s="1" t="s">
        <v>351</v>
      </c>
      <c r="G652" s="1">
        <v>1.23</v>
      </c>
      <c r="H652" s="10">
        <v>66</v>
      </c>
      <c r="I652" s="1">
        <v>125</v>
      </c>
      <c r="J652" s="24">
        <v>0.67552000000000001</v>
      </c>
      <c r="K652" s="1">
        <v>1.1100000000000001</v>
      </c>
      <c r="L652">
        <v>20.295000000000002</v>
      </c>
      <c r="M652" s="10">
        <v>1.33</v>
      </c>
      <c r="N652">
        <v>0.119393939</v>
      </c>
    </row>
    <row r="653" spans="1:14" ht="15.75" customHeight="1">
      <c r="A653" s="1">
        <v>6</v>
      </c>
      <c r="B653" s="1">
        <v>25</v>
      </c>
      <c r="C653" s="3">
        <v>45670</v>
      </c>
      <c r="D653" s="13" t="s">
        <v>6</v>
      </c>
      <c r="E653" s="1">
        <v>825</v>
      </c>
      <c r="F653" s="1" t="s">
        <v>351</v>
      </c>
      <c r="G653" s="1">
        <v>1.21</v>
      </c>
      <c r="H653" s="10">
        <v>33</v>
      </c>
      <c r="I653" s="1">
        <v>125</v>
      </c>
      <c r="J653" s="24">
        <f t="shared" si="1"/>
        <v>0.42108178588729211</v>
      </c>
      <c r="K653" s="1">
        <v>1.1100000000000001</v>
      </c>
      <c r="L653">
        <v>9.9824999999999999</v>
      </c>
      <c r="M653" s="10">
        <v>22.52</v>
      </c>
      <c r="N653">
        <v>-0.61098729200000002</v>
      </c>
    </row>
    <row r="654" spans="1:14" ht="15.75" customHeight="1">
      <c r="A654" s="1">
        <v>6</v>
      </c>
      <c r="B654" s="1">
        <v>25</v>
      </c>
      <c r="C654" s="3">
        <v>45672</v>
      </c>
      <c r="D654" s="37" t="s">
        <v>4</v>
      </c>
      <c r="E654" s="1">
        <v>7025</v>
      </c>
      <c r="F654" s="1" t="s">
        <v>352</v>
      </c>
      <c r="G654" s="1">
        <v>1.39</v>
      </c>
      <c r="H654" s="10">
        <v>281</v>
      </c>
      <c r="I654" s="1">
        <v>118</v>
      </c>
      <c r="J654" s="24">
        <v>0.67579999999999996</v>
      </c>
      <c r="K654" s="1">
        <v>0.44</v>
      </c>
      <c r="L654">
        <v>97.647499999999994</v>
      </c>
      <c r="M654" s="10">
        <v>183.6</v>
      </c>
      <c r="N654">
        <v>-0.94514706299999995</v>
      </c>
    </row>
    <row r="655" spans="1:14" ht="15.75" customHeight="1">
      <c r="A655" s="1">
        <v>6</v>
      </c>
      <c r="B655" s="1">
        <v>25</v>
      </c>
      <c r="C655" s="3">
        <v>45672</v>
      </c>
      <c r="D655" s="37" t="s">
        <v>8</v>
      </c>
      <c r="E655" s="1">
        <v>75</v>
      </c>
      <c r="F655" s="1" t="s">
        <v>352</v>
      </c>
      <c r="G655" s="1">
        <v>1.38</v>
      </c>
      <c r="H655" s="10">
        <v>3</v>
      </c>
      <c r="I655" s="1">
        <v>118</v>
      </c>
      <c r="J655" s="24">
        <v>0.67552000000000001</v>
      </c>
      <c r="K655" s="1">
        <v>0.44</v>
      </c>
      <c r="L655">
        <v>1.0349999999999999</v>
      </c>
      <c r="M655" s="10">
        <v>0.32</v>
      </c>
      <c r="N655">
        <v>-0.34606060599999999</v>
      </c>
    </row>
    <row r="656" spans="1:14" ht="15.75" customHeight="1">
      <c r="A656" s="1">
        <v>6</v>
      </c>
      <c r="B656" s="1">
        <v>25</v>
      </c>
      <c r="C656" s="3">
        <v>45672</v>
      </c>
      <c r="D656" s="13" t="s">
        <v>6</v>
      </c>
      <c r="E656" s="1">
        <v>75</v>
      </c>
      <c r="F656" s="1" t="s">
        <v>352</v>
      </c>
      <c r="G656" s="1">
        <v>1.45</v>
      </c>
      <c r="H656" s="10">
        <v>3</v>
      </c>
      <c r="I656" s="1">
        <v>118</v>
      </c>
      <c r="J656" s="24">
        <f t="shared" si="1"/>
        <v>0.59762440191387556</v>
      </c>
      <c r="K656" s="1">
        <v>0.44</v>
      </c>
      <c r="L656">
        <v>1.0874999999999999</v>
      </c>
      <c r="M656" s="10">
        <v>1.1399999999999999</v>
      </c>
      <c r="N656">
        <v>1.20969697</v>
      </c>
    </row>
    <row r="657" spans="1:14" ht="15.75" customHeight="1">
      <c r="A657" s="1">
        <v>6</v>
      </c>
      <c r="B657" s="1">
        <v>25</v>
      </c>
      <c r="C657" s="3">
        <v>45674</v>
      </c>
      <c r="D657" s="37" t="s">
        <v>4</v>
      </c>
      <c r="E657" s="1">
        <v>2750</v>
      </c>
      <c r="F657" s="7">
        <v>51.1</v>
      </c>
      <c r="G657" s="1">
        <v>1.42</v>
      </c>
      <c r="H657" s="10">
        <v>110</v>
      </c>
      <c r="I657" s="1">
        <v>105</v>
      </c>
      <c r="J657" s="24">
        <v>0.67579999999999996</v>
      </c>
      <c r="K657" s="1">
        <v>0.9</v>
      </c>
      <c r="L657">
        <v>39.049999999999997</v>
      </c>
      <c r="M657" s="10">
        <v>43.34</v>
      </c>
      <c r="N657">
        <v>1.037523132</v>
      </c>
    </row>
    <row r="658" spans="1:14" ht="15.75" customHeight="1">
      <c r="A658" s="1">
        <v>6</v>
      </c>
      <c r="B658" s="1">
        <v>25</v>
      </c>
      <c r="C658" s="3">
        <v>45674</v>
      </c>
      <c r="D658" s="37" t="s">
        <v>8</v>
      </c>
      <c r="E658" s="1">
        <v>50</v>
      </c>
      <c r="F658" s="7">
        <v>51.1</v>
      </c>
      <c r="G658" s="1">
        <v>1.32</v>
      </c>
      <c r="H658" s="10">
        <v>2</v>
      </c>
      <c r="I658" s="1">
        <v>105</v>
      </c>
      <c r="J658" s="24">
        <v>0.67552000000000001</v>
      </c>
      <c r="K658" s="1">
        <v>0.9</v>
      </c>
      <c r="L658">
        <v>0.66</v>
      </c>
      <c r="M658" s="10">
        <v>3.33</v>
      </c>
      <c r="N658">
        <v>-6.233333333</v>
      </c>
    </row>
    <row r="659" spans="1:14" ht="15.75" customHeight="1">
      <c r="A659" s="1">
        <v>6</v>
      </c>
      <c r="B659" s="1">
        <v>25</v>
      </c>
      <c r="C659" s="3">
        <v>45674</v>
      </c>
      <c r="D659" s="13" t="s">
        <v>6</v>
      </c>
      <c r="E659" s="1">
        <v>225</v>
      </c>
      <c r="F659" s="7">
        <v>51.1</v>
      </c>
      <c r="G659" s="1">
        <v>1.27</v>
      </c>
      <c r="H659" s="10">
        <v>9</v>
      </c>
      <c r="I659" s="1">
        <v>105</v>
      </c>
      <c r="J659" s="24">
        <f t="shared" si="1"/>
        <v>1.1400371900826447</v>
      </c>
      <c r="K659" s="1">
        <v>0.9</v>
      </c>
      <c r="L659">
        <v>2.8574999999999999</v>
      </c>
      <c r="M659" s="10">
        <v>1.21</v>
      </c>
      <c r="N659">
        <v>0.98222222199999998</v>
      </c>
    </row>
    <row r="660" spans="1:14" ht="15.75" customHeight="1">
      <c r="A660" s="1">
        <v>6</v>
      </c>
      <c r="B660" s="1">
        <v>25</v>
      </c>
      <c r="C660" s="3">
        <v>45675</v>
      </c>
      <c r="D660" s="37" t="s">
        <v>4</v>
      </c>
      <c r="E660" s="1">
        <v>10375</v>
      </c>
      <c r="F660" s="1" t="s">
        <v>353</v>
      </c>
      <c r="G660" s="1">
        <v>1.47</v>
      </c>
      <c r="H660" s="10">
        <v>415</v>
      </c>
      <c r="I660" s="1">
        <v>111</v>
      </c>
      <c r="J660" s="24">
        <v>0.67579999999999996</v>
      </c>
      <c r="K660" s="1">
        <v>0.47</v>
      </c>
      <c r="L660">
        <v>152.51249999999999</v>
      </c>
      <c r="M660" s="10">
        <v>132</v>
      </c>
      <c r="N660">
        <v>0.30371084300000001</v>
      </c>
    </row>
    <row r="661" spans="1:14" ht="15.75" customHeight="1">
      <c r="A661" s="1">
        <v>6</v>
      </c>
      <c r="B661" s="1">
        <v>25</v>
      </c>
      <c r="C661" s="3">
        <v>45675</v>
      </c>
      <c r="D661" s="37" t="s">
        <v>8</v>
      </c>
      <c r="E661" s="1">
        <v>875</v>
      </c>
      <c r="F661" s="1" t="s">
        <v>353</v>
      </c>
      <c r="G661" s="1">
        <v>1.1399999999999999</v>
      </c>
      <c r="H661" s="10">
        <v>35</v>
      </c>
      <c r="I661" s="1">
        <v>111</v>
      </c>
      <c r="J661" s="24">
        <v>0.67552000000000001</v>
      </c>
      <c r="K661" s="1">
        <v>0.47</v>
      </c>
      <c r="L661">
        <v>9.9749999999999996</v>
      </c>
      <c r="M661" s="10">
        <v>15.39</v>
      </c>
      <c r="N661">
        <v>4.901142857</v>
      </c>
    </row>
    <row r="662" spans="1:14" ht="15.75" customHeight="1">
      <c r="A662" s="1">
        <v>6</v>
      </c>
      <c r="B662" s="1">
        <v>25</v>
      </c>
      <c r="C662" s="3">
        <v>45675</v>
      </c>
      <c r="D662" s="13" t="s">
        <v>6</v>
      </c>
      <c r="E662" s="1">
        <v>325</v>
      </c>
      <c r="F662" s="1" t="s">
        <v>353</v>
      </c>
      <c r="G662" s="1">
        <v>1.1200000000000001</v>
      </c>
      <c r="H662" s="10">
        <v>13</v>
      </c>
      <c r="I662" s="1">
        <v>111</v>
      </c>
      <c r="J662" s="24">
        <f t="shared" si="1"/>
        <v>0.34738217417730316</v>
      </c>
      <c r="K662" s="1">
        <v>0.47</v>
      </c>
      <c r="L662">
        <v>3.6400000000000006</v>
      </c>
      <c r="M662" s="10">
        <v>10.47</v>
      </c>
      <c r="N662">
        <v>-2.6837606840000001</v>
      </c>
    </row>
    <row r="663" spans="1:14" ht="15.75" customHeight="1">
      <c r="A663" s="1">
        <v>6</v>
      </c>
      <c r="B663" s="1">
        <v>25</v>
      </c>
      <c r="C663" s="3">
        <v>45677</v>
      </c>
      <c r="D663" s="37" t="s">
        <v>4</v>
      </c>
      <c r="E663" s="1">
        <v>14450</v>
      </c>
      <c r="F663" s="1" t="s">
        <v>354</v>
      </c>
      <c r="G663" s="1">
        <v>1.36</v>
      </c>
      <c r="H663" s="10">
        <v>578</v>
      </c>
      <c r="I663" s="1">
        <v>119</v>
      </c>
      <c r="J663" s="24">
        <v>0.67579999999999996</v>
      </c>
      <c r="K663" s="1">
        <v>1.02</v>
      </c>
      <c r="L663">
        <v>196.52</v>
      </c>
      <c r="M663" s="10">
        <v>152.4</v>
      </c>
      <c r="N663">
        <v>0.21761787599999999</v>
      </c>
    </row>
    <row r="664" spans="1:14" ht="15.75" customHeight="1">
      <c r="A664" s="1">
        <v>6</v>
      </c>
      <c r="B664" s="1">
        <v>25</v>
      </c>
      <c r="C664" s="3">
        <v>45677</v>
      </c>
      <c r="D664" s="37" t="s">
        <v>8</v>
      </c>
      <c r="E664" s="1">
        <v>175</v>
      </c>
      <c r="F664" s="1" t="s">
        <v>354</v>
      </c>
      <c r="G664" s="1">
        <v>1.2</v>
      </c>
      <c r="H664" s="10">
        <v>7</v>
      </c>
      <c r="I664" s="1">
        <v>119</v>
      </c>
      <c r="J664" s="24">
        <v>0.67552000000000001</v>
      </c>
      <c r="K664" s="1">
        <v>1.02</v>
      </c>
      <c r="L664">
        <v>2.1</v>
      </c>
      <c r="M664" s="10">
        <v>13.01</v>
      </c>
      <c r="N664">
        <v>-5.6754285710000003</v>
      </c>
    </row>
    <row r="665" spans="1:14" ht="15.75" customHeight="1">
      <c r="A665" s="1">
        <v>6</v>
      </c>
      <c r="B665" s="1">
        <v>25</v>
      </c>
      <c r="C665" s="3">
        <v>45677</v>
      </c>
      <c r="D665" s="13" t="s">
        <v>6</v>
      </c>
      <c r="E665" s="1">
        <v>525</v>
      </c>
      <c r="F665" s="1" t="s">
        <v>354</v>
      </c>
      <c r="G665" s="1">
        <v>1.33</v>
      </c>
      <c r="H665" s="10">
        <v>21</v>
      </c>
      <c r="I665" s="1">
        <v>119</v>
      </c>
      <c r="J665" s="24">
        <f t="shared" si="1"/>
        <v>1.4964090909090908</v>
      </c>
      <c r="K665" s="1">
        <v>1.02</v>
      </c>
      <c r="L665">
        <v>6.9824999999999999</v>
      </c>
      <c r="M665" s="10">
        <v>2.2000000000000002</v>
      </c>
      <c r="N665">
        <v>2.8024908420000001</v>
      </c>
    </row>
    <row r="666" spans="1:14" ht="15.75" customHeight="1">
      <c r="A666" s="1">
        <v>6</v>
      </c>
      <c r="B666" s="1">
        <v>25</v>
      </c>
      <c r="C666" s="3">
        <v>45679</v>
      </c>
      <c r="D666" s="37" t="s">
        <v>4</v>
      </c>
      <c r="E666" s="1">
        <v>7350</v>
      </c>
      <c r="F666" s="1" t="s">
        <v>355</v>
      </c>
      <c r="G666" s="1">
        <v>1.55</v>
      </c>
      <c r="H666" s="10">
        <v>294</v>
      </c>
      <c r="I666" s="1">
        <v>130</v>
      </c>
      <c r="J666" s="24">
        <v>0.67579999999999996</v>
      </c>
      <c r="K666" s="1">
        <v>0.76</v>
      </c>
      <c r="L666">
        <v>113.925</v>
      </c>
      <c r="M666" s="10">
        <v>93.6</v>
      </c>
      <c r="N666">
        <v>-0.21879810699999999</v>
      </c>
    </row>
    <row r="667" spans="1:14" ht="15.75" customHeight="1">
      <c r="A667" s="1">
        <v>6</v>
      </c>
      <c r="B667" s="1">
        <v>25</v>
      </c>
      <c r="C667" s="3">
        <v>45679</v>
      </c>
      <c r="D667" s="37" t="s">
        <v>8</v>
      </c>
      <c r="E667" s="1">
        <v>200</v>
      </c>
      <c r="F667" s="1" t="s">
        <v>355</v>
      </c>
      <c r="G667" s="1">
        <v>1.07</v>
      </c>
      <c r="H667" s="10">
        <v>8</v>
      </c>
      <c r="I667" s="1">
        <v>130</v>
      </c>
      <c r="J667" s="24">
        <v>0.67552000000000001</v>
      </c>
      <c r="K667" s="1">
        <v>0.76</v>
      </c>
      <c r="L667">
        <v>2.14</v>
      </c>
      <c r="M667" s="10">
        <v>3.05</v>
      </c>
      <c r="N667">
        <v>5.9092857140000001</v>
      </c>
    </row>
    <row r="668" spans="1:14" ht="15.75" customHeight="1">
      <c r="A668" s="1">
        <v>6</v>
      </c>
      <c r="B668" s="1">
        <v>25</v>
      </c>
      <c r="C668" s="3">
        <v>45679</v>
      </c>
      <c r="D668" s="13" t="s">
        <v>6</v>
      </c>
      <c r="E668" s="1">
        <v>550</v>
      </c>
      <c r="F668" s="1" t="s">
        <v>355</v>
      </c>
      <c r="G668" s="1">
        <v>1.39</v>
      </c>
      <c r="H668" s="10">
        <v>22</v>
      </c>
      <c r="I668" s="1">
        <v>130</v>
      </c>
      <c r="J668" s="24">
        <f t="shared" si="1"/>
        <v>1.6830443875373453</v>
      </c>
      <c r="K668" s="1">
        <v>0.76</v>
      </c>
      <c r="L668">
        <v>7.6449999999999996</v>
      </c>
      <c r="M668" s="10">
        <v>2.13</v>
      </c>
      <c r="N668">
        <v>3.1774891999999999E-2</v>
      </c>
    </row>
    <row r="669" spans="1:14" ht="15.75" customHeight="1">
      <c r="A669" s="1">
        <v>6</v>
      </c>
      <c r="B669" s="1">
        <v>25</v>
      </c>
      <c r="C669" s="3">
        <v>45680</v>
      </c>
      <c r="D669" s="37" t="s">
        <v>4</v>
      </c>
      <c r="E669" s="1">
        <v>8950</v>
      </c>
      <c r="F669" s="1" t="s">
        <v>356</v>
      </c>
      <c r="G669" s="1">
        <v>1.5</v>
      </c>
      <c r="H669" s="10">
        <v>358</v>
      </c>
      <c r="I669" s="1">
        <v>121</v>
      </c>
      <c r="J669" s="24">
        <v>0.67579999999999996</v>
      </c>
      <c r="K669" s="1">
        <v>0.13</v>
      </c>
      <c r="L669">
        <v>134.25</v>
      </c>
      <c r="M669" s="10">
        <v>151.19999999999999</v>
      </c>
      <c r="N669">
        <v>-0.41591608699999999</v>
      </c>
    </row>
    <row r="670" spans="1:14" ht="15.75" customHeight="1">
      <c r="A670" s="1">
        <v>6</v>
      </c>
      <c r="B670" s="1">
        <v>25</v>
      </c>
      <c r="C670" s="3">
        <v>45680</v>
      </c>
      <c r="D670" s="37" t="s">
        <v>8</v>
      </c>
      <c r="E670" s="1">
        <v>475</v>
      </c>
      <c r="F670" s="1" t="s">
        <v>356</v>
      </c>
      <c r="G670" s="1">
        <v>2.25</v>
      </c>
      <c r="H670" s="10">
        <v>19</v>
      </c>
      <c r="I670" s="1">
        <v>121</v>
      </c>
      <c r="J670" s="24">
        <v>0.67552000000000001</v>
      </c>
      <c r="K670" s="1">
        <v>0.13</v>
      </c>
      <c r="L670">
        <v>10.6875</v>
      </c>
      <c r="M670" s="10">
        <v>10.59</v>
      </c>
      <c r="N670">
        <v>-0.70447368399999999</v>
      </c>
    </row>
    <row r="671" spans="1:14" ht="15.75" customHeight="1">
      <c r="A671" s="1">
        <v>6</v>
      </c>
      <c r="B671" s="1">
        <v>25</v>
      </c>
      <c r="C671" s="3">
        <v>45680</v>
      </c>
      <c r="D671" s="13" t="s">
        <v>6</v>
      </c>
      <c r="E671" s="1">
        <v>575</v>
      </c>
      <c r="F671" s="1" t="s">
        <v>356</v>
      </c>
      <c r="G671" s="1">
        <v>1.5</v>
      </c>
      <c r="H671" s="10">
        <v>23</v>
      </c>
      <c r="I671" s="1">
        <v>121</v>
      </c>
      <c r="J671" s="24">
        <f t="shared" si="1"/>
        <v>0.53680973451327429</v>
      </c>
      <c r="K671" s="1">
        <v>0.13</v>
      </c>
      <c r="L671">
        <v>8.625</v>
      </c>
      <c r="M671" s="10">
        <v>11.3</v>
      </c>
      <c r="N671">
        <v>-1.5779446640000001</v>
      </c>
    </row>
    <row r="672" spans="1:14" ht="15.75" customHeight="1">
      <c r="A672" s="1">
        <v>6</v>
      </c>
      <c r="B672" s="1">
        <v>25</v>
      </c>
      <c r="C672" s="3">
        <v>45682</v>
      </c>
      <c r="D672" s="37" t="s">
        <v>4</v>
      </c>
      <c r="E672" s="1">
        <v>10225</v>
      </c>
      <c r="F672" s="1" t="s">
        <v>357</v>
      </c>
      <c r="G672" s="1">
        <v>1.49</v>
      </c>
      <c r="H672" s="10">
        <v>409</v>
      </c>
      <c r="I672" s="1">
        <v>105</v>
      </c>
      <c r="J672" s="24">
        <v>0.67579999999999996</v>
      </c>
      <c r="K672" s="1">
        <v>2.0099999999999998</v>
      </c>
      <c r="L672">
        <v>152.35249999999999</v>
      </c>
      <c r="M672" s="10">
        <v>90.6</v>
      </c>
      <c r="N672">
        <v>0.803321905</v>
      </c>
    </row>
    <row r="673" spans="1:14" ht="15.75" customHeight="1">
      <c r="A673" s="1">
        <v>6</v>
      </c>
      <c r="B673" s="1">
        <v>25</v>
      </c>
      <c r="C673" s="3">
        <v>45682</v>
      </c>
      <c r="D673" s="37" t="s">
        <v>8</v>
      </c>
      <c r="E673" s="1">
        <v>375</v>
      </c>
      <c r="F673" s="1" t="s">
        <v>357</v>
      </c>
      <c r="G673" s="1">
        <v>1.2</v>
      </c>
      <c r="H673" s="10">
        <v>15</v>
      </c>
      <c r="I673" s="1">
        <v>105</v>
      </c>
      <c r="J673" s="24">
        <v>0.67552000000000001</v>
      </c>
      <c r="K673" s="1">
        <v>2.0099999999999998</v>
      </c>
      <c r="L673">
        <v>4.5</v>
      </c>
      <c r="M673" s="10">
        <v>11.11</v>
      </c>
      <c r="N673">
        <v>-0.73319298200000005</v>
      </c>
    </row>
    <row r="674" spans="1:14" ht="15.75" customHeight="1">
      <c r="A674" s="1">
        <v>6</v>
      </c>
      <c r="B674" s="1">
        <v>25</v>
      </c>
      <c r="C674" s="3">
        <v>45682</v>
      </c>
      <c r="D674" s="13" t="s">
        <v>6</v>
      </c>
      <c r="E674" s="1">
        <v>400</v>
      </c>
      <c r="F674" s="1" t="s">
        <v>357</v>
      </c>
      <c r="G674" s="1">
        <v>1.28</v>
      </c>
      <c r="H674" s="10">
        <v>16</v>
      </c>
      <c r="I674" s="1">
        <v>105</v>
      </c>
      <c r="J674" s="24">
        <f t="shared" si="1"/>
        <v>0.64509645474351363</v>
      </c>
      <c r="K674" s="1">
        <v>2.0099999999999998</v>
      </c>
      <c r="L674">
        <v>5.12</v>
      </c>
      <c r="M674" s="10">
        <v>4.59</v>
      </c>
      <c r="N674">
        <v>0.81771739099999996</v>
      </c>
    </row>
    <row r="675" spans="1:14" ht="15.75" customHeight="1">
      <c r="A675" s="1">
        <v>6</v>
      </c>
      <c r="B675" s="1">
        <v>25</v>
      </c>
      <c r="C675" s="3">
        <v>45684</v>
      </c>
      <c r="D675" s="37" t="s">
        <v>4</v>
      </c>
      <c r="E675" s="1">
        <v>12500</v>
      </c>
      <c r="F675" s="1" t="s">
        <v>358</v>
      </c>
      <c r="G675" s="1">
        <v>1.56</v>
      </c>
      <c r="H675" s="10">
        <v>500</v>
      </c>
      <c r="I675" s="1">
        <v>129</v>
      </c>
      <c r="J675" s="24">
        <v>0.67579999999999996</v>
      </c>
      <c r="K675" s="1">
        <v>0.56999999999999995</v>
      </c>
      <c r="L675">
        <v>195</v>
      </c>
      <c r="M675" s="10">
        <v>93.6</v>
      </c>
      <c r="N675">
        <v>0.13726357</v>
      </c>
    </row>
    <row r="676" spans="1:14" ht="15.75" customHeight="1">
      <c r="A676" s="1">
        <v>6</v>
      </c>
      <c r="B676" s="1">
        <v>25</v>
      </c>
      <c r="C676" s="3">
        <v>45684</v>
      </c>
      <c r="D676" s="37" t="s">
        <v>8</v>
      </c>
      <c r="E676" s="1">
        <v>400</v>
      </c>
      <c r="F676" s="1" t="s">
        <v>358</v>
      </c>
      <c r="G676" s="1">
        <v>1.1499999999999999</v>
      </c>
      <c r="H676" s="10">
        <v>16</v>
      </c>
      <c r="I676" s="1">
        <v>129</v>
      </c>
      <c r="J676" s="24">
        <v>0.67552000000000001</v>
      </c>
      <c r="K676" s="1">
        <v>0.56999999999999995</v>
      </c>
      <c r="L676">
        <v>4.5999999999999996</v>
      </c>
      <c r="M676" s="10">
        <v>1.19</v>
      </c>
      <c r="N676">
        <v>2.6651666669999998</v>
      </c>
    </row>
    <row r="677" spans="1:14" ht="15.75" customHeight="1">
      <c r="A677" s="1">
        <v>6</v>
      </c>
      <c r="B677" s="1">
        <v>25</v>
      </c>
      <c r="C677" s="3">
        <v>45684</v>
      </c>
      <c r="D677" s="13" t="s">
        <v>6</v>
      </c>
      <c r="E677" s="1">
        <v>400</v>
      </c>
      <c r="F677" s="1" t="s">
        <v>358</v>
      </c>
      <c r="G677" s="1">
        <v>1.18</v>
      </c>
      <c r="H677" s="10">
        <v>16</v>
      </c>
      <c r="I677" s="1">
        <v>129</v>
      </c>
      <c r="J677" s="24">
        <f t="shared" si="1"/>
        <v>0.62014545454545456</v>
      </c>
      <c r="K677" s="1">
        <v>0.56999999999999995</v>
      </c>
      <c r="L677">
        <v>4.72</v>
      </c>
      <c r="M677" s="10">
        <v>5</v>
      </c>
      <c r="N677">
        <v>-0.10249999999999999</v>
      </c>
    </row>
    <row r="678" spans="1:14" ht="15.75" customHeight="1">
      <c r="A678" s="1">
        <v>6</v>
      </c>
      <c r="B678" s="1">
        <v>25</v>
      </c>
      <c r="C678" s="3">
        <v>45685</v>
      </c>
      <c r="D678" s="37" t="s">
        <v>4</v>
      </c>
      <c r="E678" s="1">
        <v>7325</v>
      </c>
      <c r="F678" s="1" t="s">
        <v>359</v>
      </c>
      <c r="G678" s="1">
        <v>1.55</v>
      </c>
      <c r="H678" s="10">
        <v>293</v>
      </c>
      <c r="I678" s="1">
        <v>138</v>
      </c>
      <c r="J678" s="24">
        <v>0.67579999999999996</v>
      </c>
      <c r="K678" s="1">
        <v>0.32</v>
      </c>
      <c r="L678">
        <v>113.53749999999999</v>
      </c>
      <c r="M678" s="10">
        <v>153</v>
      </c>
      <c r="N678">
        <v>-1.3399372009999999</v>
      </c>
    </row>
    <row r="679" spans="1:14" ht="15.75" customHeight="1">
      <c r="A679" s="1">
        <v>6</v>
      </c>
      <c r="B679" s="1">
        <v>25</v>
      </c>
      <c r="C679" s="3">
        <v>45685</v>
      </c>
      <c r="D679" s="37" t="s">
        <v>8</v>
      </c>
      <c r="E679" s="1">
        <v>25</v>
      </c>
      <c r="F679" s="1" t="s">
        <v>359</v>
      </c>
      <c r="G679" s="1">
        <v>1.33</v>
      </c>
      <c r="H679" s="10">
        <v>1</v>
      </c>
      <c r="I679" s="1">
        <v>138</v>
      </c>
      <c r="J679" s="24">
        <v>0.67552000000000001</v>
      </c>
      <c r="K679" s="1">
        <v>0.32</v>
      </c>
      <c r="L679">
        <v>0.33250000000000002</v>
      </c>
      <c r="M679" s="10">
        <v>1.28</v>
      </c>
      <c r="N679">
        <v>-4.8224999999999998</v>
      </c>
    </row>
    <row r="680" spans="1:14" ht="15.75" customHeight="1">
      <c r="A680" s="1">
        <v>6</v>
      </c>
      <c r="B680" s="1">
        <v>25</v>
      </c>
      <c r="C680" s="3">
        <v>45685</v>
      </c>
      <c r="D680" s="13" t="s">
        <v>6</v>
      </c>
      <c r="E680" s="1">
        <v>50</v>
      </c>
      <c r="F680" s="1" t="s">
        <v>359</v>
      </c>
      <c r="G680" s="1">
        <v>1.06</v>
      </c>
      <c r="H680" s="10">
        <v>2</v>
      </c>
      <c r="I680" s="1">
        <v>138</v>
      </c>
      <c r="J680" s="24">
        <f>IF(AND(NOT(ISBLANK(L680)),NOT(ISBLANK(M680)),NOT(ISBLANK(I680))),
    (0.4*(L680/M680) + 0.4*(I680/220) + 0.2*(VALUE(SUBSTITUTE(SUBSTITUTE(E680,"m",""),"y",""))/10000)),
    "")</f>
        <v>1.1736482213438735</v>
      </c>
      <c r="K680" s="1">
        <v>0.32</v>
      </c>
      <c r="L680">
        <v>0.53</v>
      </c>
      <c r="M680" s="10">
        <v>0.23</v>
      </c>
      <c r="N680">
        <v>0.79</v>
      </c>
    </row>
    <row r="681" spans="1:14" ht="15.75" customHeight="1">
      <c r="A681" s="1">
        <v>6</v>
      </c>
      <c r="B681" s="1">
        <v>25</v>
      </c>
      <c r="C681" s="3">
        <v>45687</v>
      </c>
      <c r="D681" s="37" t="s">
        <v>4</v>
      </c>
      <c r="E681" s="1">
        <v>8775</v>
      </c>
      <c r="F681" s="1" t="s">
        <v>360</v>
      </c>
      <c r="G681" s="1">
        <v>1.54</v>
      </c>
      <c r="H681" s="10">
        <v>351</v>
      </c>
      <c r="I681" s="1">
        <v>120</v>
      </c>
      <c r="J681" s="24">
        <v>0.67579999999999996</v>
      </c>
      <c r="K681" s="1">
        <v>1.01</v>
      </c>
      <c r="L681">
        <v>135.13499999999999</v>
      </c>
      <c r="M681" s="10">
        <v>90.6</v>
      </c>
      <c r="N681">
        <v>1.0562585689999999</v>
      </c>
    </row>
    <row r="682" spans="1:14" ht="15.75" customHeight="1">
      <c r="A682" s="1">
        <v>6</v>
      </c>
      <c r="B682" s="1">
        <v>25</v>
      </c>
      <c r="C682" s="3">
        <v>45687</v>
      </c>
      <c r="D682" s="37" t="s">
        <v>8</v>
      </c>
      <c r="E682" s="1">
        <v>825</v>
      </c>
      <c r="F682" s="1" t="s">
        <v>360</v>
      </c>
      <c r="G682" s="1">
        <v>1.25</v>
      </c>
      <c r="H682" s="10">
        <v>33</v>
      </c>
      <c r="I682" s="1">
        <v>120</v>
      </c>
      <c r="J682" s="24">
        <v>0.67552000000000001</v>
      </c>
      <c r="K682" s="1">
        <v>1.01</v>
      </c>
      <c r="L682">
        <v>10.3125</v>
      </c>
      <c r="M682" s="10">
        <v>3.53</v>
      </c>
      <c r="N682">
        <v>4.692121212</v>
      </c>
    </row>
    <row r="683" spans="1:14" ht="15.75" customHeight="1">
      <c r="A683" s="1">
        <v>6</v>
      </c>
      <c r="B683" s="1">
        <v>25</v>
      </c>
      <c r="C683" s="3">
        <v>45687</v>
      </c>
      <c r="D683" s="13" t="s">
        <v>6</v>
      </c>
      <c r="E683" s="1">
        <v>625</v>
      </c>
      <c r="F683" s="1" t="s">
        <v>360</v>
      </c>
      <c r="G683" s="1">
        <v>1.19</v>
      </c>
      <c r="H683" s="10">
        <v>25</v>
      </c>
      <c r="I683" s="1">
        <v>120</v>
      </c>
      <c r="J683" s="24">
        <v>0.67579999999999996</v>
      </c>
      <c r="K683" s="1">
        <v>1.01</v>
      </c>
      <c r="L683">
        <v>7.4375</v>
      </c>
      <c r="M683" s="10">
        <v>11.39</v>
      </c>
      <c r="N683">
        <v>-1.3624000000000001</v>
      </c>
    </row>
    <row r="684" spans="1:14" ht="15.75" customHeight="1">
      <c r="A684" s="1">
        <v>7</v>
      </c>
      <c r="B684" s="1">
        <v>25</v>
      </c>
      <c r="C684" s="41">
        <v>45598</v>
      </c>
      <c r="D684" s="37" t="s">
        <v>20</v>
      </c>
      <c r="E684" s="1">
        <v>75</v>
      </c>
      <c r="F684" s="1" t="s">
        <v>427</v>
      </c>
      <c r="G684" s="28">
        <v>1.49</v>
      </c>
      <c r="H684" s="28">
        <v>3</v>
      </c>
      <c r="I684" s="28">
        <v>139</v>
      </c>
      <c r="J684">
        <f>IF(AND(NOT(ISBLANK(L684)),NOT(ISBLANK(M684)),NOT(ISBLANK(I684))),
    (0.4*(L684/M684) + 0.4*(I684/220) + 0.2*(VALUE(SUBSTITUTE(SUBSTITUTE(E684,"m",""),"y",""))/10000)),
    "")</f>
        <v>0.62062071535022356</v>
      </c>
      <c r="K684" s="1">
        <v>23.13</v>
      </c>
      <c r="L684" s="24">
        <f>IF(AND(ISNUMBER(G684), ISNUMBER(E684)), (G684 * E684) / 100, "")</f>
        <v>1.1174999999999999</v>
      </c>
      <c r="M684" s="28">
        <v>1.22</v>
      </c>
      <c r="N684" s="1">
        <v>-1.106666667</v>
      </c>
    </row>
    <row r="685" spans="1:14" ht="15.75" customHeight="1">
      <c r="A685" s="1">
        <v>7</v>
      </c>
      <c r="B685" s="1">
        <v>25</v>
      </c>
      <c r="C685" s="41">
        <v>45598</v>
      </c>
      <c r="D685" s="37" t="s">
        <v>4</v>
      </c>
      <c r="E685" s="1">
        <v>375</v>
      </c>
      <c r="F685" s="1" t="s">
        <v>427</v>
      </c>
      <c r="G685" s="28">
        <v>2.23</v>
      </c>
      <c r="H685" s="28">
        <v>15</v>
      </c>
      <c r="I685" s="28">
        <v>139</v>
      </c>
      <c r="J685">
        <f t="shared" ref="J685:J696" si="2">IF(AND(NOT(ISBLANK(L685)),NOT(ISBLANK(M685)),NOT(ISBLANK(I685))),
    (0.4*(L685/M685) + 0.4*(I685/220) + 0.2*(VALUE(SUBSTITUTE(SUBSTITUTE(E685,"m",""),"y",""))/10000)),
    "")</f>
        <v>0.65054232523602418</v>
      </c>
      <c r="K685" s="1">
        <v>23.13</v>
      </c>
      <c r="L685" s="24">
        <f t="shared" ref="L685:L696" si="3">IF(AND(ISNUMBER(G685), ISNUMBER(E685)), (G685 * E685) / 100, "")</f>
        <v>8.3625000000000007</v>
      </c>
      <c r="M685" s="28">
        <v>8.57</v>
      </c>
      <c r="N685">
        <v>-1.252854701</v>
      </c>
    </row>
    <row r="686" spans="1:14" ht="15.75" customHeight="1">
      <c r="A686" s="1">
        <v>7</v>
      </c>
      <c r="B686" s="1">
        <v>25</v>
      </c>
      <c r="C686" s="41">
        <v>45598</v>
      </c>
      <c r="D686" s="37" t="s">
        <v>8</v>
      </c>
      <c r="E686" s="1">
        <v>250</v>
      </c>
      <c r="F686" s="1" t="s">
        <v>427</v>
      </c>
      <c r="G686" s="28">
        <v>2.5299999999999998</v>
      </c>
      <c r="H686" s="28">
        <v>10</v>
      </c>
      <c r="I686" s="28">
        <v>139</v>
      </c>
      <c r="J686">
        <f t="shared" si="2"/>
        <v>0.61306435137895809</v>
      </c>
      <c r="K686" s="1">
        <v>23.13</v>
      </c>
      <c r="L686" s="24">
        <f t="shared" si="3"/>
        <v>6.3250000000000002</v>
      </c>
      <c r="M686" s="28">
        <v>7.12</v>
      </c>
      <c r="N686">
        <v>-2.4201212120000002</v>
      </c>
    </row>
    <row r="687" spans="1:14" ht="15.75" customHeight="1">
      <c r="A687" s="1">
        <v>7</v>
      </c>
      <c r="B687" s="1">
        <v>25</v>
      </c>
      <c r="C687" s="41">
        <v>45598</v>
      </c>
      <c r="D687" s="13" t="s">
        <v>6</v>
      </c>
      <c r="E687" s="1">
        <v>2700</v>
      </c>
      <c r="F687" s="1" t="s">
        <v>427</v>
      </c>
      <c r="G687" s="28">
        <v>1.5</v>
      </c>
      <c r="H687" s="28">
        <v>108</v>
      </c>
      <c r="I687" s="28">
        <v>139</v>
      </c>
      <c r="J687">
        <f t="shared" si="2"/>
        <v>0.63506128164498654</v>
      </c>
      <c r="K687" s="1">
        <v>23.13</v>
      </c>
      <c r="L687" s="24">
        <f t="shared" si="3"/>
        <v>40.5</v>
      </c>
      <c r="M687" s="28">
        <v>49.34</v>
      </c>
      <c r="N687">
        <v>-5.0074070000000002E-3</v>
      </c>
    </row>
    <row r="688" spans="1:14" ht="15.75" customHeight="1">
      <c r="A688" s="1">
        <v>7</v>
      </c>
      <c r="B688" s="1">
        <v>25</v>
      </c>
      <c r="C688" s="41">
        <v>45600</v>
      </c>
      <c r="D688" s="37" t="s">
        <v>20</v>
      </c>
      <c r="E688" s="1">
        <v>75</v>
      </c>
      <c r="F688" s="36" t="s">
        <v>430</v>
      </c>
      <c r="G688" s="28">
        <v>1.34</v>
      </c>
      <c r="H688" s="28">
        <v>3</v>
      </c>
      <c r="I688" s="28">
        <v>142</v>
      </c>
      <c r="J688">
        <f>IF(AND(NOT(ISBLANK(L688)),NOT(ISBLANK(M688)),NOT(ISBLANK(I688))),
    (0.4*(L688/M688) + 0.4*(I688/220) + 0.2*(VALUE(SUBSTITUTE(SUBSTITUTE(E688,"m",""),"y",""))/10000)),
    "")</f>
        <v>0.6251363636363636</v>
      </c>
      <c r="K688" s="1">
        <v>39.46</v>
      </c>
      <c r="L688" s="24">
        <f t="shared" si="3"/>
        <v>1.0049999999999999</v>
      </c>
      <c r="M688" s="28">
        <v>1.1000000000000001</v>
      </c>
      <c r="N688" s="1">
        <v>0.16</v>
      </c>
    </row>
    <row r="689" spans="1:14" ht="15.75" customHeight="1">
      <c r="A689" s="1">
        <v>7</v>
      </c>
      <c r="B689" s="1">
        <v>25</v>
      </c>
      <c r="C689" s="41">
        <v>45600</v>
      </c>
      <c r="D689" s="37" t="s">
        <v>4</v>
      </c>
      <c r="E689" s="1">
        <v>125</v>
      </c>
      <c r="F689" s="36" t="s">
        <v>430</v>
      </c>
      <c r="G689" s="28">
        <v>1.59</v>
      </c>
      <c r="H689" s="28">
        <v>5</v>
      </c>
      <c r="I689" s="28">
        <v>142</v>
      </c>
      <c r="J689">
        <f t="shared" si="2"/>
        <v>0.60936602870813406</v>
      </c>
      <c r="K689" s="1">
        <v>39.46</v>
      </c>
      <c r="L689" s="24">
        <f t="shared" si="3"/>
        <v>1.9875</v>
      </c>
      <c r="M689" s="28">
        <v>2.2799999999999998</v>
      </c>
      <c r="N689">
        <v>0.46133333300000001</v>
      </c>
    </row>
    <row r="690" spans="1:14" ht="15.75" customHeight="1">
      <c r="A690" s="1">
        <v>7</v>
      </c>
      <c r="B690" s="1">
        <v>25</v>
      </c>
      <c r="C690" s="41">
        <v>45600</v>
      </c>
      <c r="D690" s="37" t="s">
        <v>8</v>
      </c>
      <c r="E690" s="1">
        <v>125</v>
      </c>
      <c r="F690" s="36" t="s">
        <v>430</v>
      </c>
      <c r="G690" s="28">
        <v>2.2599999999999998</v>
      </c>
      <c r="H690" s="28">
        <v>5</v>
      </c>
      <c r="I690" s="28">
        <v>142</v>
      </c>
      <c r="J690">
        <f t="shared" si="2"/>
        <v>0.63485400361228184</v>
      </c>
      <c r="K690" s="1">
        <v>39.46</v>
      </c>
      <c r="L690" s="24">
        <f t="shared" si="3"/>
        <v>2.8250000000000002</v>
      </c>
      <c r="M690" s="28">
        <v>3.02</v>
      </c>
      <c r="N690">
        <v>0.432</v>
      </c>
    </row>
    <row r="691" spans="1:14" ht="15.75" customHeight="1">
      <c r="A691" s="1">
        <v>7</v>
      </c>
      <c r="B691" s="1">
        <v>25</v>
      </c>
      <c r="C691" s="41">
        <v>45600</v>
      </c>
      <c r="D691" s="13" t="s">
        <v>6</v>
      </c>
      <c r="E691" s="1">
        <v>3075</v>
      </c>
      <c r="F691" s="36" t="s">
        <v>430</v>
      </c>
      <c r="G691" s="28">
        <v>1.46</v>
      </c>
      <c r="H691" s="28">
        <v>123</v>
      </c>
      <c r="I691" s="28">
        <v>142</v>
      </c>
      <c r="J691">
        <f t="shared" si="2"/>
        <v>0.65186827767127442</v>
      </c>
      <c r="K691" s="1">
        <v>39.46</v>
      </c>
      <c r="L691" s="24">
        <f t="shared" si="3"/>
        <v>44.895000000000003</v>
      </c>
      <c r="M691" s="28">
        <v>54.06</v>
      </c>
      <c r="N691">
        <v>6.9358627000000006E-2</v>
      </c>
    </row>
    <row r="692" spans="1:14" ht="15.75" customHeight="1">
      <c r="A692" s="1">
        <v>7</v>
      </c>
      <c r="B692" s="1">
        <v>25</v>
      </c>
      <c r="C692" s="41">
        <v>45601</v>
      </c>
      <c r="D692" s="37" t="s">
        <v>20</v>
      </c>
      <c r="E692" s="1">
        <v>125</v>
      </c>
      <c r="F692" s="36" t="s">
        <v>432</v>
      </c>
      <c r="G692" s="28">
        <v>1.4</v>
      </c>
      <c r="H692" s="28">
        <v>5</v>
      </c>
      <c r="I692" s="28">
        <v>136</v>
      </c>
      <c r="J692">
        <f t="shared" si="2"/>
        <v>0.58957855251544566</v>
      </c>
      <c r="K692" s="1">
        <v>46.32</v>
      </c>
      <c r="L692" s="24">
        <f t="shared" si="3"/>
        <v>1.75</v>
      </c>
      <c r="M692" s="28">
        <v>2.06</v>
      </c>
      <c r="N692" s="1">
        <v>-0.18133333300000001</v>
      </c>
    </row>
    <row r="693" spans="1:14" ht="15.75" customHeight="1">
      <c r="A693" s="1">
        <v>7</v>
      </c>
      <c r="B693" s="1">
        <v>25</v>
      </c>
      <c r="C693" s="41">
        <v>45601</v>
      </c>
      <c r="D693" s="37" t="s">
        <v>4</v>
      </c>
      <c r="E693" s="1">
        <v>200</v>
      </c>
      <c r="F693" s="36" t="s">
        <v>432</v>
      </c>
      <c r="G693" s="28">
        <v>1.54</v>
      </c>
      <c r="H693" s="28">
        <v>8</v>
      </c>
      <c r="I693" s="28">
        <v>136</v>
      </c>
      <c r="J693">
        <f t="shared" si="2"/>
        <v>0.60428132326126605</v>
      </c>
      <c r="K693" s="1">
        <v>46.32</v>
      </c>
      <c r="L693" s="24">
        <f t="shared" si="3"/>
        <v>3.08</v>
      </c>
      <c r="M693" s="28">
        <v>3.49</v>
      </c>
      <c r="N693">
        <v>7.9000000000000001E-2</v>
      </c>
    </row>
    <row r="694" spans="1:14" ht="15.75" customHeight="1">
      <c r="A694" s="1">
        <v>7</v>
      </c>
      <c r="B694" s="1">
        <v>25</v>
      </c>
      <c r="C694" s="41">
        <v>45601</v>
      </c>
      <c r="D694" s="37" t="s">
        <v>8</v>
      </c>
      <c r="E694" s="1">
        <v>100</v>
      </c>
      <c r="F694" s="36" t="s">
        <v>432</v>
      </c>
      <c r="G694" s="28">
        <v>2.08</v>
      </c>
      <c r="H694" s="28">
        <v>4</v>
      </c>
      <c r="I694" s="28">
        <v>136</v>
      </c>
      <c r="J694">
        <f t="shared" si="2"/>
        <v>0.64927272727272733</v>
      </c>
      <c r="K694" s="1">
        <v>46.32</v>
      </c>
      <c r="L694" s="24">
        <f t="shared" si="3"/>
        <v>2.08</v>
      </c>
      <c r="M694" s="28">
        <v>2.08</v>
      </c>
      <c r="N694">
        <v>0.33600000000000002</v>
      </c>
    </row>
    <row r="695" spans="1:14" ht="15.75" customHeight="1">
      <c r="A695" s="1">
        <v>7</v>
      </c>
      <c r="B695" s="1">
        <v>25</v>
      </c>
      <c r="C695" s="41">
        <v>45601</v>
      </c>
      <c r="D695" s="13" t="s">
        <v>6</v>
      </c>
      <c r="E695" s="1">
        <v>2075</v>
      </c>
      <c r="F695" s="36" t="s">
        <v>432</v>
      </c>
      <c r="G695" s="28">
        <v>1.51</v>
      </c>
      <c r="H695" s="28">
        <v>83</v>
      </c>
      <c r="I695" s="28">
        <v>136</v>
      </c>
      <c r="J695">
        <f t="shared" si="2"/>
        <v>0.61600510325183955</v>
      </c>
      <c r="K695" s="1">
        <v>46.32</v>
      </c>
      <c r="L695" s="24">
        <f t="shared" si="3"/>
        <v>31.3325</v>
      </c>
      <c r="M695" s="28">
        <v>38.299999999999997</v>
      </c>
      <c r="N695">
        <v>-8.7734352000000002E-2</v>
      </c>
    </row>
    <row r="696" spans="1:14" ht="15.75" customHeight="1">
      <c r="A696" s="1">
        <v>7</v>
      </c>
      <c r="B696" s="1">
        <v>25</v>
      </c>
      <c r="C696" s="41">
        <v>45603</v>
      </c>
      <c r="D696" s="37" t="s">
        <v>20</v>
      </c>
      <c r="E696" s="1">
        <v>300</v>
      </c>
      <c r="F696" s="36" t="s">
        <v>199</v>
      </c>
      <c r="G696" s="28">
        <v>1.44</v>
      </c>
      <c r="H696" s="28">
        <v>12</v>
      </c>
      <c r="I696" s="28">
        <v>140</v>
      </c>
      <c r="J696">
        <f t="shared" si="2"/>
        <v>0.59870592421277358</v>
      </c>
      <c r="K696" s="1">
        <v>37.340000000000003</v>
      </c>
      <c r="L696" s="24">
        <f t="shared" si="3"/>
        <v>4.32</v>
      </c>
      <c r="M696" s="28">
        <v>5.1100000000000003</v>
      </c>
      <c r="N696" s="1">
        <v>-5.5333332999999998E-2</v>
      </c>
    </row>
    <row r="697" spans="1:14" ht="15.75" customHeight="1">
      <c r="A697" s="1">
        <v>7</v>
      </c>
      <c r="B697" s="1">
        <v>25</v>
      </c>
      <c r="C697" s="41">
        <v>45603</v>
      </c>
      <c r="D697" s="37" t="s">
        <v>4</v>
      </c>
      <c r="E697" s="1">
        <v>100</v>
      </c>
      <c r="F697" s="36" t="s">
        <v>199</v>
      </c>
      <c r="G697" s="28">
        <v>2.04</v>
      </c>
      <c r="H697" s="28">
        <v>4</v>
      </c>
      <c r="I697" s="28">
        <v>140</v>
      </c>
      <c r="J697">
        <f>IF(AND(NOT(ISBLANK(L697)),NOT(ISBLANK(M697)),NOT(ISBLANK(I697))),
    (0.4*(L697/M697) + 0.4*(I697/220) + 0.2*(VALUE(SUBSTITUTE(SUBSTITUTE(E697,"m",""),"y",""))/10000)),
    "")</f>
        <v>0.65654545454545454</v>
      </c>
      <c r="K697" s="1">
        <v>37.340000000000003</v>
      </c>
      <c r="L697" s="24">
        <f>IF(AND(ISNUMBER(G697), ISNUMBER(E697)), (G697 * E697) / 100, "")</f>
        <v>2.04</v>
      </c>
      <c r="M697" s="28">
        <v>2.04</v>
      </c>
      <c r="N697">
        <v>-0.29499999999999998</v>
      </c>
    </row>
    <row r="698" spans="1:14" ht="15.75" customHeight="1">
      <c r="A698" s="1">
        <v>7</v>
      </c>
      <c r="B698" s="1">
        <v>25</v>
      </c>
      <c r="C698" s="41">
        <v>45603</v>
      </c>
      <c r="D698" s="37" t="s">
        <v>8</v>
      </c>
      <c r="E698" s="1">
        <v>75</v>
      </c>
      <c r="F698" s="36" t="s">
        <v>199</v>
      </c>
      <c r="G698" s="28">
        <v>2.17</v>
      </c>
      <c r="H698" s="28">
        <v>3</v>
      </c>
      <c r="I698" s="28">
        <v>140</v>
      </c>
      <c r="J698">
        <f>IF(AND(NOT(ISBLANK(L698)),NOT(ISBLANK(M698)),NOT(ISBLANK(I698))),
    (0.4*(L698/M698) + 0.4*(I698/220) + 0.2*(VALUE(SUBSTITUTE(SUBSTITUTE(E698,"m",""),"y",""))/10000)),
    "")</f>
        <v>0.71129020979020974</v>
      </c>
      <c r="K698" s="1">
        <v>37.340000000000003</v>
      </c>
      <c r="L698" s="24">
        <f>IF(AND(ISNUMBER(G698), ISNUMBER(E698)), (G698 * E698) / 100, "")</f>
        <v>1.6274999999999999</v>
      </c>
      <c r="M698" s="28">
        <v>1.43</v>
      </c>
      <c r="N698">
        <v>0.17333333300000001</v>
      </c>
    </row>
    <row r="699" spans="1:14" ht="15.75" customHeight="1">
      <c r="A699" s="1">
        <v>7</v>
      </c>
      <c r="B699" s="1">
        <v>25</v>
      </c>
      <c r="C699" s="41">
        <v>45603</v>
      </c>
      <c r="D699" s="13" t="s">
        <v>6</v>
      </c>
      <c r="E699" s="1">
        <v>1525</v>
      </c>
      <c r="F699" s="36" t="s">
        <v>199</v>
      </c>
      <c r="G699" s="28">
        <v>1.53</v>
      </c>
      <c r="H699" s="28">
        <v>3</v>
      </c>
      <c r="I699" s="28">
        <v>140</v>
      </c>
      <c r="J699">
        <f>IF(AND(NOT(ISBLANK(L700)),NOT(ISBLANK(M699)),NOT(ISBLANK(I699))),
    (0.4*(L700/M699) + 0.4*(I699/220) + 0.2*(VALUE(SUBSTITUTE(SUBSTITUTE(E699,"m",""),"y",""))/10000)),
    "")</f>
        <v>0.31410046159764071</v>
      </c>
      <c r="K699" s="1">
        <v>37.340000000000003</v>
      </c>
      <c r="L699" s="24">
        <f t="shared" ref="L699:L783" si="4">IF(AND(ISNUMBER(G699), ISNUMBER(E699)), (G699 * E699) / 100, "")</f>
        <v>23.3325</v>
      </c>
      <c r="M699" s="28">
        <v>28.36</v>
      </c>
      <c r="N699">
        <v>-1.3888999000000001E-2</v>
      </c>
    </row>
    <row r="700" spans="1:14" ht="15.75" customHeight="1">
      <c r="A700" s="1">
        <v>7</v>
      </c>
      <c r="B700" s="1">
        <v>25</v>
      </c>
      <c r="C700" s="41">
        <v>45604</v>
      </c>
      <c r="D700" s="37" t="s">
        <v>4</v>
      </c>
      <c r="E700" s="1">
        <v>100</v>
      </c>
      <c r="F700" s="36">
        <v>23.4</v>
      </c>
      <c r="G700" s="28">
        <v>2.06</v>
      </c>
      <c r="H700" s="28">
        <v>4</v>
      </c>
      <c r="I700" s="28">
        <v>136</v>
      </c>
      <c r="J700">
        <f t="shared" ref="J700" si="5">IF(AND(NOT(ISBLANK(L701)),NOT(ISBLANK(M700)),NOT(ISBLANK(I700))),
    (0.4*(L701/M700) + 0.4*(I700/220) + 0.2*(VALUE(SUBSTITUTE(SUBSTITUTE(E700,"m",""),"y",""))/10000)),
    "")</f>
        <v>3.4182047661076793</v>
      </c>
      <c r="K700" s="1">
        <v>2.19</v>
      </c>
      <c r="L700" s="24">
        <f t="shared" si="4"/>
        <v>2.06</v>
      </c>
      <c r="M700" s="24">
        <v>2.06</v>
      </c>
      <c r="N700">
        <v>-0.02</v>
      </c>
    </row>
    <row r="701" spans="1:14" ht="15.75" customHeight="1">
      <c r="A701" s="1">
        <v>7</v>
      </c>
      <c r="B701" s="1">
        <v>25</v>
      </c>
      <c r="C701" s="41">
        <v>45604</v>
      </c>
      <c r="D701" s="13" t="s">
        <v>6</v>
      </c>
      <c r="E701" s="1">
        <v>1200</v>
      </c>
      <c r="F701" s="36">
        <v>23.4</v>
      </c>
      <c r="G701" s="28">
        <v>1.36</v>
      </c>
      <c r="H701" s="28">
        <v>48</v>
      </c>
      <c r="I701" s="28">
        <v>136</v>
      </c>
      <c r="J701">
        <f>IF(AND(NOT(ISBLANK(L701)),NOT(ISBLANK(M701)),NOT(ISBLANK(I701))),
    (0.4*(L701/M701) + 0.4*(I701/220) + 0.2*(VALUE(SUBSTITUTE(SUBSTITUTE(E701,"m",""),"y",""))/10000)),
    "")</f>
        <v>0.61216045573225752</v>
      </c>
      <c r="K701" s="1">
        <v>2.19</v>
      </c>
      <c r="L701" s="24">
        <f t="shared" si="4"/>
        <v>16.320000000000004</v>
      </c>
      <c r="M701" s="24">
        <v>19.149999999999999</v>
      </c>
      <c r="N701">
        <v>0.26383879799999999</v>
      </c>
    </row>
    <row r="702" spans="1:14" ht="15.75" customHeight="1">
      <c r="A702" s="1">
        <v>7</v>
      </c>
      <c r="B702" s="1">
        <v>25</v>
      </c>
      <c r="C702" s="41">
        <v>45606</v>
      </c>
      <c r="D702" s="37" t="s">
        <v>8</v>
      </c>
      <c r="E702" s="1">
        <v>100</v>
      </c>
      <c r="F702" s="36" t="s">
        <v>437</v>
      </c>
      <c r="G702" s="28">
        <v>2.4900000000000002</v>
      </c>
      <c r="H702" s="28">
        <v>4</v>
      </c>
      <c r="I702" s="28">
        <v>112</v>
      </c>
      <c r="J702">
        <f t="shared" ref="J702:J751" si="6">IF(AND(NOT(ISBLANK(L702)),NOT(ISBLANK(M702)),NOT(ISBLANK(I702))),
    (0.4*(L702/M702) + 0.4*(I702/220) + 0.2*(VALUE(SUBSTITUTE(SUBSTITUTE(E702,"m",""),"y",""))/10000)),
    "")</f>
        <v>0.60563636363636364</v>
      </c>
      <c r="K702" s="1">
        <v>6.05</v>
      </c>
      <c r="L702" s="24">
        <f t="shared" si="4"/>
        <v>2.4900000000000002</v>
      </c>
      <c r="M702" s="28">
        <v>2.4900000000000002</v>
      </c>
      <c r="N702">
        <v>-0.58333333300000001</v>
      </c>
    </row>
    <row r="703" spans="1:14" ht="15.75" customHeight="1">
      <c r="A703" s="1">
        <v>7</v>
      </c>
      <c r="B703" s="1">
        <v>25</v>
      </c>
      <c r="C703" s="41">
        <v>45606</v>
      </c>
      <c r="D703" s="13" t="s">
        <v>6</v>
      </c>
      <c r="E703" s="1">
        <v>2900</v>
      </c>
      <c r="F703" s="36" t="s">
        <v>437</v>
      </c>
      <c r="G703" s="28">
        <v>1.55</v>
      </c>
      <c r="H703" s="28">
        <v>116</v>
      </c>
      <c r="I703" s="28">
        <v>112</v>
      </c>
      <c r="J703">
        <f t="shared" si="6"/>
        <v>0.58683079300876373</v>
      </c>
      <c r="K703" s="1">
        <v>6.05</v>
      </c>
      <c r="L703" s="24">
        <f t="shared" si="4"/>
        <v>44.95</v>
      </c>
      <c r="M703" s="28">
        <v>55.29</v>
      </c>
      <c r="N703">
        <v>-4.6879592999999997E-2</v>
      </c>
    </row>
    <row r="704" spans="1:14" ht="15.75" customHeight="1">
      <c r="A704" s="1">
        <v>7</v>
      </c>
      <c r="B704" s="1">
        <v>25</v>
      </c>
      <c r="C704" s="41">
        <v>45608</v>
      </c>
      <c r="D704" s="37" t="s">
        <v>8</v>
      </c>
      <c r="E704" s="1">
        <v>125</v>
      </c>
      <c r="F704" s="36" t="s">
        <v>439</v>
      </c>
      <c r="G704" s="28">
        <v>2.46</v>
      </c>
      <c r="H704" s="28">
        <v>5</v>
      </c>
      <c r="I704" s="28">
        <v>133</v>
      </c>
      <c r="J704">
        <f t="shared" si="6"/>
        <v>0.62046497080900753</v>
      </c>
      <c r="K704" s="1">
        <v>32.1</v>
      </c>
      <c r="L704" s="24">
        <f t="shared" si="4"/>
        <v>3.0750000000000002</v>
      </c>
      <c r="M704" s="28">
        <v>3.27</v>
      </c>
      <c r="N704">
        <v>-0.126</v>
      </c>
    </row>
    <row r="705" spans="1:14" ht="15.75" customHeight="1">
      <c r="A705" s="1">
        <v>7</v>
      </c>
      <c r="B705" s="1">
        <v>25</v>
      </c>
      <c r="C705" s="41">
        <v>45608</v>
      </c>
      <c r="D705" s="13" t="s">
        <v>6</v>
      </c>
      <c r="E705" s="1">
        <v>875</v>
      </c>
      <c r="F705" s="36" t="s">
        <v>439</v>
      </c>
      <c r="G705" s="28">
        <v>1.58</v>
      </c>
      <c r="H705" s="28">
        <v>35</v>
      </c>
      <c r="I705" s="28">
        <v>133</v>
      </c>
      <c r="J705">
        <f t="shared" si="6"/>
        <v>0.58233220050977053</v>
      </c>
      <c r="K705" s="1">
        <v>32.1</v>
      </c>
      <c r="L705" s="24">
        <f t="shared" si="4"/>
        <v>13.824999999999999</v>
      </c>
      <c r="M705" s="28">
        <v>17.12</v>
      </c>
      <c r="N705">
        <v>-0.36073809499999998</v>
      </c>
    </row>
    <row r="706" spans="1:14" ht="15.75" customHeight="1">
      <c r="A706" s="1">
        <v>7</v>
      </c>
      <c r="B706" s="1">
        <v>25</v>
      </c>
      <c r="C706" s="41">
        <v>45610</v>
      </c>
      <c r="D706" s="37" t="s">
        <v>20</v>
      </c>
      <c r="E706" s="1">
        <v>300</v>
      </c>
      <c r="F706" s="36" t="s">
        <v>441</v>
      </c>
      <c r="G706" s="28">
        <v>1.43</v>
      </c>
      <c r="H706" s="28">
        <v>12</v>
      </c>
      <c r="I706" s="28">
        <v>125</v>
      </c>
      <c r="J706">
        <f t="shared" si="6"/>
        <v>0.57040435792105737</v>
      </c>
      <c r="K706" s="1">
        <v>12.32</v>
      </c>
      <c r="L706" s="24">
        <f t="shared" si="4"/>
        <v>4.29</v>
      </c>
      <c r="M706" s="28">
        <v>5.09</v>
      </c>
      <c r="N706" s="1">
        <v>6.6666670000000003E-3</v>
      </c>
    </row>
    <row r="707" spans="1:14" ht="15.75" customHeight="1">
      <c r="A707" s="1">
        <v>7</v>
      </c>
      <c r="B707" s="1">
        <v>25</v>
      </c>
      <c r="C707" s="41">
        <v>45610</v>
      </c>
      <c r="D707" s="37" t="s">
        <v>8</v>
      </c>
      <c r="E707" s="1">
        <v>375</v>
      </c>
      <c r="F707" s="36" t="s">
        <v>441</v>
      </c>
      <c r="G707" s="28">
        <v>2.38</v>
      </c>
      <c r="H707" s="28">
        <v>15</v>
      </c>
      <c r="I707" s="28">
        <v>125</v>
      </c>
      <c r="J707">
        <f t="shared" si="6"/>
        <v>0.60977272727272724</v>
      </c>
      <c r="K707" s="1">
        <v>12.32</v>
      </c>
      <c r="L707" s="24">
        <f t="shared" si="4"/>
        <v>8.9250000000000007</v>
      </c>
      <c r="M707" s="28">
        <v>9.52</v>
      </c>
      <c r="N707">
        <v>-4.8666666999999997E-2</v>
      </c>
    </row>
    <row r="708" spans="1:14" ht="15.75" customHeight="1">
      <c r="A708" s="1">
        <v>7</v>
      </c>
      <c r="B708" s="1">
        <v>25</v>
      </c>
      <c r="C708" s="41">
        <v>45610</v>
      </c>
      <c r="D708" s="13" t="s">
        <v>6</v>
      </c>
      <c r="E708" s="1">
        <v>2125</v>
      </c>
      <c r="F708" s="36" t="s">
        <v>441</v>
      </c>
      <c r="G708" s="28">
        <v>1.48</v>
      </c>
      <c r="H708" s="28">
        <v>85</v>
      </c>
      <c r="I708" s="28">
        <v>125</v>
      </c>
      <c r="J708">
        <f t="shared" si="6"/>
        <v>0.599092099000476</v>
      </c>
      <c r="K708" s="1">
        <v>12.32</v>
      </c>
      <c r="L708" s="24">
        <f t="shared" si="4"/>
        <v>31.45</v>
      </c>
      <c r="M708" s="28">
        <v>38.200000000000003</v>
      </c>
      <c r="N708">
        <v>0.15892437000000001</v>
      </c>
    </row>
    <row r="709" spans="1:14" ht="15.75" customHeight="1">
      <c r="A709" s="1">
        <v>7</v>
      </c>
      <c r="B709" s="1">
        <v>25</v>
      </c>
      <c r="C709" s="41">
        <v>45612</v>
      </c>
      <c r="D709" s="37" t="s">
        <v>4</v>
      </c>
      <c r="E709" s="1">
        <v>25</v>
      </c>
      <c r="F709" s="36">
        <v>40.54</v>
      </c>
      <c r="G709" s="28">
        <v>2.29</v>
      </c>
      <c r="H709" s="28">
        <v>1</v>
      </c>
      <c r="I709" s="28">
        <v>137</v>
      </c>
      <c r="J709">
        <f t="shared" si="6"/>
        <v>0.86850982800982801</v>
      </c>
      <c r="K709" s="1">
        <v>4.08</v>
      </c>
      <c r="L709" s="24">
        <f t="shared" si="4"/>
        <v>0.57250000000000001</v>
      </c>
      <c r="M709" s="28">
        <v>0.37</v>
      </c>
      <c r="N709">
        <v>0.57999999999999996</v>
      </c>
    </row>
    <row r="710" spans="1:14" ht="15.75" customHeight="1">
      <c r="A710" s="1">
        <v>7</v>
      </c>
      <c r="B710" s="1">
        <v>25</v>
      </c>
      <c r="C710" s="41">
        <v>45612</v>
      </c>
      <c r="D710" s="37" t="s">
        <v>8</v>
      </c>
      <c r="E710" s="1">
        <v>275</v>
      </c>
      <c r="F710" s="36">
        <v>40.54</v>
      </c>
      <c r="G710" s="28">
        <v>2.2599999999999998</v>
      </c>
      <c r="H710" s="28">
        <v>11</v>
      </c>
      <c r="I710" s="28">
        <v>137</v>
      </c>
      <c r="J710">
        <f t="shared" si="6"/>
        <v>0.64242242235143932</v>
      </c>
      <c r="K710" s="1">
        <v>4.08</v>
      </c>
      <c r="L710" s="24">
        <f t="shared" si="4"/>
        <v>6.214999999999999</v>
      </c>
      <c r="M710" s="28">
        <v>6.41</v>
      </c>
      <c r="N710">
        <v>0.207757576</v>
      </c>
    </row>
    <row r="711" spans="1:14" ht="15.75" customHeight="1">
      <c r="A711" s="1">
        <v>7</v>
      </c>
      <c r="B711" s="1">
        <v>25</v>
      </c>
      <c r="C711" s="41">
        <v>45612</v>
      </c>
      <c r="D711" s="42" t="s">
        <v>6</v>
      </c>
      <c r="E711" s="1">
        <v>200</v>
      </c>
      <c r="F711" s="36">
        <v>40.54</v>
      </c>
      <c r="G711" s="28">
        <v>1.52</v>
      </c>
      <c r="H711" s="28">
        <v>8</v>
      </c>
      <c r="I711" s="28">
        <v>137</v>
      </c>
      <c r="J711">
        <f t="shared" si="6"/>
        <v>0.60760985952822688</v>
      </c>
      <c r="K711" s="1">
        <v>4.08</v>
      </c>
      <c r="L711" s="24">
        <f t="shared" si="4"/>
        <v>3.04</v>
      </c>
      <c r="M711" s="28">
        <v>3.43</v>
      </c>
      <c r="N711">
        <v>8.2647058999999995E-2</v>
      </c>
    </row>
    <row r="712" spans="1:14" ht="15.75" customHeight="1">
      <c r="A712" s="1">
        <v>7</v>
      </c>
      <c r="B712" s="1">
        <v>25</v>
      </c>
      <c r="C712" s="41">
        <v>45612</v>
      </c>
      <c r="D712" s="44" t="s">
        <v>22</v>
      </c>
      <c r="E712" s="1">
        <v>1200</v>
      </c>
      <c r="F712" s="36">
        <v>40.54</v>
      </c>
      <c r="G712" s="28">
        <v>2.09</v>
      </c>
      <c r="H712" s="28">
        <v>48</v>
      </c>
      <c r="I712" s="28">
        <v>137</v>
      </c>
      <c r="J712">
        <f t="shared" si="6"/>
        <v>0.66743053173241851</v>
      </c>
      <c r="K712" s="1">
        <v>4.08</v>
      </c>
      <c r="L712" s="24">
        <f t="shared" si="4"/>
        <v>25.08</v>
      </c>
      <c r="M712" s="28">
        <v>25.44</v>
      </c>
      <c r="N712">
        <v>-0.23</v>
      </c>
    </row>
    <row r="713" spans="1:14" ht="15.75" customHeight="1">
      <c r="A713" s="1">
        <v>7</v>
      </c>
      <c r="B713" s="1">
        <v>25</v>
      </c>
      <c r="C713" s="41">
        <v>45617</v>
      </c>
      <c r="D713" s="42" t="s">
        <v>6</v>
      </c>
      <c r="E713" s="1">
        <v>100</v>
      </c>
      <c r="F713" s="36" t="s">
        <v>445</v>
      </c>
      <c r="G713" s="28">
        <v>1.39</v>
      </c>
      <c r="H713" s="28">
        <v>4</v>
      </c>
      <c r="I713" s="28">
        <v>146</v>
      </c>
      <c r="J713">
        <f t="shared" si="6"/>
        <v>0.66745454545454552</v>
      </c>
      <c r="K713" s="1">
        <v>20.51</v>
      </c>
      <c r="L713" s="24">
        <f t="shared" si="4"/>
        <v>1.39</v>
      </c>
      <c r="M713" s="28">
        <v>1.39</v>
      </c>
      <c r="N713">
        <v>0.32500000000000001</v>
      </c>
    </row>
    <row r="714" spans="1:14" ht="15.75" customHeight="1">
      <c r="A714" s="1">
        <v>7</v>
      </c>
      <c r="B714" s="1">
        <v>25</v>
      </c>
      <c r="C714" s="41">
        <v>45617</v>
      </c>
      <c r="D714" s="44" t="s">
        <v>22</v>
      </c>
      <c r="E714" s="1">
        <v>1700</v>
      </c>
      <c r="F714" s="36" t="s">
        <v>445</v>
      </c>
      <c r="G714" s="28">
        <v>2.44</v>
      </c>
      <c r="H714" s="28">
        <v>68</v>
      </c>
      <c r="I714" s="28">
        <v>146</v>
      </c>
      <c r="J714">
        <f t="shared" si="6"/>
        <v>0.65851102673565354</v>
      </c>
      <c r="K714" s="1">
        <v>20.51</v>
      </c>
      <c r="L714" s="24">
        <f t="shared" si="4"/>
        <v>41.48</v>
      </c>
      <c r="M714" s="28">
        <v>46.21</v>
      </c>
      <c r="N714">
        <v>-0.59823529399999997</v>
      </c>
    </row>
    <row r="715" spans="1:14" ht="15.75" customHeight="1">
      <c r="A715" s="1">
        <v>7</v>
      </c>
      <c r="B715" s="1">
        <v>25</v>
      </c>
      <c r="C715" s="41">
        <v>45619</v>
      </c>
      <c r="D715" t="s">
        <v>20</v>
      </c>
      <c r="E715" s="1">
        <v>225</v>
      </c>
      <c r="F715" s="36" t="s">
        <v>447</v>
      </c>
      <c r="G715" s="28">
        <v>1.49</v>
      </c>
      <c r="H715" s="28">
        <v>9</v>
      </c>
      <c r="I715" s="28">
        <v>143</v>
      </c>
      <c r="J715">
        <f t="shared" si="6"/>
        <v>0.59479556650246312</v>
      </c>
      <c r="K715" s="1">
        <v>18.38</v>
      </c>
      <c r="L715" s="24">
        <f t="shared" si="4"/>
        <v>3.3525</v>
      </c>
      <c r="M715" s="28">
        <v>4.0599999999999996</v>
      </c>
      <c r="N715" s="1">
        <v>-0.107777778</v>
      </c>
    </row>
    <row r="716" spans="1:14" ht="15.75" customHeight="1">
      <c r="A716" s="1">
        <v>7</v>
      </c>
      <c r="B716" s="1">
        <v>25</v>
      </c>
      <c r="C716" s="41">
        <v>45619</v>
      </c>
      <c r="D716" t="s">
        <v>6</v>
      </c>
      <c r="E716" s="1">
        <v>1275</v>
      </c>
      <c r="F716" s="36" t="s">
        <v>447</v>
      </c>
      <c r="G716" s="28">
        <v>1.39</v>
      </c>
      <c r="H716" s="28">
        <v>51</v>
      </c>
      <c r="I716" s="28">
        <v>143</v>
      </c>
      <c r="J716">
        <f t="shared" si="6"/>
        <v>0.6230714285714285</v>
      </c>
      <c r="K716" s="1">
        <v>18.38</v>
      </c>
      <c r="L716" s="24">
        <f t="shared" si="4"/>
        <v>17.722499999999997</v>
      </c>
      <c r="M716" s="28">
        <v>21</v>
      </c>
      <c r="N716">
        <v>-0.25705882400000002</v>
      </c>
    </row>
    <row r="717" spans="1:14" ht="15.75" customHeight="1">
      <c r="A717" s="1">
        <v>7</v>
      </c>
      <c r="B717" s="1">
        <v>25</v>
      </c>
      <c r="C717" s="41">
        <v>45622</v>
      </c>
      <c r="D717" s="37" t="s">
        <v>8</v>
      </c>
      <c r="E717" s="1">
        <v>50</v>
      </c>
      <c r="F717" s="36" t="s">
        <v>449</v>
      </c>
      <c r="G717" s="28">
        <v>2.17</v>
      </c>
      <c r="H717" s="28">
        <v>2</v>
      </c>
      <c r="I717" s="28">
        <v>138</v>
      </c>
      <c r="J717">
        <f t="shared" si="6"/>
        <v>0.65376094276094276</v>
      </c>
      <c r="K717" s="1">
        <v>8.32</v>
      </c>
      <c r="L717" s="24">
        <f t="shared" si="4"/>
        <v>1.085</v>
      </c>
      <c r="M717" s="28">
        <v>1.08</v>
      </c>
      <c r="N717">
        <v>0.17090909100000001</v>
      </c>
    </row>
    <row r="718" spans="1:14" ht="15.75" customHeight="1">
      <c r="A718" s="1">
        <v>7</v>
      </c>
      <c r="B718" s="1">
        <v>25</v>
      </c>
      <c r="C718" s="41">
        <v>45622</v>
      </c>
      <c r="D718" s="45" t="s">
        <v>6</v>
      </c>
      <c r="E718" s="1">
        <v>450</v>
      </c>
      <c r="F718" s="36" t="s">
        <v>450</v>
      </c>
      <c r="G718" s="28">
        <v>2.0499999999999998</v>
      </c>
      <c r="H718" s="28">
        <v>18</v>
      </c>
      <c r="I718" s="28">
        <v>138</v>
      </c>
      <c r="J718">
        <f t="shared" si="6"/>
        <v>0.66056055670713654</v>
      </c>
      <c r="K718" s="1">
        <v>8.32</v>
      </c>
      <c r="L718" s="24">
        <f t="shared" si="4"/>
        <v>9.2249999999999996</v>
      </c>
      <c r="M718" s="28">
        <v>9.2100000000000009</v>
      </c>
      <c r="N718">
        <v>-0.39960784300000002</v>
      </c>
    </row>
    <row r="719" spans="1:14" ht="15.75" customHeight="1">
      <c r="A719" s="1">
        <v>7</v>
      </c>
      <c r="B719" s="1">
        <v>25</v>
      </c>
      <c r="C719" s="41">
        <v>45624</v>
      </c>
      <c r="D719" t="s">
        <v>20</v>
      </c>
      <c r="E719" s="1">
        <v>300</v>
      </c>
      <c r="F719" s="36" t="s">
        <v>452</v>
      </c>
      <c r="G719" s="28">
        <v>1.53</v>
      </c>
      <c r="H719" s="28">
        <v>12</v>
      </c>
      <c r="I719" s="28">
        <v>158</v>
      </c>
      <c r="J719">
        <f t="shared" si="6"/>
        <v>0.63390352504638225</v>
      </c>
      <c r="K719" s="1">
        <v>11.28</v>
      </c>
      <c r="L719" s="24">
        <f t="shared" si="4"/>
        <v>4.59</v>
      </c>
      <c r="M719" s="28">
        <v>5.39</v>
      </c>
      <c r="N719" s="1">
        <v>7.7777779999999999E-3</v>
      </c>
    </row>
    <row r="720" spans="1:14" ht="15.75" customHeight="1">
      <c r="A720" s="1">
        <v>7</v>
      </c>
      <c r="B720" s="1">
        <v>25</v>
      </c>
      <c r="C720" s="41">
        <v>45624</v>
      </c>
      <c r="D720" s="46" t="s">
        <v>6</v>
      </c>
      <c r="E720" s="1">
        <v>1200</v>
      </c>
      <c r="F720" s="36" t="s">
        <v>452</v>
      </c>
      <c r="G720" s="28">
        <v>1.41</v>
      </c>
      <c r="H720" s="28">
        <v>48</v>
      </c>
      <c r="I720" s="28">
        <v>158</v>
      </c>
      <c r="J720">
        <f t="shared" si="6"/>
        <v>0.64815674917417088</v>
      </c>
      <c r="K720" s="1">
        <v>11.28</v>
      </c>
      <c r="L720" s="24">
        <f t="shared" si="4"/>
        <v>16.920000000000002</v>
      </c>
      <c r="M720" s="28">
        <v>20.09</v>
      </c>
      <c r="N720">
        <v>-2.7107843E-2</v>
      </c>
    </row>
    <row r="721" spans="1:14" ht="15.75" customHeight="1">
      <c r="A721" s="1">
        <v>7</v>
      </c>
      <c r="B721" s="1">
        <v>25</v>
      </c>
      <c r="C721" s="41">
        <v>45625</v>
      </c>
      <c r="D721" s="37" t="s">
        <v>8</v>
      </c>
      <c r="E721" s="1">
        <v>175</v>
      </c>
      <c r="F721" s="36" t="s">
        <v>453</v>
      </c>
      <c r="G721" s="28">
        <v>2.04</v>
      </c>
      <c r="H721" s="28">
        <v>7</v>
      </c>
      <c r="I721" s="28">
        <v>132</v>
      </c>
      <c r="J721">
        <f t="shared" si="6"/>
        <v>0.66723887240356072</v>
      </c>
      <c r="K721" s="1">
        <v>18.54</v>
      </c>
      <c r="L721" s="24">
        <f t="shared" si="4"/>
        <v>3.57</v>
      </c>
      <c r="M721" s="28">
        <v>3.37</v>
      </c>
      <c r="N721">
        <v>0.23428571400000001</v>
      </c>
    </row>
    <row r="722" spans="1:14" ht="15.75" customHeight="1">
      <c r="A722" s="1">
        <v>7</v>
      </c>
      <c r="B722" s="1">
        <v>25</v>
      </c>
      <c r="C722" s="41">
        <v>45625</v>
      </c>
      <c r="D722" s="42" t="s">
        <v>6</v>
      </c>
      <c r="E722" s="1">
        <v>725</v>
      </c>
      <c r="F722" s="36" t="s">
        <v>453</v>
      </c>
      <c r="G722" s="28">
        <v>14.36</v>
      </c>
      <c r="H722" s="28">
        <v>29</v>
      </c>
      <c r="I722" s="28">
        <v>132</v>
      </c>
      <c r="J722">
        <f t="shared" si="6"/>
        <v>3.1545000000000005</v>
      </c>
      <c r="K722" s="1">
        <v>18.54</v>
      </c>
      <c r="L722" s="24">
        <f t="shared" si="4"/>
        <v>104.11</v>
      </c>
      <c r="M722" s="28">
        <v>14.36</v>
      </c>
      <c r="N722">
        <v>6.5977011000000002E-2</v>
      </c>
    </row>
    <row r="723" spans="1:14" ht="15.75" customHeight="1">
      <c r="A723" s="1">
        <v>7</v>
      </c>
      <c r="B723" s="1">
        <v>25</v>
      </c>
      <c r="C723" s="41">
        <v>45625</v>
      </c>
      <c r="D723" s="44" t="s">
        <v>22</v>
      </c>
      <c r="E723" s="1">
        <v>1300</v>
      </c>
      <c r="F723" s="36" t="s">
        <v>453</v>
      </c>
      <c r="G723" s="28">
        <v>25.02</v>
      </c>
      <c r="H723" s="28">
        <v>52</v>
      </c>
      <c r="I723" s="28">
        <v>132</v>
      </c>
      <c r="J723">
        <f t="shared" si="6"/>
        <v>5.4660000000000002</v>
      </c>
      <c r="K723" s="1">
        <v>18.54</v>
      </c>
      <c r="L723" s="24">
        <f t="shared" si="4"/>
        <v>325.26</v>
      </c>
      <c r="M723" s="28">
        <v>25.02</v>
      </c>
      <c r="N723">
        <v>0.79361990999999998</v>
      </c>
    </row>
    <row r="724" spans="1:14" ht="15.75" customHeight="1">
      <c r="A724" s="1">
        <v>7</v>
      </c>
      <c r="B724" s="1">
        <v>25</v>
      </c>
      <c r="C724" s="41">
        <v>45992</v>
      </c>
      <c r="D724" t="s">
        <v>4</v>
      </c>
      <c r="E724" s="1">
        <v>25</v>
      </c>
      <c r="F724" s="36" t="s">
        <v>455</v>
      </c>
      <c r="G724" s="28">
        <v>2.4</v>
      </c>
      <c r="H724" s="28">
        <v>1</v>
      </c>
      <c r="I724" s="28">
        <v>133</v>
      </c>
      <c r="J724">
        <f t="shared" si="6"/>
        <v>0.84231818181818174</v>
      </c>
      <c r="K724" s="1">
        <v>15.57</v>
      </c>
      <c r="L724" s="24">
        <f t="shared" si="4"/>
        <v>0.6</v>
      </c>
      <c r="M724" s="28">
        <v>0.4</v>
      </c>
      <c r="N724">
        <v>-0.12</v>
      </c>
    </row>
    <row r="725" spans="1:14" ht="15.75" customHeight="1">
      <c r="A725" s="1">
        <v>7</v>
      </c>
      <c r="B725" s="1">
        <v>25</v>
      </c>
      <c r="C725" s="41">
        <v>45992</v>
      </c>
      <c r="D725" s="37" t="s">
        <v>8</v>
      </c>
      <c r="E725" s="1">
        <v>250</v>
      </c>
      <c r="F725" s="36" t="s">
        <v>455</v>
      </c>
      <c r="G725" s="28">
        <v>2.13</v>
      </c>
      <c r="H725" s="28">
        <v>10</v>
      </c>
      <c r="I725" s="28">
        <v>133</v>
      </c>
      <c r="J725">
        <f t="shared" si="6"/>
        <v>0.6464429472966059</v>
      </c>
      <c r="K725" s="1">
        <v>15.57</v>
      </c>
      <c r="L725" s="24">
        <f t="shared" si="4"/>
        <v>5.3250000000000002</v>
      </c>
      <c r="M725" s="28">
        <v>5.33</v>
      </c>
      <c r="N725">
        <v>-0.20628571400000001</v>
      </c>
    </row>
    <row r="726" spans="1:14" ht="15.75" customHeight="1">
      <c r="A726" s="1">
        <v>7</v>
      </c>
      <c r="B726" s="1">
        <v>25</v>
      </c>
      <c r="C726" s="41">
        <v>45303</v>
      </c>
      <c r="D726" s="42" t="s">
        <v>6</v>
      </c>
      <c r="E726" s="1">
        <v>1025</v>
      </c>
      <c r="F726" s="36" t="s">
        <v>455</v>
      </c>
      <c r="G726" s="28">
        <v>2.1</v>
      </c>
      <c r="H726" s="28">
        <v>41</v>
      </c>
      <c r="I726" s="28">
        <v>133</v>
      </c>
      <c r="J726">
        <f t="shared" si="6"/>
        <v>0.65138279998356818</v>
      </c>
      <c r="K726" s="1">
        <v>15.57</v>
      </c>
      <c r="L726" s="24">
        <f t="shared" si="4"/>
        <v>21.524999999999999</v>
      </c>
      <c r="M726" s="28">
        <v>22.13</v>
      </c>
      <c r="N726">
        <v>-0.17833473499999999</v>
      </c>
    </row>
    <row r="727" spans="1:14" ht="15.75" customHeight="1">
      <c r="A727" s="1">
        <v>7</v>
      </c>
      <c r="B727" s="1">
        <v>25</v>
      </c>
      <c r="C727" s="41">
        <v>45303</v>
      </c>
      <c r="D727" s="44" t="s">
        <v>22</v>
      </c>
      <c r="E727" s="1">
        <v>1200</v>
      </c>
      <c r="F727" s="36" t="s">
        <v>455</v>
      </c>
      <c r="G727" s="28">
        <v>1.42</v>
      </c>
      <c r="H727" s="28">
        <v>48</v>
      </c>
      <c r="I727" s="28">
        <v>133</v>
      </c>
      <c r="J727">
        <f t="shared" si="6"/>
        <v>0.60291016994874569</v>
      </c>
      <c r="K727" s="1">
        <v>15.57</v>
      </c>
      <c r="L727" s="24">
        <f t="shared" si="4"/>
        <v>17.04</v>
      </c>
      <c r="M727" s="28">
        <v>20.22</v>
      </c>
      <c r="N727">
        <v>0.23961538499999999</v>
      </c>
    </row>
    <row r="728" spans="1:14" ht="15.75" customHeight="1">
      <c r="A728" s="1">
        <v>7</v>
      </c>
      <c r="B728" s="1">
        <v>25</v>
      </c>
      <c r="C728" s="41">
        <v>45631</v>
      </c>
      <c r="D728" s="42" t="s">
        <v>6</v>
      </c>
      <c r="E728" s="1">
        <v>1400</v>
      </c>
      <c r="F728" s="36" t="s">
        <v>457</v>
      </c>
      <c r="G728" s="28">
        <v>1.49</v>
      </c>
      <c r="H728" s="28">
        <v>56</v>
      </c>
      <c r="I728" s="28">
        <v>141</v>
      </c>
      <c r="J728">
        <f t="shared" si="6"/>
        <v>0.61429641611848029</v>
      </c>
      <c r="K728" s="1">
        <v>19.489999999999998</v>
      </c>
      <c r="L728" s="24">
        <f t="shared" si="4"/>
        <v>20.86</v>
      </c>
      <c r="M728" s="28">
        <v>25.29</v>
      </c>
      <c r="N728">
        <v>0.35259581899999998</v>
      </c>
    </row>
    <row r="729" spans="1:14" ht="15.75" customHeight="1">
      <c r="A729" s="1">
        <v>7</v>
      </c>
      <c r="B729" s="1">
        <v>25</v>
      </c>
      <c r="C729" s="41">
        <v>45631</v>
      </c>
      <c r="D729" s="44" t="s">
        <v>22</v>
      </c>
      <c r="E729" s="1">
        <v>1300</v>
      </c>
      <c r="F729" s="36" t="s">
        <v>457</v>
      </c>
      <c r="G729" s="28">
        <v>1.34</v>
      </c>
      <c r="H729" s="28">
        <v>52</v>
      </c>
      <c r="I729" s="28">
        <v>141</v>
      </c>
      <c r="J729">
        <f t="shared" si="6"/>
        <v>0.62612288648697145</v>
      </c>
      <c r="K729" s="1">
        <v>19.489999999999998</v>
      </c>
      <c r="L729" s="24">
        <f t="shared" si="4"/>
        <v>17.420000000000002</v>
      </c>
      <c r="M729" s="28">
        <v>20.27</v>
      </c>
      <c r="N729">
        <v>0.12576923100000001</v>
      </c>
    </row>
    <row r="730" spans="1:14" ht="15.75" customHeight="1">
      <c r="A730" s="1">
        <v>7</v>
      </c>
      <c r="B730" s="1">
        <v>25</v>
      </c>
      <c r="C730" s="41">
        <v>45637</v>
      </c>
      <c r="D730" t="s">
        <v>4</v>
      </c>
      <c r="E730" s="1">
        <v>50</v>
      </c>
      <c r="F730" s="36" t="s">
        <v>459</v>
      </c>
      <c r="G730" s="28">
        <v>2.0299999999999998</v>
      </c>
      <c r="H730" s="28">
        <v>2</v>
      </c>
      <c r="I730" s="28">
        <v>148</v>
      </c>
      <c r="J730">
        <f t="shared" si="6"/>
        <v>0.66813012477718359</v>
      </c>
      <c r="K730" s="1">
        <v>12.22</v>
      </c>
      <c r="L730" s="24">
        <f t="shared" si="4"/>
        <v>1.0149999999999999</v>
      </c>
      <c r="M730" s="28">
        <v>1.02</v>
      </c>
      <c r="N730">
        <v>-0.44</v>
      </c>
    </row>
    <row r="731" spans="1:14" ht="15.75" customHeight="1">
      <c r="A731" s="1">
        <v>7</v>
      </c>
      <c r="B731" s="1">
        <v>25</v>
      </c>
      <c r="C731" s="41">
        <v>45637</v>
      </c>
      <c r="D731" s="37" t="s">
        <v>8</v>
      </c>
      <c r="E731" s="1">
        <v>225</v>
      </c>
      <c r="F731" s="36" t="s">
        <v>459</v>
      </c>
      <c r="G731" s="28">
        <v>2.0499999999999998</v>
      </c>
      <c r="H731" s="28">
        <v>9</v>
      </c>
      <c r="I731" s="28">
        <v>148</v>
      </c>
      <c r="J731">
        <f t="shared" si="6"/>
        <v>0.69195825602968464</v>
      </c>
      <c r="K731" s="1">
        <v>12.22</v>
      </c>
      <c r="L731" s="24">
        <f t="shared" si="4"/>
        <v>4.6124999999999998</v>
      </c>
      <c r="M731" s="28">
        <v>4.41</v>
      </c>
      <c r="N731">
        <v>0.17199999999999999</v>
      </c>
    </row>
    <row r="732" spans="1:14" ht="15.75" customHeight="1">
      <c r="A732" s="1">
        <v>7</v>
      </c>
      <c r="B732" s="1">
        <v>25</v>
      </c>
      <c r="C732" s="41">
        <v>45637</v>
      </c>
      <c r="D732" s="47" t="s">
        <v>6</v>
      </c>
      <c r="E732" s="1">
        <v>2725</v>
      </c>
      <c r="F732" s="36" t="s">
        <v>459</v>
      </c>
      <c r="G732" s="28">
        <v>1.4</v>
      </c>
      <c r="H732" s="28">
        <v>109</v>
      </c>
      <c r="I732" s="28">
        <v>148</v>
      </c>
      <c r="J732">
        <f t="shared" si="6"/>
        <v>0.66112685246626857</v>
      </c>
      <c r="K732" s="1">
        <v>12.22</v>
      </c>
      <c r="L732" s="24">
        <f t="shared" si="4"/>
        <v>38.15</v>
      </c>
      <c r="M732" s="28">
        <v>45.21</v>
      </c>
      <c r="N732">
        <v>0.147346003</v>
      </c>
    </row>
    <row r="733" spans="1:14" ht="15.75" customHeight="1">
      <c r="A733" s="1">
        <v>7</v>
      </c>
      <c r="B733" s="1">
        <v>25</v>
      </c>
      <c r="C733" s="48">
        <v>45639</v>
      </c>
      <c r="D733" s="37" t="s">
        <v>8</v>
      </c>
      <c r="E733" s="1">
        <v>100</v>
      </c>
      <c r="F733" s="36" t="s">
        <v>461</v>
      </c>
      <c r="G733" s="28">
        <v>1.59</v>
      </c>
      <c r="H733" s="28">
        <v>4</v>
      </c>
      <c r="I733" s="28">
        <v>144</v>
      </c>
      <c r="J733">
        <f t="shared" si="6"/>
        <v>0.66381818181818186</v>
      </c>
      <c r="K733" s="1">
        <v>12.55</v>
      </c>
      <c r="L733" s="24">
        <f t="shared" si="4"/>
        <v>1.59</v>
      </c>
      <c r="M733" s="28">
        <v>1.59</v>
      </c>
      <c r="N733">
        <v>0.37</v>
      </c>
    </row>
    <row r="734" spans="1:14" ht="15.75" customHeight="1">
      <c r="A734" s="1">
        <v>7</v>
      </c>
      <c r="B734" s="1">
        <v>25</v>
      </c>
      <c r="C734" s="48">
        <v>45639</v>
      </c>
      <c r="D734" s="47" t="s">
        <v>6</v>
      </c>
      <c r="E734" s="1">
        <v>3000</v>
      </c>
      <c r="F734" s="36" t="s">
        <v>461</v>
      </c>
      <c r="G734" s="28">
        <v>1.4</v>
      </c>
      <c r="H734" s="28">
        <v>120</v>
      </c>
      <c r="I734" s="28">
        <v>144</v>
      </c>
      <c r="J734">
        <f t="shared" si="6"/>
        <v>0.66066449081374468</v>
      </c>
      <c r="K734" s="1">
        <v>12.55</v>
      </c>
      <c r="L734" s="24">
        <f t="shared" si="4"/>
        <v>42</v>
      </c>
      <c r="M734" s="28">
        <v>49.58</v>
      </c>
      <c r="N734">
        <v>6.4159020000000002E-3</v>
      </c>
    </row>
    <row r="735" spans="1:14" ht="15.75" customHeight="1">
      <c r="A735" s="1">
        <v>7</v>
      </c>
      <c r="B735" s="1">
        <v>25</v>
      </c>
      <c r="C735" s="48">
        <v>45642</v>
      </c>
      <c r="D735" s="42" t="s">
        <v>6</v>
      </c>
      <c r="E735" s="1">
        <v>2000</v>
      </c>
      <c r="F735" s="36" t="s">
        <v>463</v>
      </c>
      <c r="G735" s="28">
        <v>1.29</v>
      </c>
      <c r="H735" s="28">
        <v>80</v>
      </c>
      <c r="I735" s="28">
        <v>149</v>
      </c>
      <c r="J735">
        <f t="shared" si="6"/>
        <v>0.66109572138075712</v>
      </c>
      <c r="K735" s="1">
        <v>15.49</v>
      </c>
      <c r="L735" s="24">
        <f t="shared" si="4"/>
        <v>25.8</v>
      </c>
      <c r="M735" s="28">
        <v>29.47</v>
      </c>
      <c r="N735">
        <v>0.179166667</v>
      </c>
    </row>
    <row r="736" spans="1:14" ht="15.75" customHeight="1">
      <c r="A736" s="1">
        <v>7</v>
      </c>
      <c r="B736" s="1">
        <v>25</v>
      </c>
      <c r="C736" s="48">
        <v>45642</v>
      </c>
      <c r="D736" s="44" t="s">
        <v>22</v>
      </c>
      <c r="E736" s="1">
        <v>600</v>
      </c>
      <c r="F736" s="36" t="s">
        <v>464</v>
      </c>
      <c r="G736" s="28">
        <v>2.0699999999999998</v>
      </c>
      <c r="H736" s="28">
        <v>24</v>
      </c>
      <c r="I736" s="28">
        <v>149</v>
      </c>
      <c r="J736">
        <f t="shared" si="6"/>
        <v>0.68323141161819656</v>
      </c>
      <c r="K736" s="1">
        <v>15.49</v>
      </c>
      <c r="L736" s="24">
        <f t="shared" si="4"/>
        <v>12.42</v>
      </c>
      <c r="M736" s="28">
        <v>12.41</v>
      </c>
      <c r="N736">
        <v>-0.50910256399999998</v>
      </c>
    </row>
    <row r="737" spans="1:14" ht="15.75" customHeight="1">
      <c r="A737" s="1">
        <v>7</v>
      </c>
      <c r="B737" s="1">
        <v>25</v>
      </c>
      <c r="C737" s="48">
        <v>45646</v>
      </c>
      <c r="D737" s="37" t="s">
        <v>8</v>
      </c>
      <c r="E737" s="1">
        <v>225</v>
      </c>
      <c r="F737" s="36" t="s">
        <v>466</v>
      </c>
      <c r="G737" s="28">
        <v>2.06</v>
      </c>
      <c r="H737" s="28">
        <v>9</v>
      </c>
      <c r="I737" s="28">
        <v>144</v>
      </c>
      <c r="J737">
        <f t="shared" si="6"/>
        <v>0.68388574938574931</v>
      </c>
      <c r="K737" s="1">
        <v>16.54</v>
      </c>
      <c r="L737" s="24">
        <f t="shared" si="4"/>
        <v>4.6349999999999998</v>
      </c>
      <c r="M737" s="28">
        <v>4.4400000000000004</v>
      </c>
      <c r="N737">
        <v>-0.383333333</v>
      </c>
    </row>
    <row r="738" spans="1:14" ht="15.75" customHeight="1">
      <c r="A738" s="1">
        <v>7</v>
      </c>
      <c r="B738" s="1">
        <v>25</v>
      </c>
      <c r="C738" s="48">
        <v>45646</v>
      </c>
      <c r="D738" s="43" t="s">
        <v>6</v>
      </c>
      <c r="E738" s="1">
        <v>1975</v>
      </c>
      <c r="F738" s="36" t="s">
        <v>466</v>
      </c>
      <c r="G738" s="28">
        <v>1.4</v>
      </c>
      <c r="H738" s="28">
        <v>79</v>
      </c>
      <c r="I738" s="28">
        <v>144</v>
      </c>
      <c r="J738">
        <f t="shared" si="6"/>
        <v>0.64099877149877149</v>
      </c>
      <c r="K738" s="1">
        <v>16.54</v>
      </c>
      <c r="L738" s="24">
        <f t="shared" si="4"/>
        <v>27.65</v>
      </c>
      <c r="M738" s="28">
        <v>32.56</v>
      </c>
      <c r="N738">
        <v>4.0590720000000004E-3</v>
      </c>
    </row>
    <row r="739" spans="1:14" ht="15.75" customHeight="1">
      <c r="A739" s="1">
        <v>7</v>
      </c>
      <c r="B739" s="1">
        <v>25</v>
      </c>
      <c r="C739" s="48">
        <v>45646</v>
      </c>
      <c r="D739" s="44" t="s">
        <v>22</v>
      </c>
      <c r="E739" s="1">
        <v>800</v>
      </c>
      <c r="F739" s="36" t="s">
        <v>466</v>
      </c>
      <c r="G739" s="28">
        <v>2.12</v>
      </c>
      <c r="H739" s="28">
        <v>32</v>
      </c>
      <c r="I739" s="28">
        <v>144</v>
      </c>
      <c r="J739">
        <f t="shared" si="6"/>
        <v>0.66837661589993203</v>
      </c>
      <c r="K739" s="1">
        <v>16.54</v>
      </c>
      <c r="L739" s="24">
        <f t="shared" si="4"/>
        <v>16.96</v>
      </c>
      <c r="M739" s="28">
        <v>17.37</v>
      </c>
      <c r="N739">
        <v>-0.102916667</v>
      </c>
    </row>
    <row r="740" spans="1:14" ht="15.75" customHeight="1">
      <c r="A740" s="1">
        <v>7</v>
      </c>
      <c r="B740" s="1">
        <v>25</v>
      </c>
      <c r="C740" s="48">
        <v>45650</v>
      </c>
      <c r="D740" t="s">
        <v>20</v>
      </c>
      <c r="E740" s="1">
        <v>125</v>
      </c>
      <c r="F740" s="36" t="s">
        <v>468</v>
      </c>
      <c r="G740" s="28">
        <v>1.47</v>
      </c>
      <c r="H740" s="28">
        <v>4</v>
      </c>
      <c r="I740" s="28">
        <v>148</v>
      </c>
      <c r="J740">
        <f>IF(AND(NOT(ISBLANK(L740)),NOT(ISBLANK(M740)),NOT(ISBLANK(I740))),
    (0.4*(L740/M740) + 0.4*(I740/220) + 0.2*(VALUE(SUBSTITUTE(SUBSTITUTE(E740,"m",""),"y",""))/10000)),
    "")</f>
        <v>0.61504885301614265</v>
      </c>
      <c r="K740" s="1">
        <v>23.04</v>
      </c>
      <c r="L740" s="24">
        <f t="shared" si="4"/>
        <v>1.8374999999999999</v>
      </c>
      <c r="M740" s="28">
        <v>2.14</v>
      </c>
      <c r="N740" s="1">
        <v>8.4666667000000001E-2</v>
      </c>
    </row>
    <row r="741" spans="1:14" ht="15.75" customHeight="1">
      <c r="A741" s="1">
        <v>7</v>
      </c>
      <c r="B741" s="1">
        <v>25</v>
      </c>
      <c r="C741" s="48" t="s">
        <v>476</v>
      </c>
      <c r="D741" t="s">
        <v>4</v>
      </c>
      <c r="E741" s="1">
        <v>100</v>
      </c>
      <c r="F741" s="36" t="s">
        <v>468</v>
      </c>
      <c r="G741" s="28">
        <v>1.48</v>
      </c>
      <c r="H741" s="28">
        <v>2</v>
      </c>
      <c r="I741" s="28">
        <v>148</v>
      </c>
      <c r="J741">
        <f t="shared" si="6"/>
        <v>0.67109090909090918</v>
      </c>
      <c r="K741" s="1">
        <v>23.04</v>
      </c>
      <c r="L741" s="24">
        <f t="shared" si="4"/>
        <v>1.48</v>
      </c>
      <c r="M741" s="28">
        <v>1.48</v>
      </c>
      <c r="N741">
        <v>0.56000000000000005</v>
      </c>
    </row>
    <row r="742" spans="1:14" ht="15.75" customHeight="1">
      <c r="A742" s="1">
        <v>7</v>
      </c>
      <c r="B742" s="1">
        <v>25</v>
      </c>
      <c r="C742" s="48" t="s">
        <v>476</v>
      </c>
      <c r="D742" s="37" t="s">
        <v>8</v>
      </c>
      <c r="E742" s="1">
        <v>50</v>
      </c>
      <c r="F742" s="36" t="s">
        <v>468</v>
      </c>
      <c r="G742" s="28">
        <v>2.12</v>
      </c>
      <c r="H742" s="28">
        <v>125</v>
      </c>
      <c r="I742" s="28">
        <v>148</v>
      </c>
      <c r="J742">
        <f t="shared" si="6"/>
        <v>0.67009090909090918</v>
      </c>
      <c r="K742" s="1">
        <v>23.04</v>
      </c>
      <c r="L742" s="24">
        <f t="shared" si="4"/>
        <v>1.06</v>
      </c>
      <c r="M742" s="28">
        <v>1.06</v>
      </c>
      <c r="N742">
        <v>-0.146666667</v>
      </c>
    </row>
    <row r="743" spans="1:14" ht="15.75" customHeight="1">
      <c r="A743" s="1">
        <v>7</v>
      </c>
      <c r="B743" s="1">
        <v>25</v>
      </c>
      <c r="C743" s="48" t="s">
        <v>476</v>
      </c>
      <c r="D743" s="47" t="s">
        <v>6</v>
      </c>
      <c r="E743" s="1">
        <v>3125</v>
      </c>
      <c r="F743" s="36" t="s">
        <v>468</v>
      </c>
      <c r="G743" s="28">
        <v>1.43</v>
      </c>
      <c r="H743" s="28">
        <v>125</v>
      </c>
      <c r="I743" s="28">
        <v>148</v>
      </c>
      <c r="J743">
        <f t="shared" si="6"/>
        <v>0.66545344177675148</v>
      </c>
      <c r="K743" s="1">
        <v>23.04</v>
      </c>
      <c r="L743" s="24">
        <f t="shared" si="4"/>
        <v>44.6875</v>
      </c>
      <c r="M743" s="28">
        <v>53.54</v>
      </c>
      <c r="N743">
        <v>-6.4672405000000002E-2</v>
      </c>
    </row>
    <row r="744" spans="1:14" ht="15.75" customHeight="1">
      <c r="A744" s="1">
        <v>7</v>
      </c>
      <c r="B744" s="1">
        <v>25</v>
      </c>
      <c r="C744" s="48" t="s">
        <v>477</v>
      </c>
      <c r="D744" t="s">
        <v>20</v>
      </c>
      <c r="E744" s="1">
        <v>425</v>
      </c>
      <c r="F744" s="36" t="s">
        <v>470</v>
      </c>
      <c r="G744" s="28">
        <v>1.42</v>
      </c>
      <c r="H744" s="28">
        <v>17</v>
      </c>
      <c r="I744" s="28">
        <v>143</v>
      </c>
      <c r="J744">
        <f t="shared" si="6"/>
        <v>0.6056508379888268</v>
      </c>
      <c r="K744" s="1">
        <v>25.15</v>
      </c>
      <c r="L744" s="24">
        <f t="shared" si="4"/>
        <v>6.0350000000000001</v>
      </c>
      <c r="M744" s="28">
        <v>7.16</v>
      </c>
      <c r="N744" s="1">
        <v>2.7294117999999999E-2</v>
      </c>
    </row>
    <row r="745" spans="1:14" ht="15.75" customHeight="1">
      <c r="A745" s="1">
        <v>7</v>
      </c>
      <c r="B745" s="1">
        <v>25</v>
      </c>
      <c r="C745" s="48" t="s">
        <v>477</v>
      </c>
      <c r="D745" t="s">
        <v>4</v>
      </c>
      <c r="E745" s="1">
        <v>25</v>
      </c>
      <c r="F745" s="36" t="s">
        <v>470</v>
      </c>
      <c r="G745" s="28">
        <v>2</v>
      </c>
      <c r="H745" s="28">
        <v>1</v>
      </c>
      <c r="I745" s="28">
        <v>143</v>
      </c>
      <c r="J745">
        <f t="shared" si="6"/>
        <v>0.92716666666666669</v>
      </c>
      <c r="K745" s="1">
        <v>25.15</v>
      </c>
      <c r="L745" s="24">
        <f t="shared" si="4"/>
        <v>0.5</v>
      </c>
      <c r="M745" s="28">
        <v>0.3</v>
      </c>
      <c r="N745">
        <v>0.28000000000000003</v>
      </c>
    </row>
    <row r="746" spans="1:14" ht="15.75" customHeight="1">
      <c r="A746" s="1">
        <v>7</v>
      </c>
      <c r="B746" s="1">
        <v>25</v>
      </c>
      <c r="C746" s="48" t="s">
        <v>477</v>
      </c>
      <c r="D746" s="37" t="s">
        <v>8</v>
      </c>
      <c r="E746" s="1">
        <v>450</v>
      </c>
      <c r="F746" s="36" t="s">
        <v>470</v>
      </c>
      <c r="G746" s="28">
        <v>2.12</v>
      </c>
      <c r="H746" s="28">
        <v>18</v>
      </c>
      <c r="I746" s="28">
        <v>143</v>
      </c>
      <c r="J746">
        <f t="shared" si="6"/>
        <v>0.66984033613445382</v>
      </c>
      <c r="K746" s="1">
        <v>25.15</v>
      </c>
      <c r="L746" s="24">
        <f t="shared" si="4"/>
        <v>9.5399999999999991</v>
      </c>
      <c r="M746" s="28">
        <v>9.52</v>
      </c>
      <c r="N746">
        <v>4.4444439999999997E-3</v>
      </c>
    </row>
    <row r="747" spans="1:14" ht="15.75" customHeight="1">
      <c r="A747" s="1">
        <v>7</v>
      </c>
      <c r="B747" s="1">
        <v>25</v>
      </c>
      <c r="C747" s="48" t="s">
        <v>477</v>
      </c>
      <c r="D747" s="47" t="s">
        <v>6</v>
      </c>
      <c r="E747" s="1">
        <v>1500</v>
      </c>
      <c r="F747" s="36" t="s">
        <v>470</v>
      </c>
      <c r="G747" s="28">
        <v>1.53</v>
      </c>
      <c r="H747" s="28">
        <v>60</v>
      </c>
      <c r="I747" s="28">
        <v>143</v>
      </c>
      <c r="J747">
        <f t="shared" si="6"/>
        <v>0.61680669277322897</v>
      </c>
      <c r="K747" s="1">
        <v>25.15</v>
      </c>
      <c r="L747" s="24">
        <f t="shared" si="4"/>
        <v>22.95</v>
      </c>
      <c r="M747" s="28">
        <v>28.09</v>
      </c>
      <c r="N747">
        <v>-0.15938666700000001</v>
      </c>
    </row>
    <row r="748" spans="1:14" ht="15.75" customHeight="1">
      <c r="A748" s="1">
        <v>7</v>
      </c>
      <c r="B748" s="1">
        <v>25</v>
      </c>
      <c r="C748" s="48" t="s">
        <v>478</v>
      </c>
      <c r="D748" t="s">
        <v>4</v>
      </c>
      <c r="E748" s="1">
        <v>200</v>
      </c>
      <c r="F748" s="36" t="s">
        <v>472</v>
      </c>
      <c r="G748" s="28">
        <v>2.0499999999999998</v>
      </c>
      <c r="H748" s="28">
        <v>8</v>
      </c>
      <c r="I748" s="28">
        <v>141</v>
      </c>
      <c r="J748">
        <f t="shared" si="6"/>
        <v>0.65939040035390395</v>
      </c>
      <c r="K748" s="1">
        <v>21.52</v>
      </c>
      <c r="L748" s="24">
        <f t="shared" si="4"/>
        <v>4.0999999999999996</v>
      </c>
      <c r="M748" s="28">
        <v>4.1100000000000003</v>
      </c>
      <c r="N748">
        <v>-0.85499999999999998</v>
      </c>
    </row>
    <row r="749" spans="1:14" ht="15.75" customHeight="1">
      <c r="A749" s="1">
        <v>7</v>
      </c>
      <c r="B749" s="1">
        <v>25</v>
      </c>
      <c r="C749" s="48" t="s">
        <v>478</v>
      </c>
      <c r="D749" s="43" t="s">
        <v>6</v>
      </c>
      <c r="E749" s="1">
        <v>2800</v>
      </c>
      <c r="F749" s="36" t="s">
        <v>472</v>
      </c>
      <c r="G749" s="28">
        <v>1.41</v>
      </c>
      <c r="H749" s="28">
        <v>112</v>
      </c>
      <c r="I749" s="28">
        <v>141</v>
      </c>
      <c r="J749">
        <f t="shared" si="6"/>
        <v>0.64686903776164528</v>
      </c>
      <c r="K749" s="1">
        <v>21.52</v>
      </c>
      <c r="L749" s="24">
        <f t="shared" si="4"/>
        <v>39.479999999999997</v>
      </c>
      <c r="M749" s="28">
        <v>47.21</v>
      </c>
      <c r="N749">
        <v>0.186595238</v>
      </c>
    </row>
    <row r="750" spans="1:14" ht="15.75" customHeight="1">
      <c r="A750" s="1">
        <v>7</v>
      </c>
      <c r="B750" s="1">
        <v>25</v>
      </c>
      <c r="C750" s="48" t="s">
        <v>478</v>
      </c>
      <c r="D750" s="44" t="s">
        <v>22</v>
      </c>
      <c r="E750" s="1">
        <v>400</v>
      </c>
      <c r="F750" s="36" t="s">
        <v>472</v>
      </c>
      <c r="G750" s="28">
        <v>3.04</v>
      </c>
      <c r="H750" s="28">
        <v>16</v>
      </c>
      <c r="I750" s="28">
        <v>141</v>
      </c>
      <c r="J750">
        <f t="shared" si="6"/>
        <v>0.66403495928886236</v>
      </c>
      <c r="K750" s="1">
        <v>21.52</v>
      </c>
      <c r="L750" s="24">
        <f t="shared" si="4"/>
        <v>12.16</v>
      </c>
      <c r="M750" s="28">
        <v>12.17</v>
      </c>
      <c r="N750">
        <v>-0.87124999999999997</v>
      </c>
    </row>
    <row r="751" spans="1:14" ht="15.75" customHeight="1">
      <c r="A751" s="1">
        <v>7</v>
      </c>
      <c r="B751" s="1">
        <v>25</v>
      </c>
      <c r="C751" s="41">
        <v>45658</v>
      </c>
      <c r="D751" s="37" t="s">
        <v>8</v>
      </c>
      <c r="E751" s="1">
        <v>25</v>
      </c>
      <c r="F751" s="36">
        <v>58.29</v>
      </c>
      <c r="G751" s="28">
        <v>1.06</v>
      </c>
      <c r="H751" s="28">
        <v>1</v>
      </c>
      <c r="I751" s="28">
        <v>144</v>
      </c>
      <c r="J751">
        <f t="shared" si="6"/>
        <v>0.88584759358288767</v>
      </c>
      <c r="K751" s="1">
        <v>11.07</v>
      </c>
      <c r="L751" s="24">
        <f t="shared" si="4"/>
        <v>0.26500000000000001</v>
      </c>
      <c r="M751" s="28">
        <v>0.17</v>
      </c>
      <c r="N751">
        <v>1.435555556</v>
      </c>
    </row>
    <row r="752" spans="1:14" ht="15.75" customHeight="1">
      <c r="A752" s="1">
        <v>7</v>
      </c>
      <c r="B752" s="1">
        <v>25</v>
      </c>
      <c r="C752" s="41">
        <v>45658</v>
      </c>
      <c r="D752" s="47" t="s">
        <v>6</v>
      </c>
      <c r="E752" s="1">
        <v>2975</v>
      </c>
      <c r="F752" s="36">
        <v>58.29</v>
      </c>
      <c r="G752" s="28">
        <v>1.35</v>
      </c>
      <c r="H752" s="28">
        <v>119</v>
      </c>
      <c r="I752" s="28">
        <v>144</v>
      </c>
      <c r="J752">
        <f>IF(AND(NOT(ISBLANK(L752)),NOT(ISBLANK(M752)),NOT(ISBLANK(I752))),
    (0.4*(L752/M752) + 0.4*(I752/220) + 0.2*(VALUE(SUBSTITUTE(SUBSTITUTE(E752,"m",""),"y",""))/10000)),
    "")</f>
        <v>0.66269089750028976</v>
      </c>
      <c r="K752" s="1">
        <v>11.07</v>
      </c>
      <c r="L752" s="24">
        <f t="shared" si="4"/>
        <v>40.162500000000001</v>
      </c>
      <c r="M752" s="28">
        <v>47.06</v>
      </c>
      <c r="N752">
        <v>0.10422268899999999</v>
      </c>
    </row>
    <row r="753" spans="1:14" ht="15.75" customHeight="1">
      <c r="A753" s="1">
        <v>7</v>
      </c>
      <c r="B753" s="1">
        <v>25</v>
      </c>
      <c r="C753" s="41">
        <v>45778</v>
      </c>
      <c r="D753" s="47" t="s">
        <v>6</v>
      </c>
      <c r="E753" s="1">
        <v>4000</v>
      </c>
      <c r="F753" s="36" t="s">
        <v>479</v>
      </c>
      <c r="G753" s="28">
        <v>1.36</v>
      </c>
      <c r="H753" s="28">
        <v>160</v>
      </c>
      <c r="I753" s="28">
        <v>146</v>
      </c>
      <c r="J753">
        <v>0.68269089750028999</v>
      </c>
      <c r="K753" s="1">
        <v>13.18</v>
      </c>
      <c r="L753" s="24">
        <f t="shared" si="4"/>
        <v>54.4</v>
      </c>
      <c r="M753" s="28">
        <v>70.2</v>
      </c>
      <c r="N753">
        <v>-6.8928570999999994E-2</v>
      </c>
    </row>
    <row r="754" spans="1:14" ht="15.75" customHeight="1">
      <c r="A754" s="1">
        <v>7</v>
      </c>
      <c r="B754" s="1">
        <v>25</v>
      </c>
      <c r="C754" s="41">
        <v>45901</v>
      </c>
      <c r="D754" t="s">
        <v>20</v>
      </c>
      <c r="E754" s="1">
        <v>375</v>
      </c>
      <c r="F754" s="36" t="s">
        <v>483</v>
      </c>
      <c r="G754" s="28">
        <v>1.56</v>
      </c>
      <c r="H754" s="28">
        <v>15</v>
      </c>
      <c r="I754" s="28">
        <v>147</v>
      </c>
      <c r="J754">
        <v>0.68269089750028999</v>
      </c>
      <c r="K754" s="1">
        <v>27.31</v>
      </c>
      <c r="L754" s="24">
        <f t="shared" si="4"/>
        <v>5.85</v>
      </c>
      <c r="M754" s="28">
        <v>7.15</v>
      </c>
      <c r="N754" s="1">
        <v>-0.22196078399999999</v>
      </c>
    </row>
    <row r="755" spans="1:14" ht="15.75" customHeight="1">
      <c r="A755" s="1">
        <v>7</v>
      </c>
      <c r="B755" s="1">
        <v>25</v>
      </c>
      <c r="C755" s="41">
        <v>45901</v>
      </c>
      <c r="D755" t="s">
        <v>4</v>
      </c>
      <c r="E755" s="1">
        <v>275</v>
      </c>
      <c r="F755" s="36" t="s">
        <v>483</v>
      </c>
      <c r="G755" s="28">
        <v>1.56</v>
      </c>
      <c r="H755" s="28">
        <v>11</v>
      </c>
      <c r="I755" s="28">
        <v>147</v>
      </c>
      <c r="J755">
        <v>0.68269089750028999</v>
      </c>
      <c r="K755" s="1">
        <v>27.31</v>
      </c>
      <c r="L755" s="24">
        <f t="shared" si="4"/>
        <v>4.29</v>
      </c>
      <c r="M755" s="28">
        <v>5.2</v>
      </c>
      <c r="N755">
        <v>0.16409090900000001</v>
      </c>
    </row>
    <row r="756" spans="1:14" ht="15.75" customHeight="1">
      <c r="A756" s="1">
        <v>7</v>
      </c>
      <c r="B756" s="1">
        <v>25</v>
      </c>
      <c r="C756" s="41">
        <v>45901</v>
      </c>
      <c r="D756" s="37" t="s">
        <v>8</v>
      </c>
      <c r="E756" s="1">
        <v>100</v>
      </c>
      <c r="F756" s="36" t="s">
        <v>483</v>
      </c>
      <c r="G756" s="28">
        <v>2.08</v>
      </c>
      <c r="H756" s="28">
        <v>4</v>
      </c>
      <c r="I756" s="28">
        <v>147</v>
      </c>
      <c r="J756">
        <v>0.68269089750028999</v>
      </c>
      <c r="K756" s="1">
        <v>27.31</v>
      </c>
      <c r="L756" s="24">
        <f t="shared" si="4"/>
        <v>2.08</v>
      </c>
      <c r="M756" s="28">
        <v>2.08</v>
      </c>
      <c r="N756">
        <v>-1.4</v>
      </c>
    </row>
    <row r="757" spans="1:14" ht="15.75" customHeight="1">
      <c r="A757" s="1">
        <v>7</v>
      </c>
      <c r="B757" s="1">
        <v>25</v>
      </c>
      <c r="C757" s="41">
        <v>45901</v>
      </c>
      <c r="D757" s="43" t="s">
        <v>6</v>
      </c>
      <c r="E757" s="1">
        <v>2150</v>
      </c>
      <c r="F757" s="36" t="s">
        <v>483</v>
      </c>
      <c r="G757" s="28">
        <v>1.44</v>
      </c>
      <c r="H757" s="28">
        <v>86</v>
      </c>
      <c r="I757" s="28">
        <v>147</v>
      </c>
      <c r="J757">
        <v>0.68269089750028999</v>
      </c>
      <c r="K757" s="1">
        <v>27.31</v>
      </c>
      <c r="L757" s="24">
        <f t="shared" si="4"/>
        <v>30.96</v>
      </c>
      <c r="M757" s="28">
        <v>37.24</v>
      </c>
      <c r="N757">
        <v>2.2906976999999999E-2</v>
      </c>
    </row>
    <row r="758" spans="1:14" ht="15.75" customHeight="1">
      <c r="A758" s="1">
        <v>7</v>
      </c>
      <c r="B758" s="1">
        <v>25</v>
      </c>
      <c r="C758" s="41">
        <v>45901</v>
      </c>
      <c r="D758" s="44" t="s">
        <v>22</v>
      </c>
      <c r="E758" s="1">
        <v>600</v>
      </c>
      <c r="F758" s="36" t="s">
        <v>483</v>
      </c>
      <c r="G758" s="28">
        <v>2.09</v>
      </c>
      <c r="H758" s="28">
        <v>24</v>
      </c>
      <c r="I758" s="28">
        <v>147</v>
      </c>
      <c r="J758">
        <v>0.68269089750028999</v>
      </c>
      <c r="K758" s="1">
        <v>27.31</v>
      </c>
      <c r="L758" s="24">
        <f t="shared" si="4"/>
        <v>12.54</v>
      </c>
      <c r="M758" s="28">
        <v>12.55</v>
      </c>
      <c r="N758">
        <v>0.95083333299999995</v>
      </c>
    </row>
    <row r="759" spans="1:14" ht="15.75" customHeight="1">
      <c r="A759" s="1">
        <v>7</v>
      </c>
      <c r="B759" s="1">
        <v>25</v>
      </c>
      <c r="C759" s="48" t="s">
        <v>485</v>
      </c>
      <c r="D759" t="s">
        <v>20</v>
      </c>
      <c r="E759" s="1">
        <v>150</v>
      </c>
      <c r="F759" s="36" t="s">
        <v>486</v>
      </c>
      <c r="G759" s="28">
        <v>1.54</v>
      </c>
      <c r="H759" s="28">
        <v>1.54</v>
      </c>
      <c r="I759" s="28">
        <v>155</v>
      </c>
      <c r="J759">
        <f>IF(AND(NOT(ISBLANK(L759)),NOT(ISBLANK(M759)),NOT(ISBLANK(I759))),
    (0.4*(L759/M759) + 0.4*(I759/220) + 0.2*(VALUE(SUBSTITUTE(SUBSTITUTE(E759,"m",""),"y",""))/10000)),
    "")</f>
        <v>0.65294567185802255</v>
      </c>
      <c r="K759" s="1">
        <v>22.59</v>
      </c>
      <c r="L759" s="24">
        <f t="shared" si="4"/>
        <v>2.31</v>
      </c>
      <c r="M759" s="28">
        <v>2.5099999999999998</v>
      </c>
      <c r="N759" s="1">
        <v>0.233333333</v>
      </c>
    </row>
    <row r="760" spans="1:14" ht="15.75" customHeight="1">
      <c r="A760" s="1">
        <v>7</v>
      </c>
      <c r="B760" s="1">
        <v>25</v>
      </c>
      <c r="C760" s="48" t="s">
        <v>485</v>
      </c>
      <c r="D760" s="37" t="s">
        <v>8</v>
      </c>
      <c r="E760" s="1">
        <v>125</v>
      </c>
      <c r="F760" s="36" t="s">
        <v>486</v>
      </c>
      <c r="G760" s="28">
        <v>2.1</v>
      </c>
      <c r="H760" s="28">
        <v>5</v>
      </c>
      <c r="I760" s="28">
        <v>155</v>
      </c>
      <c r="J760">
        <f t="shared" ref="J760:J783" si="7">IF(AND(NOT(ISBLANK(L760)),NOT(ISBLANK(M760)),NOT(ISBLANK(I760))),
    (0.4*(L760/M760) + 0.4*(I760/220) + 0.2*(VALUE(SUBSTITUTE(SUBSTITUTE(E760,"m",""),"y",""))/10000)),
    "")</f>
        <v>0.7164169472502806</v>
      </c>
      <c r="K760" s="1">
        <v>22.59</v>
      </c>
      <c r="L760" s="24">
        <f t="shared" si="4"/>
        <v>2.625</v>
      </c>
      <c r="M760" s="28">
        <v>2.4300000000000002</v>
      </c>
      <c r="N760">
        <v>0.13600000000000001</v>
      </c>
    </row>
    <row r="761" spans="1:14" ht="15.75" customHeight="1">
      <c r="A761" s="1">
        <v>7</v>
      </c>
      <c r="B761" s="1">
        <v>25</v>
      </c>
      <c r="C761" s="48" t="s">
        <v>485</v>
      </c>
      <c r="D761" s="43" t="s">
        <v>6</v>
      </c>
      <c r="E761" s="1">
        <v>2850</v>
      </c>
      <c r="F761" s="36" t="s">
        <v>486</v>
      </c>
      <c r="G761" s="28">
        <v>1.47</v>
      </c>
      <c r="H761" s="28">
        <v>114</v>
      </c>
      <c r="I761" s="28">
        <v>155</v>
      </c>
      <c r="J761">
        <f t="shared" si="7"/>
        <v>0.67065976597659782</v>
      </c>
      <c r="K761" s="1">
        <v>22.59</v>
      </c>
      <c r="L761" s="24">
        <f t="shared" si="4"/>
        <v>41.895000000000003</v>
      </c>
      <c r="M761" s="28">
        <v>50.5</v>
      </c>
      <c r="N761">
        <v>-3.9836800999999998E-2</v>
      </c>
    </row>
    <row r="762" spans="1:14" ht="15.75" customHeight="1">
      <c r="A762" s="1">
        <v>7</v>
      </c>
      <c r="B762" s="1">
        <v>25</v>
      </c>
      <c r="C762" s="48" t="s">
        <v>485</v>
      </c>
      <c r="D762" s="44" t="s">
        <v>22</v>
      </c>
      <c r="E762">
        <v>375</v>
      </c>
      <c r="F762" s="36" t="s">
        <v>486</v>
      </c>
      <c r="G762" s="28">
        <v>3.23</v>
      </c>
      <c r="H762" s="28">
        <v>15</v>
      </c>
      <c r="I762" s="28">
        <v>155</v>
      </c>
      <c r="J762">
        <f t="shared" si="7"/>
        <v>0.6794148001756698</v>
      </c>
      <c r="K762" s="1">
        <v>22.59</v>
      </c>
      <c r="L762" s="24">
        <f t="shared" si="4"/>
        <v>12.112500000000001</v>
      </c>
      <c r="M762" s="28">
        <v>12.42</v>
      </c>
      <c r="N762">
        <v>-1.2203333329999999</v>
      </c>
    </row>
    <row r="763" spans="1:14" ht="15.75" customHeight="1">
      <c r="A763" s="1">
        <v>7</v>
      </c>
      <c r="B763" s="1">
        <v>25</v>
      </c>
      <c r="C763" s="48" t="s">
        <v>487</v>
      </c>
      <c r="D763" t="s">
        <v>20</v>
      </c>
      <c r="E763" s="1">
        <v>225</v>
      </c>
      <c r="F763" s="36" t="s">
        <v>488</v>
      </c>
      <c r="G763" s="28">
        <v>1.55</v>
      </c>
      <c r="H763" s="28">
        <v>9</v>
      </c>
      <c r="I763" s="28">
        <v>157</v>
      </c>
      <c r="J763">
        <f t="shared" si="7"/>
        <v>0.62289010631373398</v>
      </c>
      <c r="K763" s="1">
        <v>20.440000000000001</v>
      </c>
      <c r="L763" s="24">
        <f t="shared" si="4"/>
        <v>3.4874999999999998</v>
      </c>
      <c r="M763" s="28">
        <v>4.1900000000000004</v>
      </c>
      <c r="N763" s="1">
        <v>-0.188888889</v>
      </c>
    </row>
    <row r="764" spans="1:14" ht="15.75" customHeight="1">
      <c r="A764" s="1">
        <v>7</v>
      </c>
      <c r="B764" s="1">
        <v>25</v>
      </c>
      <c r="C764" s="48" t="s">
        <v>487</v>
      </c>
      <c r="D764" t="s">
        <v>4</v>
      </c>
      <c r="E764" s="1">
        <v>25</v>
      </c>
      <c r="F764" s="36" t="s">
        <v>488</v>
      </c>
      <c r="G764" s="28">
        <v>2.2000000000000002</v>
      </c>
      <c r="H764" s="28">
        <v>1</v>
      </c>
      <c r="I764" s="28">
        <v>157</v>
      </c>
      <c r="J764">
        <f t="shared" si="7"/>
        <v>0.91452597402597413</v>
      </c>
      <c r="K764" s="1">
        <v>20.440000000000001</v>
      </c>
      <c r="L764" s="24">
        <f t="shared" si="4"/>
        <v>0.55000000000000004</v>
      </c>
      <c r="M764" s="28">
        <v>0.35</v>
      </c>
      <c r="N764">
        <v>0.49090909100000002</v>
      </c>
    </row>
    <row r="765" spans="1:14" ht="15.75" customHeight="1">
      <c r="A765" s="1">
        <v>7</v>
      </c>
      <c r="B765" s="1">
        <v>25</v>
      </c>
      <c r="C765" s="48" t="s">
        <v>487</v>
      </c>
      <c r="D765" s="47" t="s">
        <v>6</v>
      </c>
      <c r="E765" s="1">
        <v>2750</v>
      </c>
      <c r="F765" s="36" t="s">
        <v>488</v>
      </c>
      <c r="G765" s="28">
        <v>1.43</v>
      </c>
      <c r="H765" s="28">
        <v>110</v>
      </c>
      <c r="I765" s="28">
        <v>157</v>
      </c>
      <c r="J765">
        <f t="shared" si="7"/>
        <v>0.67357610411612956</v>
      </c>
      <c r="K765" s="1">
        <v>20.440000000000001</v>
      </c>
      <c r="L765" s="24">
        <f t="shared" si="4"/>
        <v>39.325000000000003</v>
      </c>
      <c r="M765" s="28">
        <v>47.22</v>
      </c>
      <c r="N765">
        <v>5.4838915000000002E-2</v>
      </c>
    </row>
    <row r="766" spans="1:14" ht="15.75" customHeight="1">
      <c r="A766" s="1">
        <v>7</v>
      </c>
      <c r="B766" s="1">
        <v>25</v>
      </c>
      <c r="C766" s="48" t="s">
        <v>490</v>
      </c>
      <c r="D766" t="s">
        <v>4</v>
      </c>
      <c r="E766" s="1">
        <v>725</v>
      </c>
      <c r="F766" s="36" t="s">
        <v>491</v>
      </c>
      <c r="G766" s="28">
        <v>1.59</v>
      </c>
      <c r="H766" s="28">
        <v>29</v>
      </c>
      <c r="I766" s="28">
        <v>157</v>
      </c>
      <c r="J766">
        <f t="shared" si="7"/>
        <v>0.62376072522982628</v>
      </c>
      <c r="K766" s="1">
        <v>26.37</v>
      </c>
      <c r="L766" s="24">
        <f t="shared" si="4"/>
        <v>11.5275</v>
      </c>
      <c r="M766" s="28">
        <v>14.24</v>
      </c>
      <c r="N766">
        <v>-0.56413793099999998</v>
      </c>
    </row>
    <row r="767" spans="1:14" ht="15.75" customHeight="1">
      <c r="A767" s="1">
        <v>7</v>
      </c>
      <c r="B767" s="1">
        <v>25</v>
      </c>
      <c r="C767" s="48" t="s">
        <v>490</v>
      </c>
      <c r="D767" s="37" t="s">
        <v>8</v>
      </c>
      <c r="E767" s="1">
        <v>150</v>
      </c>
      <c r="F767" s="36" t="s">
        <v>491</v>
      </c>
      <c r="G767" s="28">
        <v>2.09</v>
      </c>
      <c r="H767" s="28">
        <v>6</v>
      </c>
      <c r="I767" s="28">
        <v>157</v>
      </c>
      <c r="J767">
        <f t="shared" si="7"/>
        <v>0.68781760277938619</v>
      </c>
      <c r="K767" s="1">
        <v>26.37</v>
      </c>
      <c r="L767" s="24">
        <f t="shared" si="4"/>
        <v>3.1349999999999998</v>
      </c>
      <c r="M767" s="28">
        <v>3.14</v>
      </c>
      <c r="N767">
        <v>-0.14933333300000001</v>
      </c>
    </row>
    <row r="768" spans="1:14" ht="15.75" customHeight="1">
      <c r="A768" s="1">
        <v>7</v>
      </c>
      <c r="B768" s="1">
        <v>25</v>
      </c>
      <c r="C768" s="48" t="s">
        <v>490</v>
      </c>
      <c r="D768" s="43" t="s">
        <v>6</v>
      </c>
      <c r="E768" s="1">
        <v>2725</v>
      </c>
      <c r="F768" s="36" t="s">
        <v>491</v>
      </c>
      <c r="G768" s="28">
        <v>1.42</v>
      </c>
      <c r="H768" s="28">
        <v>109</v>
      </c>
      <c r="I768" s="28">
        <v>157</v>
      </c>
      <c r="J768">
        <f t="shared" si="7"/>
        <v>0.6749036906612107</v>
      </c>
      <c r="K768" s="1">
        <v>26.37</v>
      </c>
      <c r="L768" s="24">
        <f t="shared" si="4"/>
        <v>38.695</v>
      </c>
      <c r="M768" s="28">
        <v>46.21</v>
      </c>
      <c r="N768">
        <v>2.1311093E-2</v>
      </c>
    </row>
    <row r="769" spans="1:14" ht="15.75" customHeight="1">
      <c r="A769" s="1">
        <v>7</v>
      </c>
      <c r="B769" s="1">
        <v>25</v>
      </c>
      <c r="C769" s="48" t="s">
        <v>490</v>
      </c>
      <c r="D769" s="44" t="s">
        <v>22</v>
      </c>
      <c r="E769">
        <v>400</v>
      </c>
      <c r="F769" s="36" t="s">
        <v>491</v>
      </c>
      <c r="G769" s="28">
        <v>1.37</v>
      </c>
      <c r="H769" s="28">
        <v>16</v>
      </c>
      <c r="I769" s="28">
        <v>157</v>
      </c>
      <c r="J769">
        <f t="shared" si="7"/>
        <v>0.64194421159127046</v>
      </c>
      <c r="K769" s="1">
        <v>26.37</v>
      </c>
      <c r="L769" s="24">
        <f t="shared" si="4"/>
        <v>5.48</v>
      </c>
      <c r="M769" s="28">
        <v>6.29</v>
      </c>
      <c r="N769">
        <v>1.7395</v>
      </c>
    </row>
    <row r="770" spans="1:14" ht="15.75" customHeight="1">
      <c r="A770" s="1">
        <v>7</v>
      </c>
      <c r="B770" s="1">
        <v>25</v>
      </c>
      <c r="C770" s="48" t="s">
        <v>493</v>
      </c>
      <c r="D770" s="43" t="s">
        <v>6</v>
      </c>
      <c r="E770" s="1">
        <v>2800</v>
      </c>
      <c r="F770" s="36" t="s">
        <v>494</v>
      </c>
      <c r="G770" s="28">
        <v>1.35</v>
      </c>
      <c r="H770" s="28">
        <v>112</v>
      </c>
      <c r="I770" s="28">
        <v>148</v>
      </c>
      <c r="J770">
        <f t="shared" si="7"/>
        <v>0.66717235705471012</v>
      </c>
      <c r="K770" s="1">
        <v>37.270000000000003</v>
      </c>
      <c r="L770" s="24">
        <f t="shared" si="4"/>
        <v>37.800000000000004</v>
      </c>
      <c r="M770" s="28">
        <v>44.2</v>
      </c>
      <c r="N770">
        <v>0.117208388</v>
      </c>
    </row>
    <row r="771" spans="1:14" ht="15.75" customHeight="1">
      <c r="A771" s="1">
        <v>7</v>
      </c>
      <c r="B771" s="1">
        <v>25</v>
      </c>
      <c r="C771" s="48" t="s">
        <v>493</v>
      </c>
      <c r="D771" s="44" t="s">
        <v>22</v>
      </c>
      <c r="E771" s="1">
        <v>800</v>
      </c>
      <c r="F771" s="36" t="s">
        <v>494</v>
      </c>
      <c r="G771" s="28">
        <v>1.28</v>
      </c>
      <c r="H771" s="28">
        <v>32</v>
      </c>
      <c r="I771" s="28">
        <v>148</v>
      </c>
      <c r="J771">
        <f t="shared" si="7"/>
        <v>0.64344611469020929</v>
      </c>
      <c r="K771" s="1">
        <v>37.270000000000003</v>
      </c>
      <c r="L771" s="24">
        <f t="shared" si="4"/>
        <v>10.24</v>
      </c>
      <c r="M771" s="28">
        <v>11.43</v>
      </c>
      <c r="N771">
        <v>0.14374999999999999</v>
      </c>
    </row>
    <row r="772" spans="1:14" ht="15.75" customHeight="1">
      <c r="A772" s="1">
        <v>7</v>
      </c>
      <c r="B772" s="1">
        <v>25</v>
      </c>
      <c r="C772" s="48" t="s">
        <v>496</v>
      </c>
      <c r="D772" t="s">
        <v>4</v>
      </c>
      <c r="E772" s="1">
        <v>200</v>
      </c>
      <c r="F772" s="36" t="s">
        <v>497</v>
      </c>
      <c r="G772" s="28">
        <v>3.53</v>
      </c>
      <c r="H772" s="28">
        <v>8</v>
      </c>
      <c r="I772" s="28">
        <v>148</v>
      </c>
      <c r="J772">
        <f t="shared" si="7"/>
        <v>1.0730909090909091</v>
      </c>
      <c r="K772" s="1">
        <v>18.579999999999998</v>
      </c>
      <c r="L772" s="24">
        <f t="shared" si="4"/>
        <v>7.06</v>
      </c>
      <c r="M772" s="28">
        <v>3.53</v>
      </c>
      <c r="N772">
        <v>0.19913793099999999</v>
      </c>
    </row>
    <row r="773" spans="1:14" ht="15.75" customHeight="1">
      <c r="A773" s="1">
        <v>7</v>
      </c>
      <c r="B773" s="1">
        <v>25</v>
      </c>
      <c r="C773" s="48" t="s">
        <v>496</v>
      </c>
      <c r="D773" s="37" t="s">
        <v>8</v>
      </c>
      <c r="E773" s="1">
        <v>50</v>
      </c>
      <c r="F773" s="36" t="s">
        <v>497</v>
      </c>
      <c r="G773" s="28">
        <v>1.6</v>
      </c>
      <c r="H773" s="28">
        <v>2</v>
      </c>
      <c r="I773" s="28">
        <v>148</v>
      </c>
      <c r="J773">
        <f t="shared" si="7"/>
        <v>0.80342424242424249</v>
      </c>
      <c r="K773" s="1">
        <v>18.579999999999998</v>
      </c>
      <c r="L773" s="24">
        <f t="shared" si="4"/>
        <v>0.8</v>
      </c>
      <c r="M773" s="28">
        <v>0.6</v>
      </c>
      <c r="N773">
        <v>0.89333333299999995</v>
      </c>
    </row>
    <row r="774" spans="1:14" ht="15.75" customHeight="1">
      <c r="A774" s="1">
        <v>7</v>
      </c>
      <c r="B774" s="1">
        <v>25</v>
      </c>
      <c r="C774" s="48" t="s">
        <v>496</v>
      </c>
      <c r="D774" s="43" t="s">
        <v>6</v>
      </c>
      <c r="E774" s="1">
        <v>450</v>
      </c>
      <c r="F774" s="36" t="s">
        <v>497</v>
      </c>
      <c r="G774" s="28">
        <v>1.54</v>
      </c>
      <c r="H774" s="28">
        <v>18</v>
      </c>
      <c r="I774" s="28">
        <v>148</v>
      </c>
      <c r="J774">
        <f t="shared" si="7"/>
        <v>0.61046500981033358</v>
      </c>
      <c r="K774" s="1">
        <v>18.579999999999998</v>
      </c>
      <c r="L774" s="24">
        <f t="shared" si="4"/>
        <v>6.93</v>
      </c>
      <c r="M774" s="28">
        <v>8.34</v>
      </c>
      <c r="N774">
        <v>-0.27476190499999997</v>
      </c>
    </row>
    <row r="775" spans="1:14" ht="15.75" customHeight="1">
      <c r="A775" s="1">
        <v>7</v>
      </c>
      <c r="B775" s="1">
        <v>25</v>
      </c>
      <c r="C775" s="48" t="s">
        <v>496</v>
      </c>
      <c r="D775" s="44" t="s">
        <v>22</v>
      </c>
      <c r="E775" s="1">
        <v>1600</v>
      </c>
      <c r="F775" s="36" t="s">
        <v>497</v>
      </c>
      <c r="G775" s="28">
        <v>1.32</v>
      </c>
      <c r="H775" s="28">
        <v>64</v>
      </c>
      <c r="I775" s="28">
        <v>148</v>
      </c>
      <c r="J775">
        <f t="shared" si="7"/>
        <v>0.64888835660017219</v>
      </c>
      <c r="K775" s="1">
        <v>18.579999999999998</v>
      </c>
      <c r="L775" s="24">
        <f t="shared" si="4"/>
        <v>21.12</v>
      </c>
      <c r="M775" s="28">
        <v>24.29</v>
      </c>
      <c r="N775">
        <v>-8.9374999999999996E-2</v>
      </c>
    </row>
    <row r="776" spans="1:14" ht="15.75" customHeight="1">
      <c r="A776" s="1">
        <v>7</v>
      </c>
      <c r="B776" s="1">
        <v>25</v>
      </c>
      <c r="C776" s="48" t="s">
        <v>499</v>
      </c>
      <c r="D776" t="s">
        <v>4</v>
      </c>
      <c r="E776" s="1">
        <v>200</v>
      </c>
      <c r="F776" s="36" t="s">
        <v>500</v>
      </c>
      <c r="G776" s="28">
        <v>1.58</v>
      </c>
      <c r="H776" s="28">
        <v>8</v>
      </c>
      <c r="I776" s="28">
        <v>148</v>
      </c>
      <c r="J776">
        <f t="shared" si="7"/>
        <v>0.62715253374076907</v>
      </c>
      <c r="K776" s="1">
        <v>25.24</v>
      </c>
      <c r="L776" s="24">
        <f t="shared" si="4"/>
        <v>3.16</v>
      </c>
      <c r="M776" s="28">
        <v>3.57</v>
      </c>
      <c r="N776">
        <v>-0.02</v>
      </c>
    </row>
    <row r="777" spans="1:14" ht="15.75" customHeight="1">
      <c r="A777" s="1">
        <v>7</v>
      </c>
      <c r="B777" s="1">
        <v>25</v>
      </c>
      <c r="C777" s="28" t="s">
        <v>499</v>
      </c>
      <c r="D777" s="37" t="s">
        <v>8</v>
      </c>
      <c r="E777" s="1">
        <v>50</v>
      </c>
      <c r="F777" s="36" t="s">
        <v>500</v>
      </c>
      <c r="G777" s="28">
        <v>2.0499999999999998</v>
      </c>
      <c r="H777" s="28">
        <v>2</v>
      </c>
      <c r="I777" s="28">
        <v>148</v>
      </c>
      <c r="J777">
        <f t="shared" si="7"/>
        <v>0.67205169340463466</v>
      </c>
      <c r="K777" s="1">
        <v>25.24</v>
      </c>
      <c r="L777" s="24">
        <f t="shared" si="4"/>
        <v>1.0249999999999999</v>
      </c>
      <c r="M777" s="28">
        <v>1.02</v>
      </c>
      <c r="N777">
        <v>-0.84</v>
      </c>
    </row>
    <row r="778" spans="1:14" ht="15.75" customHeight="1">
      <c r="A778" s="1">
        <v>7</v>
      </c>
      <c r="B778" s="1">
        <v>25</v>
      </c>
      <c r="C778" s="28" t="s">
        <v>499</v>
      </c>
      <c r="D778" s="43" t="s">
        <v>6</v>
      </c>
      <c r="E778" s="1">
        <v>2400</v>
      </c>
      <c r="F778" s="36" t="s">
        <v>500</v>
      </c>
      <c r="G778" s="28">
        <v>1.45</v>
      </c>
      <c r="H778" s="28">
        <v>96</v>
      </c>
      <c r="I778" s="28">
        <v>148</v>
      </c>
      <c r="J778">
        <f t="shared" si="7"/>
        <v>0.65243179080615854</v>
      </c>
      <c r="K778" s="1">
        <v>25.24</v>
      </c>
      <c r="L778" s="24">
        <f t="shared" si="4"/>
        <v>34.799999999999997</v>
      </c>
      <c r="M778" s="28">
        <v>41.51</v>
      </c>
      <c r="N778">
        <v>0.12375</v>
      </c>
    </row>
    <row r="779" spans="1:14" ht="15.75" customHeight="1">
      <c r="A779" s="1">
        <v>7</v>
      </c>
      <c r="B779" s="1">
        <v>25</v>
      </c>
      <c r="C779" s="28" t="s">
        <v>499</v>
      </c>
      <c r="D779" s="44" t="s">
        <v>22</v>
      </c>
      <c r="E779" s="1">
        <v>1450</v>
      </c>
      <c r="F779" s="36" t="s">
        <v>500</v>
      </c>
      <c r="G779" s="28">
        <v>1.37</v>
      </c>
      <c r="H779" s="28">
        <v>58</v>
      </c>
      <c r="I779" s="28">
        <v>148</v>
      </c>
      <c r="J779">
        <f t="shared" si="7"/>
        <v>0.63882847341337923</v>
      </c>
      <c r="K779" s="1">
        <v>25.24</v>
      </c>
      <c r="L779" s="24">
        <f t="shared" si="4"/>
        <v>19.865000000000002</v>
      </c>
      <c r="M779" s="28">
        <v>23.32</v>
      </c>
      <c r="N779">
        <v>-0.17952586200000001</v>
      </c>
    </row>
    <row r="780" spans="1:14" ht="15.75" customHeight="1">
      <c r="A780" s="1">
        <v>7</v>
      </c>
      <c r="B780" s="1">
        <v>25</v>
      </c>
      <c r="C780" s="28" t="s">
        <v>502</v>
      </c>
      <c r="D780" t="s">
        <v>4</v>
      </c>
      <c r="E780" s="1">
        <v>250</v>
      </c>
      <c r="F780" s="36" t="s">
        <v>193</v>
      </c>
      <c r="G780" s="28">
        <v>2</v>
      </c>
      <c r="H780" s="28">
        <v>10</v>
      </c>
      <c r="I780" s="28">
        <v>145</v>
      </c>
      <c r="J780">
        <f t="shared" si="7"/>
        <v>0.66863636363636358</v>
      </c>
      <c r="K780" s="1">
        <v>24.11</v>
      </c>
      <c r="L780" s="24">
        <f t="shared" si="4"/>
        <v>5</v>
      </c>
      <c r="M780" s="28">
        <v>5</v>
      </c>
      <c r="N780">
        <v>-0.215</v>
      </c>
    </row>
    <row r="781" spans="1:14" ht="15.75" customHeight="1">
      <c r="A781" s="1">
        <v>7</v>
      </c>
      <c r="B781" s="1">
        <v>25</v>
      </c>
      <c r="C781" s="28" t="s">
        <v>502</v>
      </c>
      <c r="D781" s="37" t="s">
        <v>8</v>
      </c>
      <c r="E781" s="1">
        <v>150</v>
      </c>
      <c r="F781" s="36" t="s">
        <v>193</v>
      </c>
      <c r="G781" s="28">
        <v>2.0099999999999998</v>
      </c>
      <c r="H781" s="28">
        <v>6</v>
      </c>
      <c r="I781" s="28">
        <v>145</v>
      </c>
      <c r="J781">
        <f>IF(AND(NOT(ISBLANK(L781)),NOT(ISBLANK(M781)),NOT(ISBLANK(I781))),
    (0.4*(L781/M781) + 0.4*(I781/220) + 0.2*(VALUE(SUBSTITUTE(SUBSTITUTE(E781,"m",""),"y",""))/10000)),
    "")</f>
        <v>0.66730081546360609</v>
      </c>
      <c r="K781" s="1">
        <v>24.11</v>
      </c>
      <c r="L781" s="24">
        <f t="shared" si="4"/>
        <v>3.0149999999999992</v>
      </c>
      <c r="M781" s="28">
        <v>3.01</v>
      </c>
      <c r="N781">
        <v>3.3333333E-2</v>
      </c>
    </row>
    <row r="782" spans="1:14" ht="15.75" customHeight="1">
      <c r="A782" s="1">
        <v>7</v>
      </c>
      <c r="B782" s="1">
        <v>25</v>
      </c>
      <c r="C782" s="28" t="s">
        <v>502</v>
      </c>
      <c r="D782" s="43" t="s">
        <v>6</v>
      </c>
      <c r="E782" s="1">
        <v>3300</v>
      </c>
      <c r="F782" s="36" t="s">
        <v>193</v>
      </c>
      <c r="G782" s="28">
        <v>1.44</v>
      </c>
      <c r="H782" s="28">
        <v>132</v>
      </c>
      <c r="I782" s="28">
        <v>145</v>
      </c>
      <c r="J782">
        <f t="shared" si="7"/>
        <v>0.66165383088527197</v>
      </c>
      <c r="K782" s="1">
        <v>24.11</v>
      </c>
      <c r="L782" s="24">
        <f t="shared" si="4"/>
        <v>47.52</v>
      </c>
      <c r="M782" s="28">
        <v>57.25</v>
      </c>
      <c r="N782">
        <v>-5.2651520000000004E-3</v>
      </c>
    </row>
    <row r="783" spans="1:14" ht="15.75" customHeight="1">
      <c r="A783" s="1">
        <v>7</v>
      </c>
      <c r="B783" s="1">
        <v>25</v>
      </c>
      <c r="C783" s="28" t="s">
        <v>502</v>
      </c>
      <c r="D783" s="44" t="s">
        <v>22</v>
      </c>
      <c r="E783">
        <v>400</v>
      </c>
      <c r="F783" s="36" t="s">
        <v>193</v>
      </c>
      <c r="G783" s="28">
        <v>1.39</v>
      </c>
      <c r="H783" s="28">
        <v>16</v>
      </c>
      <c r="I783" s="28">
        <v>145</v>
      </c>
      <c r="J783">
        <f t="shared" si="7"/>
        <v>0.62132189822755857</v>
      </c>
      <c r="K783" s="1">
        <v>24.11</v>
      </c>
      <c r="L783" s="24">
        <f t="shared" si="4"/>
        <v>5.56</v>
      </c>
      <c r="M783" s="28">
        <v>6.36</v>
      </c>
      <c r="N783">
        <v>-7.1874999999999994E-2</v>
      </c>
    </row>
  </sheetData>
  <phoneticPr fontId="1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M778"/>
  <sheetViews>
    <sheetView topLeftCell="A763" zoomScaleNormal="100" workbookViewId="0">
      <selection activeCell="C13" sqref="C13"/>
    </sheetView>
  </sheetViews>
  <sheetFormatPr defaultColWidth="12.6640625" defaultRowHeight="15.75" customHeight="1"/>
  <cols>
    <col min="2" max="2" width="15.33203125" customWidth="1"/>
    <col min="3" max="3" width="23" customWidth="1"/>
    <col min="4" max="4" width="23.21875" customWidth="1"/>
    <col min="5" max="5" width="27.21875" style="36" customWidth="1"/>
    <col min="6" max="6" width="22.6640625" customWidth="1"/>
    <col min="9" max="9" width="15.6640625" customWidth="1"/>
    <col min="10" max="10" width="26.33203125" customWidth="1"/>
    <col min="11" max="12" width="25.6640625" customWidth="1"/>
    <col min="13" max="13" width="26.88671875" customWidth="1"/>
  </cols>
  <sheetData>
    <row r="1" spans="1:13" ht="13.2">
      <c r="A1" s="18" t="s">
        <v>230</v>
      </c>
      <c r="B1" s="19" t="s">
        <v>231</v>
      </c>
      <c r="C1" s="19" t="s">
        <v>232</v>
      </c>
      <c r="D1" s="32" t="s">
        <v>297</v>
      </c>
      <c r="E1" s="54" t="s">
        <v>607</v>
      </c>
      <c r="F1" s="32" t="s">
        <v>429</v>
      </c>
      <c r="G1" s="19" t="s">
        <v>234</v>
      </c>
      <c r="H1" s="19" t="s">
        <v>237</v>
      </c>
      <c r="I1" s="19" t="s">
        <v>238</v>
      </c>
      <c r="J1" s="32" t="s">
        <v>294</v>
      </c>
      <c r="K1" s="32" t="s">
        <v>2</v>
      </c>
      <c r="L1" s="32" t="s">
        <v>268</v>
      </c>
      <c r="M1" s="32" t="s">
        <v>239</v>
      </c>
    </row>
    <row r="2" spans="1:13" ht="15.75" customHeight="1">
      <c r="A2" s="1">
        <v>1</v>
      </c>
      <c r="B2" s="2">
        <v>45601</v>
      </c>
      <c r="C2" s="1" t="s">
        <v>4</v>
      </c>
      <c r="D2" s="1">
        <v>100</v>
      </c>
      <c r="E2" s="7" t="s">
        <v>3</v>
      </c>
      <c r="F2" s="1">
        <f t="shared" ref="F2:F8" si="0">VALUE(LEFT(E2,FIND(".",E2)-1)) +
VALUE(MID(E2,FIND(".",E2)+1,2))/60 +
VALUE(RIGHT(E2,2))/3600</f>
        <v>1.6169444444444445</v>
      </c>
      <c r="G2">
        <v>0.61290909090909096</v>
      </c>
      <c r="H2">
        <v>6</v>
      </c>
      <c r="I2">
        <v>2</v>
      </c>
      <c r="J2" s="29" t="s">
        <v>24</v>
      </c>
      <c r="K2" s="1">
        <v>116</v>
      </c>
      <c r="L2" s="24">
        <f>L7</f>
        <v>6</v>
      </c>
      <c r="M2" t="str">
        <f>IF(L2&gt;=8, "High", IF(L2&gt;=5, "Moderate", IF(L2&gt;=1, "Low", "Unknown")))</f>
        <v>Moderate</v>
      </c>
    </row>
    <row r="3" spans="1:13" ht="15.75" customHeight="1">
      <c r="A3" s="1">
        <v>1</v>
      </c>
      <c r="B3" s="2">
        <v>45601</v>
      </c>
      <c r="C3" s="1" t="s">
        <v>6</v>
      </c>
      <c r="D3" s="1">
        <v>3550</v>
      </c>
      <c r="E3" s="7" t="s">
        <v>3</v>
      </c>
      <c r="F3" s="1">
        <f t="shared" si="0"/>
        <v>1.6169444444444445</v>
      </c>
      <c r="G3">
        <v>0.62896680852518416</v>
      </c>
      <c r="H3">
        <v>6</v>
      </c>
      <c r="I3" s="29">
        <v>2</v>
      </c>
      <c r="J3" s="29" t="s">
        <v>24</v>
      </c>
      <c r="K3" s="1">
        <v>116</v>
      </c>
      <c r="L3" s="24">
        <f>ROUND(
  1 +
  ((K3-60)/20) +
  (F3*1.2), 0)</f>
        <v>6</v>
      </c>
      <c r="M3" t="str">
        <f t="shared" ref="M3:M65" si="1">IF(L3&gt;=8, "High", IF(L3&gt;=5, "Moderate", IF(L3&gt;=1, "Low", "Unknown")))</f>
        <v>Moderate</v>
      </c>
    </row>
    <row r="4" spans="1:13" ht="15.75" customHeight="1">
      <c r="A4" s="1">
        <v>1</v>
      </c>
      <c r="B4" s="2">
        <v>45601</v>
      </c>
      <c r="C4" s="1" t="s">
        <v>8</v>
      </c>
      <c r="D4" s="1">
        <v>300</v>
      </c>
      <c r="E4" s="7" t="s">
        <v>3</v>
      </c>
      <c r="F4" s="1">
        <f t="shared" si="0"/>
        <v>1.6169444444444445</v>
      </c>
      <c r="G4">
        <v>0.57861121856866538</v>
      </c>
      <c r="H4">
        <v>6</v>
      </c>
      <c r="I4" s="29">
        <v>2</v>
      </c>
      <c r="J4" s="29" t="s">
        <v>24</v>
      </c>
      <c r="K4" s="1">
        <v>116</v>
      </c>
      <c r="L4" s="24">
        <f t="shared" ref="L4:L66" si="2">ROUND(
  1 +
  ((K4-60)/20) +
  (F4*1.2), 0)</f>
        <v>6</v>
      </c>
      <c r="M4" t="str">
        <f t="shared" si="1"/>
        <v>Moderate</v>
      </c>
    </row>
    <row r="5" spans="1:13" ht="15.75" customHeight="1">
      <c r="A5" s="1">
        <v>1</v>
      </c>
      <c r="B5" s="2">
        <v>45601</v>
      </c>
      <c r="C5" s="1" t="s">
        <v>22</v>
      </c>
      <c r="D5" s="1">
        <v>50</v>
      </c>
      <c r="E5" s="7" t="s">
        <v>3</v>
      </c>
      <c r="F5" s="1">
        <f t="shared" si="0"/>
        <v>1.6169444444444445</v>
      </c>
      <c r="G5">
        <v>0.27390909090909088</v>
      </c>
      <c r="H5">
        <v>6</v>
      </c>
      <c r="I5" s="29">
        <v>2</v>
      </c>
      <c r="J5" s="29" t="s">
        <v>24</v>
      </c>
      <c r="K5" s="1">
        <v>116</v>
      </c>
      <c r="L5" s="24">
        <f t="shared" si="2"/>
        <v>6</v>
      </c>
      <c r="M5" t="str">
        <f t="shared" si="1"/>
        <v>Moderate</v>
      </c>
    </row>
    <row r="6" spans="1:13" ht="15.75" customHeight="1">
      <c r="A6" s="1">
        <v>1</v>
      </c>
      <c r="B6" s="2">
        <v>45603</v>
      </c>
      <c r="C6" s="1" t="s">
        <v>261</v>
      </c>
      <c r="D6" s="1">
        <v>200</v>
      </c>
      <c r="E6" s="7" t="s">
        <v>11</v>
      </c>
      <c r="F6" s="1">
        <f t="shared" si="0"/>
        <v>1.4880555555555557</v>
      </c>
      <c r="G6">
        <v>0.2571404958677686</v>
      </c>
      <c r="H6">
        <v>6</v>
      </c>
      <c r="I6" s="29">
        <v>2</v>
      </c>
      <c r="J6" s="29" t="s">
        <v>27</v>
      </c>
      <c r="K6" s="1">
        <v>129</v>
      </c>
      <c r="L6" s="24">
        <f t="shared" si="2"/>
        <v>6</v>
      </c>
      <c r="M6" t="str">
        <f t="shared" si="1"/>
        <v>Moderate</v>
      </c>
    </row>
    <row r="7" spans="1:13" ht="15.75" customHeight="1">
      <c r="A7" s="1">
        <v>1</v>
      </c>
      <c r="B7" s="2">
        <v>45603</v>
      </c>
      <c r="C7" s="1" t="s">
        <v>6</v>
      </c>
      <c r="D7" s="1">
        <v>3200</v>
      </c>
      <c r="E7" s="7" t="s">
        <v>11</v>
      </c>
      <c r="F7" s="1">
        <f t="shared" si="0"/>
        <v>1.4880555555555557</v>
      </c>
      <c r="G7">
        <v>0.64434761580896249</v>
      </c>
      <c r="H7">
        <v>6</v>
      </c>
      <c r="I7" s="29">
        <v>2</v>
      </c>
      <c r="J7" s="29" t="s">
        <v>27</v>
      </c>
      <c r="K7" s="1">
        <v>129</v>
      </c>
      <c r="L7" s="24">
        <f t="shared" si="2"/>
        <v>6</v>
      </c>
      <c r="M7" t="str">
        <f t="shared" si="1"/>
        <v>Moderate</v>
      </c>
    </row>
    <row r="8" spans="1:13" ht="15.75" customHeight="1">
      <c r="A8" s="1">
        <v>1</v>
      </c>
      <c r="B8" s="2">
        <v>45603</v>
      </c>
      <c r="C8" s="1" t="s">
        <v>14</v>
      </c>
      <c r="D8" s="1">
        <v>100</v>
      </c>
      <c r="E8" s="7" t="s">
        <v>11</v>
      </c>
      <c r="F8" s="1">
        <f t="shared" si="0"/>
        <v>1.4880555555555557</v>
      </c>
      <c r="G8">
        <v>0.63654545454545453</v>
      </c>
      <c r="H8">
        <v>6</v>
      </c>
      <c r="I8" s="29">
        <v>2</v>
      </c>
      <c r="J8" s="29" t="s">
        <v>27</v>
      </c>
      <c r="K8" s="1">
        <v>129</v>
      </c>
      <c r="L8" s="24">
        <f t="shared" si="2"/>
        <v>6</v>
      </c>
      <c r="M8" t="str">
        <f t="shared" si="1"/>
        <v>Moderate</v>
      </c>
    </row>
    <row r="9" spans="1:13" ht="15.75" customHeight="1">
      <c r="A9" s="1">
        <v>1</v>
      </c>
      <c r="B9" s="3">
        <v>45607</v>
      </c>
      <c r="C9" s="1" t="s">
        <v>4</v>
      </c>
      <c r="D9" s="1">
        <v>250</v>
      </c>
      <c r="E9" s="7" t="s">
        <v>16</v>
      </c>
      <c r="F9" s="1">
        <f t="shared" ref="F9:F26" si="3">VALUE(LEFT(E9,FIND(".",E9)-1)) +
VALUE(MID(E9,FIND(".",E9)+1,2))/60 +
VALUE(RIGHT(E9,2))/3600</f>
        <v>1.3827777777777779</v>
      </c>
      <c r="G9">
        <v>0.59708617971623801</v>
      </c>
      <c r="H9">
        <v>6</v>
      </c>
      <c r="I9" s="29">
        <v>4</v>
      </c>
      <c r="J9" s="29" t="s">
        <v>35</v>
      </c>
      <c r="K9" s="1">
        <v>119</v>
      </c>
      <c r="L9" s="24">
        <f t="shared" si="2"/>
        <v>6</v>
      </c>
      <c r="M9" t="str">
        <f t="shared" si="1"/>
        <v>Moderate</v>
      </c>
    </row>
    <row r="10" spans="1:13" ht="15.75" customHeight="1">
      <c r="A10" s="1">
        <v>1</v>
      </c>
      <c r="B10" s="3">
        <v>45607</v>
      </c>
      <c r="C10" s="1" t="s">
        <v>6</v>
      </c>
      <c r="D10" s="1">
        <v>2550</v>
      </c>
      <c r="E10" s="7" t="s">
        <v>16</v>
      </c>
      <c r="F10" s="1">
        <f t="shared" si="3"/>
        <v>1.3827777777777779</v>
      </c>
      <c r="G10">
        <v>0.62035366958622784</v>
      </c>
      <c r="H10">
        <v>6</v>
      </c>
      <c r="I10" s="29">
        <v>4</v>
      </c>
      <c r="J10" s="29" t="s">
        <v>35</v>
      </c>
      <c r="K10" s="1">
        <v>119</v>
      </c>
      <c r="L10" s="24">
        <f t="shared" si="2"/>
        <v>6</v>
      </c>
      <c r="M10" t="str">
        <f t="shared" si="1"/>
        <v>Moderate</v>
      </c>
    </row>
    <row r="11" spans="1:13" ht="15.75" customHeight="1">
      <c r="A11" s="1">
        <v>1</v>
      </c>
      <c r="B11" s="3">
        <v>45607</v>
      </c>
      <c r="C11" s="1" t="s">
        <v>18</v>
      </c>
      <c r="D11" s="1">
        <v>200</v>
      </c>
      <c r="E11" s="7" t="s">
        <v>16</v>
      </c>
      <c r="F11" s="1">
        <f t="shared" si="3"/>
        <v>1.3827777777777779</v>
      </c>
      <c r="G11">
        <v>0.62135129068462402</v>
      </c>
      <c r="H11">
        <v>6</v>
      </c>
      <c r="I11" s="29">
        <v>4</v>
      </c>
      <c r="J11" s="29" t="s">
        <v>35</v>
      </c>
      <c r="K11" s="1">
        <v>119</v>
      </c>
      <c r="L11" s="24">
        <f t="shared" si="2"/>
        <v>6</v>
      </c>
      <c r="M11" t="str">
        <f t="shared" si="1"/>
        <v>Moderate</v>
      </c>
    </row>
    <row r="12" spans="1:13" ht="15.75" customHeight="1">
      <c r="A12" s="1">
        <v>1</v>
      </c>
      <c r="B12" s="3">
        <v>45608</v>
      </c>
      <c r="C12" s="1" t="s">
        <v>20</v>
      </c>
      <c r="D12" s="1">
        <v>25</v>
      </c>
      <c r="E12" s="7" t="s">
        <v>19</v>
      </c>
      <c r="F12" s="1">
        <f t="shared" si="3"/>
        <v>1.1452777777777778</v>
      </c>
      <c r="G12">
        <v>0.82110606060606051</v>
      </c>
      <c r="H12">
        <v>6</v>
      </c>
      <c r="I12" s="29">
        <v>1</v>
      </c>
      <c r="J12" s="29" t="s">
        <v>42</v>
      </c>
      <c r="K12" s="1">
        <v>103</v>
      </c>
      <c r="L12" s="24">
        <f t="shared" si="2"/>
        <v>5</v>
      </c>
      <c r="M12" t="str">
        <f t="shared" si="1"/>
        <v>Moderate</v>
      </c>
    </row>
    <row r="13" spans="1:13" ht="15.75" customHeight="1">
      <c r="A13" s="1">
        <v>1</v>
      </c>
      <c r="B13" s="3">
        <v>45608</v>
      </c>
      <c r="C13" s="1" t="s">
        <v>4</v>
      </c>
      <c r="D13" s="1">
        <v>25</v>
      </c>
      <c r="E13" s="7" t="s">
        <v>19</v>
      </c>
      <c r="F13" s="1">
        <f t="shared" si="3"/>
        <v>1.1452777777777778</v>
      </c>
      <c r="G13">
        <v>0.27280674087816947</v>
      </c>
      <c r="H13">
        <v>6</v>
      </c>
      <c r="I13" s="29">
        <v>1</v>
      </c>
      <c r="J13" s="29" t="s">
        <v>42</v>
      </c>
      <c r="K13" s="1">
        <v>103</v>
      </c>
      <c r="L13" s="24">
        <f t="shared" si="2"/>
        <v>5</v>
      </c>
      <c r="M13" t="str">
        <f t="shared" si="1"/>
        <v>Moderate</v>
      </c>
    </row>
    <row r="14" spans="1:13" ht="15.75" customHeight="1">
      <c r="A14" s="1">
        <v>1</v>
      </c>
      <c r="B14" s="3">
        <v>45608</v>
      </c>
      <c r="C14" s="1" t="s">
        <v>8</v>
      </c>
      <c r="D14" s="1">
        <v>50</v>
      </c>
      <c r="E14" s="7" t="s">
        <v>19</v>
      </c>
      <c r="F14" s="1">
        <f t="shared" si="3"/>
        <v>1.1452777777777778</v>
      </c>
      <c r="G14">
        <v>0.73372727272727267</v>
      </c>
      <c r="H14">
        <v>6</v>
      </c>
      <c r="I14" s="29">
        <v>1</v>
      </c>
      <c r="J14" s="29" t="s">
        <v>42</v>
      </c>
      <c r="K14" s="1">
        <v>103</v>
      </c>
      <c r="L14" s="24">
        <f t="shared" si="2"/>
        <v>5</v>
      </c>
      <c r="M14" t="str">
        <f t="shared" si="1"/>
        <v>Moderate</v>
      </c>
    </row>
    <row r="15" spans="1:13" ht="15.75" customHeight="1">
      <c r="A15" s="1">
        <v>1</v>
      </c>
      <c r="B15" s="3">
        <v>45608</v>
      </c>
      <c r="C15" s="1" t="s">
        <v>22</v>
      </c>
      <c r="D15" s="1">
        <v>350</v>
      </c>
      <c r="E15" s="7" t="s">
        <v>19</v>
      </c>
      <c r="F15" s="1">
        <f t="shared" si="3"/>
        <v>1.1452777777777778</v>
      </c>
      <c r="G15">
        <v>0.58687867858021148</v>
      </c>
      <c r="H15">
        <v>6</v>
      </c>
      <c r="I15" s="29">
        <v>1</v>
      </c>
      <c r="J15" s="29" t="s">
        <v>42</v>
      </c>
      <c r="K15" s="1">
        <v>103</v>
      </c>
      <c r="L15" s="24">
        <f t="shared" si="2"/>
        <v>5</v>
      </c>
      <c r="M15" t="str">
        <f t="shared" si="1"/>
        <v>Moderate</v>
      </c>
    </row>
    <row r="16" spans="1:13" ht="15.75" customHeight="1">
      <c r="A16" s="1">
        <v>1</v>
      </c>
      <c r="B16" s="3">
        <v>45610</v>
      </c>
      <c r="C16" s="1" t="s">
        <v>4</v>
      </c>
      <c r="D16" s="1">
        <v>100</v>
      </c>
      <c r="E16" s="7" t="s">
        <v>23</v>
      </c>
      <c r="F16" s="1">
        <f t="shared" si="3"/>
        <v>1.3094444444444444</v>
      </c>
      <c r="G16">
        <v>0.60200000000000009</v>
      </c>
      <c r="H16">
        <v>6</v>
      </c>
      <c r="I16" s="29">
        <v>2</v>
      </c>
      <c r="J16" s="29" t="s">
        <v>45</v>
      </c>
      <c r="K16" s="1">
        <v>110</v>
      </c>
      <c r="L16" s="24">
        <f t="shared" si="2"/>
        <v>5</v>
      </c>
      <c r="M16" t="str">
        <f t="shared" si="1"/>
        <v>Moderate</v>
      </c>
    </row>
    <row r="17" spans="1:13" ht="15.75" customHeight="1">
      <c r="A17" s="1">
        <v>1</v>
      </c>
      <c r="B17" s="3">
        <v>45610</v>
      </c>
      <c r="C17" s="1" t="s">
        <v>25</v>
      </c>
      <c r="D17" s="1">
        <v>50</v>
      </c>
      <c r="E17" s="7" t="s">
        <v>23</v>
      </c>
      <c r="F17" s="1">
        <f t="shared" si="3"/>
        <v>1.3094444444444444</v>
      </c>
      <c r="G17">
        <v>0.56827272727272726</v>
      </c>
      <c r="H17">
        <v>6</v>
      </c>
      <c r="I17" s="29">
        <v>2</v>
      </c>
      <c r="J17" s="29" t="s">
        <v>45</v>
      </c>
      <c r="K17" s="1">
        <v>110</v>
      </c>
      <c r="L17" s="24">
        <f t="shared" si="2"/>
        <v>5</v>
      </c>
      <c r="M17" t="str">
        <f t="shared" si="1"/>
        <v>Moderate</v>
      </c>
    </row>
    <row r="18" spans="1:13" ht="15.75" customHeight="1">
      <c r="A18" s="1">
        <v>1</v>
      </c>
      <c r="B18" s="3">
        <v>45610</v>
      </c>
      <c r="C18" s="1" t="s">
        <v>6</v>
      </c>
      <c r="D18" s="1">
        <v>3100</v>
      </c>
      <c r="E18" s="7" t="s">
        <v>23</v>
      </c>
      <c r="F18" s="1">
        <f t="shared" si="3"/>
        <v>1.3094444444444444</v>
      </c>
      <c r="G18">
        <v>0.60732312925170073</v>
      </c>
      <c r="H18">
        <v>6</v>
      </c>
      <c r="I18" s="29">
        <v>2</v>
      </c>
      <c r="J18" s="29" t="s">
        <v>49</v>
      </c>
      <c r="K18" s="1">
        <v>110</v>
      </c>
      <c r="L18" s="24">
        <f t="shared" si="2"/>
        <v>5</v>
      </c>
      <c r="M18" t="str">
        <f t="shared" si="1"/>
        <v>Moderate</v>
      </c>
    </row>
    <row r="19" spans="1:13" ht="15.75" customHeight="1">
      <c r="A19" s="1">
        <v>1</v>
      </c>
      <c r="B19" s="3">
        <v>45610</v>
      </c>
      <c r="C19" s="1" t="s">
        <v>22</v>
      </c>
      <c r="D19" s="1">
        <v>100</v>
      </c>
      <c r="E19" s="7" t="s">
        <v>23</v>
      </c>
      <c r="F19" s="1">
        <f t="shared" si="3"/>
        <v>1.3094444444444444</v>
      </c>
      <c r="G19">
        <v>0.33829629629629632</v>
      </c>
      <c r="H19">
        <v>6</v>
      </c>
      <c r="I19" s="29">
        <v>2</v>
      </c>
      <c r="J19" s="29" t="s">
        <v>49</v>
      </c>
      <c r="K19" s="1">
        <v>110</v>
      </c>
      <c r="L19" s="24">
        <f t="shared" si="2"/>
        <v>5</v>
      </c>
      <c r="M19" t="str">
        <f t="shared" si="1"/>
        <v>Moderate</v>
      </c>
    </row>
    <row r="20" spans="1:13" ht="15.75" customHeight="1">
      <c r="A20" s="1">
        <v>1</v>
      </c>
      <c r="B20" s="3">
        <v>45614</v>
      </c>
      <c r="C20" s="1" t="s">
        <v>4</v>
      </c>
      <c r="D20" s="1">
        <v>150</v>
      </c>
      <c r="E20" s="7" t="s">
        <v>26</v>
      </c>
      <c r="F20" s="1">
        <f t="shared" si="3"/>
        <v>1.2366666666666668</v>
      </c>
      <c r="G20">
        <v>0.67219382504288172</v>
      </c>
      <c r="H20">
        <v>6</v>
      </c>
      <c r="I20" s="29">
        <v>1</v>
      </c>
      <c r="J20" s="29" t="s">
        <v>54</v>
      </c>
      <c r="K20" s="1">
        <v>119</v>
      </c>
      <c r="L20" s="24">
        <f t="shared" si="2"/>
        <v>5</v>
      </c>
      <c r="M20" t="str">
        <f t="shared" si="1"/>
        <v>Moderate</v>
      </c>
    </row>
    <row r="21" spans="1:13" ht="15.75" customHeight="1">
      <c r="A21" s="1">
        <v>1</v>
      </c>
      <c r="B21" s="3">
        <v>45615</v>
      </c>
      <c r="C21" s="1" t="s">
        <v>29</v>
      </c>
      <c r="D21" s="1">
        <v>2200</v>
      </c>
      <c r="E21" s="7" t="s">
        <v>28</v>
      </c>
      <c r="F21" s="1">
        <f t="shared" si="3"/>
        <v>1.0705555555555555</v>
      </c>
      <c r="G21">
        <v>0.59765598430346645</v>
      </c>
      <c r="H21">
        <v>6</v>
      </c>
      <c r="I21" s="29">
        <v>1</v>
      </c>
      <c r="J21" s="29" t="s">
        <v>58</v>
      </c>
      <c r="K21" s="1">
        <v>113</v>
      </c>
      <c r="L21" s="24">
        <f t="shared" si="2"/>
        <v>5</v>
      </c>
      <c r="M21" t="str">
        <f t="shared" si="1"/>
        <v>Moderate</v>
      </c>
    </row>
    <row r="22" spans="1:13" ht="15.75" customHeight="1">
      <c r="A22" s="1">
        <v>1</v>
      </c>
      <c r="B22" s="3">
        <v>45615</v>
      </c>
      <c r="C22" s="1" t="s">
        <v>4</v>
      </c>
      <c r="D22" s="1">
        <v>2550</v>
      </c>
      <c r="E22" s="7" t="s">
        <v>28</v>
      </c>
      <c r="F22" s="1">
        <f t="shared" si="3"/>
        <v>1.0705555555555555</v>
      </c>
      <c r="G22">
        <v>5.3776163711806859</v>
      </c>
      <c r="H22">
        <v>6</v>
      </c>
      <c r="I22" s="29">
        <v>1</v>
      </c>
      <c r="J22" s="29" t="s">
        <v>58</v>
      </c>
      <c r="K22" s="1">
        <v>113</v>
      </c>
      <c r="L22" s="24">
        <f t="shared" si="2"/>
        <v>5</v>
      </c>
      <c r="M22" t="str">
        <f t="shared" si="1"/>
        <v>Moderate</v>
      </c>
    </row>
    <row r="23" spans="1:13" ht="15.75" customHeight="1">
      <c r="A23" s="1">
        <v>1</v>
      </c>
      <c r="B23" s="3">
        <v>45615</v>
      </c>
      <c r="C23" s="1" t="s">
        <v>20</v>
      </c>
      <c r="D23" s="1">
        <v>150</v>
      </c>
      <c r="E23" s="7" t="s">
        <v>28</v>
      </c>
      <c r="F23" s="1">
        <f t="shared" si="3"/>
        <v>1.0705555555555555</v>
      </c>
      <c r="G23">
        <v>0.67209090909090907</v>
      </c>
      <c r="H23">
        <v>6</v>
      </c>
      <c r="I23" s="29">
        <v>1</v>
      </c>
      <c r="J23" s="29" t="s">
        <v>58</v>
      </c>
      <c r="K23" s="1">
        <v>113</v>
      </c>
      <c r="L23" s="24">
        <f t="shared" si="2"/>
        <v>5</v>
      </c>
      <c r="M23" t="str">
        <f t="shared" si="1"/>
        <v>Moderate</v>
      </c>
    </row>
    <row r="24" spans="1:13" ht="15.75" customHeight="1">
      <c r="A24" s="1">
        <v>1</v>
      </c>
      <c r="B24" s="3">
        <v>45621</v>
      </c>
      <c r="C24" s="1" t="s">
        <v>4</v>
      </c>
      <c r="D24" s="1">
        <v>250</v>
      </c>
      <c r="E24" s="7" t="s">
        <v>31</v>
      </c>
      <c r="F24" s="1">
        <f t="shared" si="3"/>
        <v>1.1963888888888889</v>
      </c>
      <c r="G24">
        <v>0.60363636363636364</v>
      </c>
      <c r="H24">
        <v>6</v>
      </c>
      <c r="I24" s="29">
        <v>6</v>
      </c>
      <c r="J24" s="29" t="s">
        <v>61</v>
      </c>
      <c r="K24" s="1">
        <v>123</v>
      </c>
      <c r="L24" s="24">
        <f t="shared" si="2"/>
        <v>6</v>
      </c>
      <c r="M24" t="str">
        <f t="shared" si="1"/>
        <v>Moderate</v>
      </c>
    </row>
    <row r="25" spans="1:13" ht="15.75" customHeight="1">
      <c r="A25" s="1">
        <v>1</v>
      </c>
      <c r="B25" s="3">
        <v>45621</v>
      </c>
      <c r="C25" s="1" t="s">
        <v>6</v>
      </c>
      <c r="D25" s="1">
        <v>2700</v>
      </c>
      <c r="E25" s="7" t="s">
        <v>31</v>
      </c>
      <c r="F25" s="1">
        <f t="shared" si="3"/>
        <v>1.1963888888888889</v>
      </c>
      <c r="G25">
        <v>0.62780230696033612</v>
      </c>
      <c r="H25">
        <v>6</v>
      </c>
      <c r="I25" s="29">
        <v>6</v>
      </c>
      <c r="J25" s="29" t="s">
        <v>61</v>
      </c>
      <c r="K25" s="1">
        <v>123</v>
      </c>
      <c r="L25" s="24">
        <f t="shared" si="2"/>
        <v>6</v>
      </c>
      <c r="M25" t="str">
        <f t="shared" si="1"/>
        <v>Moderate</v>
      </c>
    </row>
    <row r="26" spans="1:13" ht="15.75" customHeight="1">
      <c r="A26" s="1">
        <v>1</v>
      </c>
      <c r="B26" s="3">
        <v>45621</v>
      </c>
      <c r="C26" s="6" t="s">
        <v>22</v>
      </c>
      <c r="D26" s="1">
        <v>50</v>
      </c>
      <c r="E26" s="7" t="s">
        <v>31</v>
      </c>
      <c r="F26" s="1">
        <f t="shared" si="3"/>
        <v>1.1963888888888889</v>
      </c>
      <c r="G26">
        <v>0.62273160173160169</v>
      </c>
      <c r="H26">
        <v>6</v>
      </c>
      <c r="I26" s="29">
        <v>6</v>
      </c>
      <c r="J26" s="29" t="s">
        <v>61</v>
      </c>
      <c r="K26" s="1">
        <v>123</v>
      </c>
      <c r="L26" s="24">
        <f t="shared" si="2"/>
        <v>6</v>
      </c>
      <c r="M26" t="str">
        <f t="shared" si="1"/>
        <v>Moderate</v>
      </c>
    </row>
    <row r="27" spans="1:13" ht="15.75" customHeight="1">
      <c r="A27" s="1">
        <v>1</v>
      </c>
      <c r="B27" s="3">
        <v>45622</v>
      </c>
      <c r="C27" s="1" t="s">
        <v>4</v>
      </c>
      <c r="D27" s="1">
        <v>150</v>
      </c>
      <c r="E27" s="7">
        <v>30.18</v>
      </c>
      <c r="F27" s="1">
        <v>0.30304999999999999</v>
      </c>
      <c r="G27">
        <v>0.54585714285714282</v>
      </c>
      <c r="H27">
        <v>6</v>
      </c>
      <c r="I27" s="29">
        <v>1</v>
      </c>
      <c r="J27" s="29" t="s">
        <v>68</v>
      </c>
      <c r="K27" s="1">
        <v>100</v>
      </c>
      <c r="L27" s="24">
        <f t="shared" si="2"/>
        <v>3</v>
      </c>
      <c r="M27" t="str">
        <f t="shared" si="1"/>
        <v>Low</v>
      </c>
    </row>
    <row r="28" spans="1:13" ht="15.75" customHeight="1">
      <c r="A28" s="1">
        <v>1</v>
      </c>
      <c r="B28" s="3">
        <v>45622</v>
      </c>
      <c r="C28" s="6" t="s">
        <v>6</v>
      </c>
      <c r="D28" s="1">
        <v>1350</v>
      </c>
      <c r="E28" s="7">
        <v>30.18</v>
      </c>
      <c r="F28" s="1">
        <v>0.30304999999999999</v>
      </c>
      <c r="G28">
        <v>0.5475365933705284</v>
      </c>
      <c r="H28">
        <v>6</v>
      </c>
      <c r="I28" s="29">
        <v>1</v>
      </c>
      <c r="J28" s="29" t="s">
        <v>68</v>
      </c>
      <c r="K28" s="1">
        <v>100</v>
      </c>
      <c r="L28" s="24">
        <f t="shared" si="2"/>
        <v>3</v>
      </c>
      <c r="M28" t="str">
        <f t="shared" si="1"/>
        <v>Low</v>
      </c>
    </row>
    <row r="29" spans="1:13" ht="15.75" customHeight="1">
      <c r="A29" s="1">
        <v>1</v>
      </c>
      <c r="B29" s="3">
        <v>45629</v>
      </c>
      <c r="C29" s="1" t="s">
        <v>4</v>
      </c>
      <c r="D29" s="1">
        <v>250</v>
      </c>
      <c r="E29" s="7" t="s">
        <v>34</v>
      </c>
      <c r="F29" s="1">
        <f t="shared" ref="F29:F38" si="4">VALUE(LEFT(E29,FIND(".",E29)-1)) +
VALUE(MID(E29,FIND(".",E29)+1,2))/60 +
VALUE(RIGHT(E29,2))/3600</f>
        <v>1.4227777777777779</v>
      </c>
      <c r="G29">
        <v>0.602012987012987</v>
      </c>
      <c r="H29">
        <v>6</v>
      </c>
      <c r="I29" s="29">
        <v>8</v>
      </c>
      <c r="J29" s="29" t="s">
        <v>109</v>
      </c>
      <c r="K29" s="1">
        <v>123</v>
      </c>
      <c r="L29" s="24">
        <f t="shared" si="2"/>
        <v>6</v>
      </c>
      <c r="M29" t="str">
        <f t="shared" si="1"/>
        <v>Moderate</v>
      </c>
    </row>
    <row r="30" spans="1:13" ht="15.75" customHeight="1">
      <c r="A30" s="1">
        <v>1</v>
      </c>
      <c r="B30" s="3">
        <v>45629</v>
      </c>
      <c r="C30" s="1" t="s">
        <v>8</v>
      </c>
      <c r="D30" s="1">
        <v>50</v>
      </c>
      <c r="E30" s="7" t="s">
        <v>34</v>
      </c>
      <c r="F30" s="1">
        <f t="shared" si="4"/>
        <v>1.4227777777777779</v>
      </c>
      <c r="G30">
        <v>0.62463636363636366</v>
      </c>
      <c r="H30">
        <v>6</v>
      </c>
      <c r="I30" s="29">
        <v>8</v>
      </c>
      <c r="J30" s="29" t="s">
        <v>109</v>
      </c>
      <c r="K30" s="1">
        <v>123</v>
      </c>
      <c r="L30" s="24">
        <f t="shared" si="2"/>
        <v>6</v>
      </c>
      <c r="M30" t="str">
        <f t="shared" si="1"/>
        <v>Moderate</v>
      </c>
    </row>
    <row r="31" spans="1:13" ht="15.75" customHeight="1">
      <c r="A31" s="1">
        <v>1</v>
      </c>
      <c r="B31" s="3">
        <v>45629</v>
      </c>
      <c r="C31" s="8" t="s">
        <v>6</v>
      </c>
      <c r="D31" s="1">
        <v>3700</v>
      </c>
      <c r="E31" s="7" t="s">
        <v>34</v>
      </c>
      <c r="F31" s="1">
        <f t="shared" si="4"/>
        <v>1.4227777777777779</v>
      </c>
      <c r="G31">
        <v>0.64296110680195651</v>
      </c>
      <c r="H31">
        <v>6</v>
      </c>
      <c r="I31" s="29">
        <v>2</v>
      </c>
      <c r="J31" s="29" t="s">
        <v>111</v>
      </c>
      <c r="K31" s="1">
        <v>123</v>
      </c>
      <c r="L31" s="24">
        <f t="shared" si="2"/>
        <v>6</v>
      </c>
      <c r="M31" t="str">
        <f t="shared" si="1"/>
        <v>Moderate</v>
      </c>
    </row>
    <row r="32" spans="1:13" ht="15.75" customHeight="1">
      <c r="A32" s="1">
        <v>1</v>
      </c>
      <c r="B32" s="3">
        <v>45631</v>
      </c>
      <c r="C32" s="1" t="s">
        <v>4</v>
      </c>
      <c r="D32" s="1">
        <v>150</v>
      </c>
      <c r="E32" s="7" t="s">
        <v>36</v>
      </c>
      <c r="F32" s="1">
        <f t="shared" si="4"/>
        <v>1.6058333333333334</v>
      </c>
      <c r="G32">
        <v>0.58812093411175981</v>
      </c>
      <c r="H32">
        <v>6</v>
      </c>
      <c r="I32" s="29">
        <v>2</v>
      </c>
      <c r="J32" s="29" t="s">
        <v>58</v>
      </c>
      <c r="K32" s="1">
        <v>122</v>
      </c>
      <c r="L32" s="24">
        <f t="shared" si="2"/>
        <v>6</v>
      </c>
      <c r="M32" t="str">
        <f t="shared" si="1"/>
        <v>Moderate</v>
      </c>
    </row>
    <row r="33" spans="1:13" ht="15.75" customHeight="1">
      <c r="A33" s="1">
        <v>1</v>
      </c>
      <c r="B33" s="3">
        <v>45631</v>
      </c>
      <c r="C33" s="1" t="s">
        <v>8</v>
      </c>
      <c r="D33" s="1">
        <v>50</v>
      </c>
      <c r="E33" s="7" t="s">
        <v>36</v>
      </c>
      <c r="F33" s="1">
        <f t="shared" si="4"/>
        <v>1.6058333333333334</v>
      </c>
      <c r="G33">
        <v>0.76998799313893651</v>
      </c>
      <c r="H33">
        <v>6</v>
      </c>
      <c r="I33" s="29">
        <v>2</v>
      </c>
      <c r="J33" s="29" t="s">
        <v>58</v>
      </c>
      <c r="K33" s="1">
        <v>122</v>
      </c>
      <c r="L33" s="24">
        <f t="shared" si="2"/>
        <v>6</v>
      </c>
      <c r="M33" t="str">
        <f t="shared" si="1"/>
        <v>Moderate</v>
      </c>
    </row>
    <row r="34" spans="1:13" ht="15.75" customHeight="1">
      <c r="A34" s="1">
        <v>1</v>
      </c>
      <c r="B34" s="3">
        <v>45631</v>
      </c>
      <c r="C34" s="1" t="s">
        <v>6</v>
      </c>
      <c r="D34" s="1">
        <v>3650</v>
      </c>
      <c r="E34" s="7" t="s">
        <v>36</v>
      </c>
      <c r="F34" s="1">
        <f t="shared" si="4"/>
        <v>1.6058333333333334</v>
      </c>
      <c r="G34">
        <v>0.64433750321309224</v>
      </c>
      <c r="H34">
        <v>6</v>
      </c>
      <c r="I34" s="29">
        <v>2</v>
      </c>
      <c r="J34" s="29" t="s">
        <v>58</v>
      </c>
      <c r="K34" s="1">
        <v>122</v>
      </c>
      <c r="L34" s="24">
        <f t="shared" si="2"/>
        <v>6</v>
      </c>
      <c r="M34" t="str">
        <f t="shared" si="1"/>
        <v>Moderate</v>
      </c>
    </row>
    <row r="35" spans="1:13" ht="15.75" customHeight="1">
      <c r="A35" s="1">
        <v>1</v>
      </c>
      <c r="B35" s="3">
        <v>45631</v>
      </c>
      <c r="C35" s="6" t="s">
        <v>22</v>
      </c>
      <c r="D35" s="1">
        <v>150</v>
      </c>
      <c r="E35" s="7" t="s">
        <v>36</v>
      </c>
      <c r="F35" s="1">
        <f t="shared" si="4"/>
        <v>1.6058333333333334</v>
      </c>
      <c r="G35">
        <v>0.5848181818181819</v>
      </c>
      <c r="H35">
        <v>6</v>
      </c>
      <c r="I35" s="29">
        <v>4</v>
      </c>
      <c r="J35" s="29" t="s">
        <v>58</v>
      </c>
      <c r="K35" s="1">
        <v>122</v>
      </c>
      <c r="L35" s="24">
        <f t="shared" si="2"/>
        <v>6</v>
      </c>
      <c r="M35" t="str">
        <f t="shared" si="1"/>
        <v>Moderate</v>
      </c>
    </row>
    <row r="36" spans="1:13" ht="15.75" customHeight="1">
      <c r="A36" s="1">
        <v>1</v>
      </c>
      <c r="B36" s="2">
        <v>45635</v>
      </c>
      <c r="C36" s="1" t="s">
        <v>20</v>
      </c>
      <c r="D36" s="1">
        <v>25</v>
      </c>
      <c r="E36" s="7" t="s">
        <v>37</v>
      </c>
      <c r="F36" s="1">
        <f t="shared" si="4"/>
        <v>1.4186111111111113</v>
      </c>
      <c r="G36">
        <v>0.85595454545454541</v>
      </c>
      <c r="H36">
        <v>6</v>
      </c>
      <c r="I36" s="29">
        <v>4</v>
      </c>
      <c r="J36" s="29" t="s">
        <v>124</v>
      </c>
      <c r="K36" s="1">
        <v>113</v>
      </c>
      <c r="L36" s="24">
        <f t="shared" si="2"/>
        <v>5</v>
      </c>
      <c r="M36" t="str">
        <f t="shared" si="1"/>
        <v>Moderate</v>
      </c>
    </row>
    <row r="37" spans="1:13" ht="15.75" customHeight="1">
      <c r="A37" s="1">
        <v>1</v>
      </c>
      <c r="B37" s="2">
        <v>45635</v>
      </c>
      <c r="C37" s="1" t="s">
        <v>4</v>
      </c>
      <c r="D37" s="1">
        <v>150</v>
      </c>
      <c r="E37" s="7" t="s">
        <v>37</v>
      </c>
      <c r="F37" s="1">
        <f t="shared" si="4"/>
        <v>1.4186111111111113</v>
      </c>
      <c r="G37">
        <v>0.57695848246241943</v>
      </c>
      <c r="H37">
        <v>6</v>
      </c>
      <c r="I37" s="29">
        <v>4</v>
      </c>
      <c r="J37" s="29" t="s">
        <v>124</v>
      </c>
      <c r="K37" s="1">
        <v>113</v>
      </c>
      <c r="L37" s="24">
        <f t="shared" si="2"/>
        <v>5</v>
      </c>
      <c r="M37" t="str">
        <f t="shared" si="1"/>
        <v>Moderate</v>
      </c>
    </row>
    <row r="38" spans="1:13" ht="15.75" customHeight="1">
      <c r="A38" s="1">
        <v>1</v>
      </c>
      <c r="B38" s="2">
        <v>45635</v>
      </c>
      <c r="C38" s="9" t="s">
        <v>6</v>
      </c>
      <c r="D38" s="1">
        <v>3025</v>
      </c>
      <c r="E38" s="7" t="s">
        <v>37</v>
      </c>
      <c r="F38" s="1">
        <f t="shared" si="4"/>
        <v>1.4186111111111113</v>
      </c>
      <c r="G38">
        <v>0.60990872449569955</v>
      </c>
      <c r="H38">
        <v>6</v>
      </c>
      <c r="I38" s="29">
        <v>4</v>
      </c>
      <c r="J38" s="29" t="s">
        <v>124</v>
      </c>
      <c r="K38" s="1">
        <v>113</v>
      </c>
      <c r="L38" s="24">
        <f t="shared" si="2"/>
        <v>5</v>
      </c>
      <c r="M38" t="str">
        <f t="shared" si="1"/>
        <v>Moderate</v>
      </c>
    </row>
    <row r="39" spans="1:13" ht="15.75" customHeight="1">
      <c r="A39" s="1">
        <v>1</v>
      </c>
      <c r="B39" s="2">
        <v>45637</v>
      </c>
      <c r="C39" s="1" t="s">
        <v>8</v>
      </c>
      <c r="D39" s="1">
        <v>175</v>
      </c>
      <c r="E39" s="7">
        <v>58.12</v>
      </c>
      <c r="F39" s="1">
        <v>0.57999999999999996</v>
      </c>
      <c r="G39">
        <v>0.59227692588535963</v>
      </c>
      <c r="H39">
        <v>6</v>
      </c>
      <c r="I39" s="29">
        <v>2</v>
      </c>
      <c r="J39" s="29" t="s">
        <v>132</v>
      </c>
      <c r="K39" s="1">
        <v>112</v>
      </c>
      <c r="L39" s="24">
        <f t="shared" si="2"/>
        <v>4</v>
      </c>
      <c r="M39" t="str">
        <f t="shared" si="1"/>
        <v>Low</v>
      </c>
    </row>
    <row r="40" spans="1:13" ht="15.75" customHeight="1">
      <c r="A40" s="1">
        <v>1</v>
      </c>
      <c r="B40" s="3">
        <v>45637</v>
      </c>
      <c r="C40" s="1" t="s">
        <v>6</v>
      </c>
      <c r="D40" s="1">
        <v>2200</v>
      </c>
      <c r="E40" s="7">
        <v>58.12</v>
      </c>
      <c r="F40" s="1">
        <v>0.57999999999999996</v>
      </c>
      <c r="G40">
        <v>0.37963636363636361</v>
      </c>
      <c r="H40">
        <v>6</v>
      </c>
      <c r="I40" s="29">
        <v>2</v>
      </c>
      <c r="J40" s="29" t="s">
        <v>132</v>
      </c>
      <c r="K40" s="1">
        <v>112</v>
      </c>
      <c r="L40" s="24">
        <f t="shared" si="2"/>
        <v>4</v>
      </c>
      <c r="M40" t="str">
        <f t="shared" si="1"/>
        <v>Low</v>
      </c>
    </row>
    <row r="41" spans="1:13" ht="15.75" customHeight="1">
      <c r="A41" s="1">
        <v>1</v>
      </c>
      <c r="B41" s="3">
        <v>45637</v>
      </c>
      <c r="C41" s="9" t="s">
        <v>22</v>
      </c>
      <c r="D41" s="1">
        <v>125</v>
      </c>
      <c r="E41" s="7">
        <v>58.12</v>
      </c>
      <c r="F41" s="1">
        <v>0.57999999999999996</v>
      </c>
      <c r="G41">
        <v>0.63576599326599315</v>
      </c>
      <c r="H41">
        <v>6</v>
      </c>
      <c r="I41" s="29">
        <v>2</v>
      </c>
      <c r="J41" s="29" t="s">
        <v>132</v>
      </c>
      <c r="K41" s="1">
        <v>112</v>
      </c>
      <c r="L41" s="24">
        <f t="shared" si="2"/>
        <v>4</v>
      </c>
      <c r="M41" t="str">
        <f t="shared" si="1"/>
        <v>Low</v>
      </c>
    </row>
    <row r="42" spans="1:13" ht="15.75" customHeight="1">
      <c r="A42" s="1">
        <v>1</v>
      </c>
      <c r="B42" s="3">
        <v>45639</v>
      </c>
      <c r="C42" s="1" t="s">
        <v>8</v>
      </c>
      <c r="D42" s="1">
        <v>50</v>
      </c>
      <c r="E42" s="7">
        <v>59.07</v>
      </c>
      <c r="F42" s="1">
        <v>0.59</v>
      </c>
      <c r="G42">
        <v>0.8422121212121213</v>
      </c>
      <c r="H42">
        <v>6</v>
      </c>
      <c r="I42" s="29">
        <v>2</v>
      </c>
      <c r="J42" s="29" t="s">
        <v>137</v>
      </c>
      <c r="K42" s="1">
        <v>106</v>
      </c>
      <c r="L42" s="24">
        <f t="shared" si="2"/>
        <v>4</v>
      </c>
      <c r="M42" t="str">
        <f t="shared" si="1"/>
        <v>Low</v>
      </c>
    </row>
    <row r="43" spans="1:13" ht="15.75" customHeight="1">
      <c r="A43" s="1">
        <v>1</v>
      </c>
      <c r="B43" s="3">
        <v>45639</v>
      </c>
      <c r="C43" s="1" t="s">
        <v>6</v>
      </c>
      <c r="D43" s="1">
        <v>2100</v>
      </c>
      <c r="E43" s="7">
        <v>59.07</v>
      </c>
      <c r="F43" s="1">
        <v>0.59</v>
      </c>
      <c r="G43">
        <v>0.59687238313736746</v>
      </c>
      <c r="H43">
        <v>6</v>
      </c>
      <c r="I43" s="29">
        <v>2</v>
      </c>
      <c r="J43" s="29" t="s">
        <v>137</v>
      </c>
      <c r="K43" s="1">
        <v>106</v>
      </c>
      <c r="L43" s="24">
        <f t="shared" si="2"/>
        <v>4</v>
      </c>
      <c r="M43" t="str">
        <f t="shared" si="1"/>
        <v>Low</v>
      </c>
    </row>
    <row r="44" spans="1:13" ht="15.75" customHeight="1">
      <c r="A44" s="1">
        <v>1</v>
      </c>
      <c r="B44" s="3">
        <v>45639</v>
      </c>
      <c r="C44" s="8" t="s">
        <v>22</v>
      </c>
      <c r="D44" s="1">
        <v>400</v>
      </c>
      <c r="E44" s="7">
        <v>59.07</v>
      </c>
      <c r="F44" s="1">
        <v>0.59</v>
      </c>
      <c r="G44">
        <v>0.60260520699957332</v>
      </c>
      <c r="H44">
        <v>6</v>
      </c>
      <c r="I44" s="29">
        <v>2</v>
      </c>
      <c r="J44" s="29" t="s">
        <v>137</v>
      </c>
      <c r="K44" s="1">
        <v>106</v>
      </c>
      <c r="L44" s="24">
        <f t="shared" si="2"/>
        <v>4</v>
      </c>
      <c r="M44" t="str">
        <f t="shared" si="1"/>
        <v>Low</v>
      </c>
    </row>
    <row r="45" spans="1:13" ht="15.75" customHeight="1">
      <c r="A45" s="1">
        <v>1</v>
      </c>
      <c r="B45" s="3">
        <v>45641</v>
      </c>
      <c r="C45" s="1" t="s">
        <v>4</v>
      </c>
      <c r="D45" s="1">
        <v>150</v>
      </c>
      <c r="E45" s="7">
        <v>11.31</v>
      </c>
      <c r="F45" s="1">
        <v>0.11310000000000001</v>
      </c>
      <c r="G45">
        <v>0.55168324500611499</v>
      </c>
      <c r="H45">
        <v>6</v>
      </c>
      <c r="I45" s="29">
        <v>2</v>
      </c>
      <c r="J45" s="1" t="s">
        <v>38</v>
      </c>
      <c r="K45" s="1">
        <v>102</v>
      </c>
      <c r="L45" s="24">
        <f t="shared" si="2"/>
        <v>3</v>
      </c>
      <c r="M45" t="str">
        <f t="shared" si="1"/>
        <v>Low</v>
      </c>
    </row>
    <row r="46" spans="1:13" ht="15.75" customHeight="1">
      <c r="A46" s="1">
        <v>1</v>
      </c>
      <c r="B46" s="3">
        <v>45641</v>
      </c>
      <c r="C46" s="9" t="s">
        <v>6</v>
      </c>
      <c r="D46" s="1">
        <v>400</v>
      </c>
      <c r="E46" s="7">
        <v>11.31</v>
      </c>
      <c r="F46" s="1">
        <v>0.11310000000000001</v>
      </c>
      <c r="G46">
        <v>0.54217249417249425</v>
      </c>
      <c r="H46">
        <v>6</v>
      </c>
      <c r="I46" s="29">
        <v>2</v>
      </c>
      <c r="J46" s="1" t="s">
        <v>38</v>
      </c>
      <c r="K46" s="1">
        <v>102</v>
      </c>
      <c r="L46" s="24">
        <f t="shared" si="2"/>
        <v>3</v>
      </c>
      <c r="M46" t="str">
        <f t="shared" si="1"/>
        <v>Low</v>
      </c>
    </row>
    <row r="47" spans="1:13" ht="15.75" customHeight="1">
      <c r="A47" s="1">
        <v>1</v>
      </c>
      <c r="B47" s="3">
        <v>45643</v>
      </c>
      <c r="C47" s="1" t="s">
        <v>4</v>
      </c>
      <c r="D47" s="1">
        <v>100</v>
      </c>
      <c r="E47" s="7" t="s">
        <v>39</v>
      </c>
      <c r="F47" s="1">
        <f>VALUE(LEFT(E47,FIND(".",E47)-1)) +
VALUE(MID(E47,FIND(".",E47)+1,2))/60 +
VALUE(RIGHT(E47,2))/3600</f>
        <v>1.3455555555555554</v>
      </c>
      <c r="G47">
        <v>0.61836363636363645</v>
      </c>
      <c r="H47">
        <v>6</v>
      </c>
      <c r="I47" s="29">
        <v>2</v>
      </c>
      <c r="J47" s="1" t="s">
        <v>40</v>
      </c>
      <c r="K47" s="1">
        <v>119</v>
      </c>
      <c r="L47" s="24">
        <f t="shared" si="2"/>
        <v>6</v>
      </c>
      <c r="M47" t="str">
        <f t="shared" si="1"/>
        <v>Moderate</v>
      </c>
    </row>
    <row r="48" spans="1:13" ht="15.75" customHeight="1">
      <c r="A48" s="1">
        <v>1</v>
      </c>
      <c r="B48" s="3">
        <v>45643</v>
      </c>
      <c r="C48" s="9" t="s">
        <v>6</v>
      </c>
      <c r="D48" s="1">
        <v>3900</v>
      </c>
      <c r="E48" s="7" t="s">
        <v>39</v>
      </c>
      <c r="F48" s="1">
        <f>VALUE(LEFT(E48,FIND(".",E48)-1)) +
VALUE(MID(E48,FIND(".",E48)+1,2))/60 +
VALUE(RIGHT(E48,2))/3600</f>
        <v>1.3455555555555554</v>
      </c>
      <c r="G48">
        <v>0.6402732617625948</v>
      </c>
      <c r="H48">
        <v>6</v>
      </c>
      <c r="I48" s="29">
        <v>2</v>
      </c>
      <c r="J48" s="1" t="s">
        <v>40</v>
      </c>
      <c r="K48" s="1">
        <v>119</v>
      </c>
      <c r="L48" s="24">
        <f t="shared" si="2"/>
        <v>6</v>
      </c>
      <c r="M48" t="str">
        <f t="shared" si="1"/>
        <v>Moderate</v>
      </c>
    </row>
    <row r="49" spans="1:13" ht="15.75" customHeight="1">
      <c r="A49" s="1">
        <v>1</v>
      </c>
      <c r="B49" s="3">
        <v>45646</v>
      </c>
      <c r="C49" s="1" t="s">
        <v>4</v>
      </c>
      <c r="D49" s="1">
        <v>100</v>
      </c>
      <c r="E49" s="7" t="s">
        <v>41</v>
      </c>
      <c r="F49" s="1">
        <f>VALUE(LEFT(E49,FIND(".",E49)-1)) +
VALUE(MID(E49,FIND(".",E49)+1,2))/60 +
VALUE(RIGHT(E49,2))/3600</f>
        <v>2.1169444444444445</v>
      </c>
      <c r="G49">
        <v>0.61109090909090913</v>
      </c>
      <c r="H49">
        <v>6</v>
      </c>
      <c r="I49" s="29">
        <v>3</v>
      </c>
      <c r="J49" s="1" t="s">
        <v>42</v>
      </c>
      <c r="K49" s="1">
        <v>115</v>
      </c>
      <c r="L49" s="24">
        <f t="shared" si="2"/>
        <v>6</v>
      </c>
      <c r="M49" t="str">
        <f t="shared" si="1"/>
        <v>Moderate</v>
      </c>
    </row>
    <row r="50" spans="1:13" ht="15.75" customHeight="1">
      <c r="A50" s="1">
        <v>1</v>
      </c>
      <c r="B50" s="3">
        <v>45646</v>
      </c>
      <c r="C50" s="1" t="s">
        <v>6</v>
      </c>
      <c r="D50" s="1">
        <v>3650</v>
      </c>
      <c r="E50" s="7" t="s">
        <v>41</v>
      </c>
      <c r="F50" s="1">
        <f>VALUE(LEFT(E50,FIND(".",E50)-1)) +
VALUE(MID(E50,FIND(".",E50)+1,2))/60 +
VALUE(RIGHT(E50,2))/3600</f>
        <v>2.1169444444444445</v>
      </c>
      <c r="G50">
        <v>0.64001894388727132</v>
      </c>
      <c r="H50">
        <v>6</v>
      </c>
      <c r="I50" s="29">
        <v>3</v>
      </c>
      <c r="J50" s="1" t="s">
        <v>42</v>
      </c>
      <c r="K50" s="1">
        <v>115</v>
      </c>
      <c r="L50" s="24">
        <f t="shared" si="2"/>
        <v>6</v>
      </c>
      <c r="M50" t="str">
        <f t="shared" si="1"/>
        <v>Moderate</v>
      </c>
    </row>
    <row r="51" spans="1:13" ht="15.75" customHeight="1">
      <c r="A51" s="1">
        <v>1</v>
      </c>
      <c r="B51" s="3">
        <v>45646</v>
      </c>
      <c r="C51" s="9" t="s">
        <v>22</v>
      </c>
      <c r="D51" s="1">
        <v>250</v>
      </c>
      <c r="E51" s="7" t="s">
        <v>41</v>
      </c>
      <c r="F51" s="1">
        <f>VALUE(LEFT(E51,FIND(".",E51)-1)) +
VALUE(MID(E51,FIND(".",E51)+1,2))/60 +
VALUE(RIGHT(E51,2))/3600</f>
        <v>2.1169444444444445</v>
      </c>
      <c r="G51">
        <v>0.61414051226551225</v>
      </c>
      <c r="H51">
        <v>6</v>
      </c>
      <c r="I51" s="29">
        <v>3</v>
      </c>
      <c r="J51" s="1" t="s">
        <v>42</v>
      </c>
      <c r="K51" s="1">
        <v>115</v>
      </c>
      <c r="L51" s="24">
        <f t="shared" si="2"/>
        <v>6</v>
      </c>
      <c r="M51" t="str">
        <f t="shared" si="1"/>
        <v>Moderate</v>
      </c>
    </row>
    <row r="52" spans="1:13" ht="15.75" customHeight="1">
      <c r="A52" s="1">
        <v>1</v>
      </c>
      <c r="B52" s="3">
        <v>45649</v>
      </c>
      <c r="C52" s="1" t="s">
        <v>4</v>
      </c>
      <c r="D52" s="1">
        <v>150</v>
      </c>
      <c r="E52" s="7">
        <v>33.200000000000003</v>
      </c>
      <c r="F52" s="1">
        <v>0.33200000000000002</v>
      </c>
      <c r="G52">
        <v>0.58798343761501659</v>
      </c>
      <c r="H52">
        <v>6</v>
      </c>
      <c r="I52" s="29">
        <v>3</v>
      </c>
      <c r="J52" s="1" t="s">
        <v>43</v>
      </c>
      <c r="K52" s="1">
        <v>120</v>
      </c>
      <c r="L52" s="24">
        <f t="shared" si="2"/>
        <v>4</v>
      </c>
      <c r="M52" t="str">
        <f t="shared" si="1"/>
        <v>Low</v>
      </c>
    </row>
    <row r="53" spans="1:13" ht="15.75" customHeight="1">
      <c r="A53" s="1">
        <v>1</v>
      </c>
      <c r="B53" s="3">
        <v>45649</v>
      </c>
      <c r="C53" s="1" t="s">
        <v>6</v>
      </c>
      <c r="D53" s="1">
        <v>1050</v>
      </c>
      <c r="E53" s="7">
        <v>33.200000000000003</v>
      </c>
      <c r="F53" s="1">
        <v>0.33200000000000002</v>
      </c>
      <c r="G53">
        <v>0.58509454098452263</v>
      </c>
      <c r="H53">
        <v>6</v>
      </c>
      <c r="I53" s="29">
        <v>3</v>
      </c>
      <c r="J53" s="1" t="s">
        <v>43</v>
      </c>
      <c r="K53" s="1">
        <v>120</v>
      </c>
      <c r="L53" s="24">
        <f t="shared" si="2"/>
        <v>4</v>
      </c>
      <c r="M53" t="str">
        <f t="shared" si="1"/>
        <v>Low</v>
      </c>
    </row>
    <row r="54" spans="1:13" ht="15.75" customHeight="1">
      <c r="A54" s="1">
        <v>1</v>
      </c>
      <c r="B54" s="3">
        <v>45649</v>
      </c>
      <c r="C54" s="9" t="s">
        <v>22</v>
      </c>
      <c r="D54" s="1">
        <v>400</v>
      </c>
      <c r="E54" s="7">
        <v>33.200000000000003</v>
      </c>
      <c r="F54" s="1">
        <v>0.33200000000000002</v>
      </c>
      <c r="G54">
        <v>0.57389423648247184</v>
      </c>
      <c r="H54">
        <v>6</v>
      </c>
      <c r="I54" s="29">
        <v>3</v>
      </c>
      <c r="J54" s="1" t="s">
        <v>43</v>
      </c>
      <c r="K54" s="1">
        <v>120</v>
      </c>
      <c r="L54" s="24">
        <f t="shared" si="2"/>
        <v>4</v>
      </c>
      <c r="M54" t="str">
        <f t="shared" si="1"/>
        <v>Low</v>
      </c>
    </row>
    <row r="55" spans="1:13" ht="15.75" customHeight="1">
      <c r="A55" s="1">
        <v>1</v>
      </c>
      <c r="B55" s="3">
        <v>45652</v>
      </c>
      <c r="C55" s="1" t="s">
        <v>4</v>
      </c>
      <c r="D55" s="1">
        <v>3500</v>
      </c>
      <c r="E55" s="7" t="s">
        <v>44</v>
      </c>
      <c r="F55" s="1">
        <f t="shared" ref="F55:F82" si="5">VALUE(LEFT(E55,FIND(".",E55)-1)) +
VALUE(MID(E55,FIND(".",E55)+1,2))/60 +
VALUE(RIGHT(E55,2))/3600</f>
        <v>1.3847222222222222</v>
      </c>
      <c r="G55">
        <v>17.448195912614516</v>
      </c>
      <c r="H55">
        <v>6</v>
      </c>
      <c r="I55" s="29">
        <v>2</v>
      </c>
      <c r="J55" s="1" t="s">
        <v>45</v>
      </c>
      <c r="K55" s="1">
        <v>127</v>
      </c>
      <c r="L55" s="24">
        <f t="shared" si="2"/>
        <v>6</v>
      </c>
      <c r="M55" t="str">
        <f t="shared" si="1"/>
        <v>Moderate</v>
      </c>
    </row>
    <row r="56" spans="1:13" ht="15.75" customHeight="1">
      <c r="A56" s="1">
        <v>1</v>
      </c>
      <c r="B56" s="3">
        <v>45652</v>
      </c>
      <c r="C56" s="1" t="s">
        <v>8</v>
      </c>
      <c r="D56" s="1">
        <v>100</v>
      </c>
      <c r="E56" s="7" t="s">
        <v>44</v>
      </c>
      <c r="F56" s="1">
        <f t="shared" si="5"/>
        <v>1.3847222222222222</v>
      </c>
      <c r="G56">
        <v>0.63290909090909098</v>
      </c>
      <c r="H56">
        <v>6</v>
      </c>
      <c r="I56" s="29">
        <v>2</v>
      </c>
      <c r="J56" s="1" t="s">
        <v>45</v>
      </c>
      <c r="K56" s="1">
        <v>127</v>
      </c>
      <c r="L56" s="24">
        <f t="shared" si="2"/>
        <v>6</v>
      </c>
      <c r="M56" t="str">
        <f t="shared" si="1"/>
        <v>Moderate</v>
      </c>
    </row>
    <row r="57" spans="1:13" ht="15.75" customHeight="1">
      <c r="A57" s="1">
        <v>1</v>
      </c>
      <c r="B57" s="3">
        <v>46017</v>
      </c>
      <c r="C57" s="1" t="s">
        <v>6</v>
      </c>
      <c r="D57" s="1">
        <v>3325</v>
      </c>
      <c r="E57" s="7" t="s">
        <v>44</v>
      </c>
      <c r="F57" s="1">
        <f t="shared" si="5"/>
        <v>1.3847222222222222</v>
      </c>
      <c r="G57">
        <v>0.64117255282410957</v>
      </c>
      <c r="H57">
        <v>6</v>
      </c>
      <c r="I57" s="29">
        <v>2</v>
      </c>
      <c r="J57" s="1" t="s">
        <v>45</v>
      </c>
      <c r="K57" s="1">
        <v>127</v>
      </c>
      <c r="L57" s="24">
        <f t="shared" si="2"/>
        <v>6</v>
      </c>
      <c r="M57" t="str">
        <f t="shared" si="1"/>
        <v>Moderate</v>
      </c>
    </row>
    <row r="58" spans="1:13" ht="15.75" customHeight="1">
      <c r="A58" s="1">
        <v>1</v>
      </c>
      <c r="B58" s="3">
        <v>46017</v>
      </c>
      <c r="C58" s="6" t="s">
        <v>6</v>
      </c>
      <c r="D58" s="1">
        <v>4000</v>
      </c>
      <c r="E58" s="7" t="s">
        <v>46</v>
      </c>
      <c r="F58" s="1">
        <f t="shared" si="5"/>
        <v>1.1619444444444444</v>
      </c>
      <c r="G58">
        <v>0.64319999999999999</v>
      </c>
      <c r="H58">
        <v>6</v>
      </c>
      <c r="I58" s="29">
        <v>8</v>
      </c>
      <c r="J58" s="1" t="s">
        <v>47</v>
      </c>
      <c r="K58" s="1">
        <v>127</v>
      </c>
      <c r="L58" s="24">
        <f t="shared" si="2"/>
        <v>6</v>
      </c>
      <c r="M58" t="str">
        <f t="shared" si="1"/>
        <v>Moderate</v>
      </c>
    </row>
    <row r="59" spans="1:13" ht="15.75" customHeight="1">
      <c r="A59" s="1">
        <v>1</v>
      </c>
      <c r="B59" s="2">
        <v>45660</v>
      </c>
      <c r="C59" s="1" t="s">
        <v>4</v>
      </c>
      <c r="D59" s="1">
        <v>3500</v>
      </c>
      <c r="E59" s="7" t="s">
        <v>44</v>
      </c>
      <c r="F59" s="1">
        <f t="shared" si="5"/>
        <v>1.3847222222222222</v>
      </c>
      <c r="G59">
        <v>17.448195912614516</v>
      </c>
      <c r="H59">
        <v>6</v>
      </c>
      <c r="I59" s="29">
        <v>4</v>
      </c>
      <c r="J59" s="1" t="s">
        <v>45</v>
      </c>
      <c r="K59" s="1">
        <v>127</v>
      </c>
      <c r="L59" s="24">
        <f t="shared" si="2"/>
        <v>6</v>
      </c>
      <c r="M59" t="str">
        <f t="shared" si="1"/>
        <v>Moderate</v>
      </c>
    </row>
    <row r="60" spans="1:13" ht="15.75" customHeight="1">
      <c r="A60" s="1">
        <v>1</v>
      </c>
      <c r="B60" s="2">
        <v>45660</v>
      </c>
      <c r="C60" s="1" t="s">
        <v>8</v>
      </c>
      <c r="D60" s="1">
        <v>100</v>
      </c>
      <c r="E60" s="7" t="s">
        <v>44</v>
      </c>
      <c r="F60" s="1">
        <f t="shared" si="5"/>
        <v>1.3847222222222222</v>
      </c>
      <c r="G60">
        <v>0.63290909090909098</v>
      </c>
      <c r="H60">
        <v>6</v>
      </c>
      <c r="I60" s="29">
        <v>4</v>
      </c>
      <c r="J60" s="1" t="s">
        <v>45</v>
      </c>
      <c r="K60" s="1">
        <v>127</v>
      </c>
      <c r="L60" s="24">
        <f t="shared" si="2"/>
        <v>6</v>
      </c>
      <c r="M60" t="str">
        <f t="shared" si="1"/>
        <v>Moderate</v>
      </c>
    </row>
    <row r="61" spans="1:13" ht="15.75" customHeight="1">
      <c r="A61" s="1">
        <v>1</v>
      </c>
      <c r="B61" s="2">
        <v>45660</v>
      </c>
      <c r="C61" s="6" t="s">
        <v>6</v>
      </c>
      <c r="D61" s="1">
        <v>3325</v>
      </c>
      <c r="E61" s="7" t="s">
        <v>44</v>
      </c>
      <c r="F61" s="1">
        <f t="shared" si="5"/>
        <v>1.3847222222222222</v>
      </c>
      <c r="G61">
        <v>0.64117255282410957</v>
      </c>
      <c r="H61">
        <v>6</v>
      </c>
      <c r="I61" s="29">
        <v>4</v>
      </c>
      <c r="J61" s="1" t="s">
        <v>45</v>
      </c>
      <c r="K61" s="1">
        <v>127</v>
      </c>
      <c r="L61" s="24">
        <f t="shared" si="2"/>
        <v>6</v>
      </c>
      <c r="M61" t="str">
        <f t="shared" si="1"/>
        <v>Moderate</v>
      </c>
    </row>
    <row r="62" spans="1:13" ht="15.75" customHeight="1">
      <c r="A62" s="1">
        <v>1</v>
      </c>
      <c r="B62" s="2">
        <v>45664</v>
      </c>
      <c r="C62" s="1" t="s">
        <v>4</v>
      </c>
      <c r="D62" s="1">
        <v>100</v>
      </c>
      <c r="E62" s="7" t="s">
        <v>48</v>
      </c>
      <c r="F62" s="1">
        <f t="shared" si="5"/>
        <v>1.7622222222222221</v>
      </c>
      <c r="G62">
        <v>0.62018181818181817</v>
      </c>
      <c r="H62">
        <v>6</v>
      </c>
      <c r="I62" s="29">
        <v>4</v>
      </c>
      <c r="J62" s="1" t="s">
        <v>49</v>
      </c>
      <c r="K62" s="1">
        <v>120</v>
      </c>
      <c r="L62" s="24">
        <f t="shared" si="2"/>
        <v>6</v>
      </c>
      <c r="M62" t="str">
        <f t="shared" si="1"/>
        <v>Moderate</v>
      </c>
    </row>
    <row r="63" spans="1:13" ht="15.75" customHeight="1">
      <c r="A63" s="1">
        <v>1</v>
      </c>
      <c r="B63" s="2">
        <v>45664</v>
      </c>
      <c r="C63" s="1" t="s">
        <v>8</v>
      </c>
      <c r="D63" s="1">
        <v>50</v>
      </c>
      <c r="E63" s="7" t="s">
        <v>48</v>
      </c>
      <c r="F63" s="1">
        <f t="shared" si="5"/>
        <v>1.7622222222222221</v>
      </c>
      <c r="G63">
        <v>0.76827272727272722</v>
      </c>
      <c r="H63">
        <v>6</v>
      </c>
      <c r="I63" s="29">
        <v>4</v>
      </c>
      <c r="J63" s="1" t="s">
        <v>49</v>
      </c>
      <c r="K63" s="1">
        <v>120</v>
      </c>
      <c r="L63" s="24">
        <f t="shared" si="2"/>
        <v>6</v>
      </c>
      <c r="M63" t="str">
        <f t="shared" si="1"/>
        <v>Moderate</v>
      </c>
    </row>
    <row r="64" spans="1:13" ht="15.75" customHeight="1">
      <c r="A64" s="1">
        <v>1</v>
      </c>
      <c r="B64" s="2">
        <v>45664</v>
      </c>
      <c r="C64" s="1" t="s">
        <v>6</v>
      </c>
      <c r="D64" s="1">
        <v>3850</v>
      </c>
      <c r="E64" s="7" t="s">
        <v>48</v>
      </c>
      <c r="F64" s="1">
        <f t="shared" si="5"/>
        <v>1.7622222222222221</v>
      </c>
      <c r="G64">
        <v>0.64192297274420174</v>
      </c>
      <c r="H64">
        <v>6</v>
      </c>
      <c r="I64" s="29">
        <v>4</v>
      </c>
      <c r="J64" s="1" t="s">
        <v>49</v>
      </c>
      <c r="K64" s="1">
        <v>120</v>
      </c>
      <c r="L64" s="24">
        <f t="shared" si="2"/>
        <v>6</v>
      </c>
      <c r="M64" t="str">
        <f t="shared" si="1"/>
        <v>Moderate</v>
      </c>
    </row>
    <row r="65" spans="1:13" ht="15.75" customHeight="1">
      <c r="A65" s="1">
        <v>1</v>
      </c>
      <c r="B65" s="2">
        <v>45664</v>
      </c>
      <c r="C65" s="6" t="s">
        <v>22</v>
      </c>
      <c r="D65" s="1">
        <v>200</v>
      </c>
      <c r="E65" s="7" t="s">
        <v>48</v>
      </c>
      <c r="F65" s="1">
        <f t="shared" si="5"/>
        <v>1.7622222222222221</v>
      </c>
      <c r="G65">
        <v>0.62257282502443789</v>
      </c>
      <c r="H65">
        <v>6</v>
      </c>
      <c r="I65" s="29">
        <v>2</v>
      </c>
      <c r="J65" s="1" t="s">
        <v>49</v>
      </c>
      <c r="K65" s="1">
        <v>120</v>
      </c>
      <c r="L65" s="24">
        <f t="shared" si="2"/>
        <v>6</v>
      </c>
      <c r="M65" t="str">
        <f t="shared" si="1"/>
        <v>Moderate</v>
      </c>
    </row>
    <row r="66" spans="1:13" ht="15.75" customHeight="1">
      <c r="A66" s="1">
        <v>1</v>
      </c>
      <c r="B66" s="2">
        <v>45666</v>
      </c>
      <c r="C66" s="1" t="s">
        <v>4</v>
      </c>
      <c r="D66" s="1">
        <v>350</v>
      </c>
      <c r="E66" s="7" t="s">
        <v>50</v>
      </c>
      <c r="F66" s="1">
        <f t="shared" si="5"/>
        <v>1.5358333333333332</v>
      </c>
      <c r="G66">
        <v>0.5742586328400282</v>
      </c>
      <c r="H66">
        <v>6</v>
      </c>
      <c r="I66" s="29">
        <v>2</v>
      </c>
      <c r="J66" s="1" t="s">
        <v>51</v>
      </c>
      <c r="K66" s="1">
        <v>118</v>
      </c>
      <c r="L66" s="24">
        <f t="shared" si="2"/>
        <v>6</v>
      </c>
      <c r="M66" t="str">
        <f t="shared" ref="M66:M129" si="6">IF(L66&gt;=8, "High", IF(L66&gt;=5, "Moderate", IF(L66&gt;=1, "Low", "Unknown")))</f>
        <v>Moderate</v>
      </c>
    </row>
    <row r="67" spans="1:13" ht="15.75" customHeight="1">
      <c r="A67" s="1">
        <v>1</v>
      </c>
      <c r="B67" s="2">
        <v>45678</v>
      </c>
      <c r="C67" s="1" t="s">
        <v>6</v>
      </c>
      <c r="D67" s="1">
        <v>3250</v>
      </c>
      <c r="E67" s="7" t="s">
        <v>50</v>
      </c>
      <c r="F67" s="1">
        <f t="shared" si="5"/>
        <v>1.5358333333333332</v>
      </c>
      <c r="G67">
        <v>0.60708887886307239</v>
      </c>
      <c r="H67">
        <v>6</v>
      </c>
      <c r="I67" s="29">
        <v>2</v>
      </c>
      <c r="J67" s="1" t="s">
        <v>51</v>
      </c>
      <c r="K67" s="1">
        <v>118</v>
      </c>
      <c r="L67" s="24">
        <f t="shared" ref="L67:L130" si="7">ROUND(
  1 +
  ((K67-60)/20) +
  (F67*1.2), 0)</f>
        <v>6</v>
      </c>
      <c r="M67" t="str">
        <f t="shared" si="6"/>
        <v>Moderate</v>
      </c>
    </row>
    <row r="68" spans="1:13" ht="15.75" customHeight="1">
      <c r="A68" s="1">
        <v>1</v>
      </c>
      <c r="B68" s="2">
        <v>45678</v>
      </c>
      <c r="C68" s="6" t="s">
        <v>52</v>
      </c>
      <c r="D68" s="1">
        <v>400</v>
      </c>
      <c r="E68" s="7" t="s">
        <v>50</v>
      </c>
      <c r="F68" s="1">
        <f t="shared" si="5"/>
        <v>1.5358333333333332</v>
      </c>
      <c r="G68">
        <v>0.62073549979432341</v>
      </c>
      <c r="H68">
        <v>6</v>
      </c>
      <c r="I68" s="29">
        <v>2</v>
      </c>
      <c r="J68" s="1" t="s">
        <v>51</v>
      </c>
      <c r="K68" s="1">
        <v>118</v>
      </c>
      <c r="L68" s="24">
        <f t="shared" si="7"/>
        <v>6</v>
      </c>
      <c r="M68" t="str">
        <f t="shared" si="6"/>
        <v>Moderate</v>
      </c>
    </row>
    <row r="69" spans="1:13" ht="15.75" customHeight="1">
      <c r="A69" s="1">
        <v>1</v>
      </c>
      <c r="B69" s="2">
        <v>45678</v>
      </c>
      <c r="C69" s="1" t="s">
        <v>4</v>
      </c>
      <c r="D69" s="1">
        <v>200</v>
      </c>
      <c r="E69" s="7" t="s">
        <v>53</v>
      </c>
      <c r="F69" s="1">
        <f t="shared" si="5"/>
        <v>1.0883333333333332</v>
      </c>
      <c r="G69">
        <v>0.58158328627893852</v>
      </c>
      <c r="H69">
        <v>6</v>
      </c>
      <c r="I69" s="29">
        <v>2</v>
      </c>
      <c r="J69" s="1" t="s">
        <v>54</v>
      </c>
      <c r="K69" s="1">
        <v>125</v>
      </c>
      <c r="L69" s="24">
        <f t="shared" si="7"/>
        <v>6</v>
      </c>
      <c r="M69" t="str">
        <f t="shared" si="6"/>
        <v>Moderate</v>
      </c>
    </row>
    <row r="70" spans="1:13" ht="15.75" customHeight="1">
      <c r="A70" s="1">
        <v>1</v>
      </c>
      <c r="B70" s="2">
        <v>45678</v>
      </c>
      <c r="C70" s="1" t="s">
        <v>8</v>
      </c>
      <c r="D70" s="1">
        <v>75</v>
      </c>
      <c r="E70" s="7" t="s">
        <v>53</v>
      </c>
      <c r="F70" s="1">
        <f t="shared" si="5"/>
        <v>1.0883333333333332</v>
      </c>
      <c r="G70">
        <v>0.84543939393939394</v>
      </c>
      <c r="H70">
        <v>6</v>
      </c>
      <c r="I70" s="29">
        <v>2</v>
      </c>
      <c r="J70" s="1" t="s">
        <v>54</v>
      </c>
      <c r="K70" s="1">
        <v>125</v>
      </c>
      <c r="L70" s="24">
        <f t="shared" si="7"/>
        <v>6</v>
      </c>
      <c r="M70" t="str">
        <f t="shared" si="6"/>
        <v>Moderate</v>
      </c>
    </row>
    <row r="71" spans="1:13" ht="15.75" customHeight="1">
      <c r="A71" s="1">
        <v>1</v>
      </c>
      <c r="B71" s="2">
        <v>45678</v>
      </c>
      <c r="C71" s="1" t="s">
        <v>6</v>
      </c>
      <c r="D71" s="1">
        <v>2625</v>
      </c>
      <c r="E71" s="7" t="s">
        <v>53</v>
      </c>
      <c r="F71" s="1">
        <f t="shared" si="5"/>
        <v>1.0883333333333332</v>
      </c>
      <c r="G71">
        <v>0.63004853499534352</v>
      </c>
      <c r="H71">
        <v>6</v>
      </c>
      <c r="I71" s="29">
        <v>2</v>
      </c>
      <c r="J71" s="1" t="s">
        <v>54</v>
      </c>
      <c r="K71" s="1">
        <v>125</v>
      </c>
      <c r="L71" s="24">
        <f t="shared" si="7"/>
        <v>6</v>
      </c>
      <c r="M71" t="str">
        <f t="shared" si="6"/>
        <v>Moderate</v>
      </c>
    </row>
    <row r="72" spans="1:13" ht="15.75" customHeight="1">
      <c r="A72" s="1">
        <v>1</v>
      </c>
      <c r="B72" s="2">
        <v>45678</v>
      </c>
      <c r="C72" s="6" t="s">
        <v>22</v>
      </c>
      <c r="D72" s="1">
        <v>300</v>
      </c>
      <c r="E72" s="7" t="s">
        <v>53</v>
      </c>
      <c r="F72" s="1">
        <f t="shared" si="5"/>
        <v>1.0883333333333332</v>
      </c>
      <c r="G72">
        <v>0.4823293310463122</v>
      </c>
      <c r="H72">
        <v>6</v>
      </c>
      <c r="I72" s="29">
        <v>2</v>
      </c>
      <c r="J72" s="1" t="s">
        <v>54</v>
      </c>
      <c r="K72" s="1">
        <v>125</v>
      </c>
      <c r="L72" s="24">
        <f t="shared" si="7"/>
        <v>6</v>
      </c>
      <c r="M72" t="str">
        <f t="shared" si="6"/>
        <v>Moderate</v>
      </c>
    </row>
    <row r="73" spans="1:13" ht="15.75" customHeight="1">
      <c r="A73" s="1">
        <v>1</v>
      </c>
      <c r="B73" s="2">
        <v>45680</v>
      </c>
      <c r="C73" s="1" t="s">
        <v>4</v>
      </c>
      <c r="D73" s="1">
        <v>50</v>
      </c>
      <c r="E73" s="7" t="s">
        <v>55</v>
      </c>
      <c r="F73" s="1">
        <f t="shared" si="5"/>
        <v>1.2980555555555555</v>
      </c>
      <c r="G73">
        <v>0.79372727272727273</v>
      </c>
      <c r="H73">
        <v>6</v>
      </c>
      <c r="I73" s="29">
        <v>2</v>
      </c>
      <c r="J73" s="1" t="s">
        <v>56</v>
      </c>
      <c r="K73" s="1">
        <v>128</v>
      </c>
      <c r="L73" s="24">
        <f t="shared" si="7"/>
        <v>6</v>
      </c>
      <c r="M73" t="str">
        <f t="shared" si="6"/>
        <v>Moderate</v>
      </c>
    </row>
    <row r="74" spans="1:13" ht="15.75" customHeight="1">
      <c r="A74" s="1">
        <v>1</v>
      </c>
      <c r="B74" s="2">
        <v>45680</v>
      </c>
      <c r="C74" s="6" t="s">
        <v>6</v>
      </c>
      <c r="D74" s="1">
        <v>4050</v>
      </c>
      <c r="E74" s="7" t="s">
        <v>55</v>
      </c>
      <c r="F74" s="1">
        <f t="shared" si="5"/>
        <v>1.2980555555555555</v>
      </c>
      <c r="G74">
        <v>0.79379999999999995</v>
      </c>
      <c r="H74">
        <v>6</v>
      </c>
      <c r="I74" s="29">
        <v>2</v>
      </c>
      <c r="J74" s="1" t="s">
        <v>56</v>
      </c>
      <c r="K74" s="1">
        <v>128</v>
      </c>
      <c r="L74" s="24">
        <f t="shared" si="7"/>
        <v>6</v>
      </c>
      <c r="M74" t="str">
        <f t="shared" si="6"/>
        <v>Moderate</v>
      </c>
    </row>
    <row r="75" spans="1:13" ht="15.75" customHeight="1">
      <c r="A75" s="1">
        <v>1</v>
      </c>
      <c r="B75" s="2">
        <v>45682</v>
      </c>
      <c r="C75" s="1" t="s">
        <v>20</v>
      </c>
      <c r="D75" s="1">
        <v>50</v>
      </c>
      <c r="E75" s="7" t="s">
        <v>57</v>
      </c>
      <c r="F75" s="1">
        <f t="shared" si="5"/>
        <v>1.4319444444444445</v>
      </c>
      <c r="G75">
        <v>0.85372727272727278</v>
      </c>
      <c r="H75">
        <v>6</v>
      </c>
      <c r="I75" s="29">
        <v>2</v>
      </c>
      <c r="J75" s="1" t="s">
        <v>58</v>
      </c>
      <c r="K75" s="1">
        <v>119</v>
      </c>
      <c r="L75" s="24">
        <f t="shared" si="7"/>
        <v>6</v>
      </c>
      <c r="M75" t="str">
        <f t="shared" si="6"/>
        <v>Moderate</v>
      </c>
    </row>
    <row r="76" spans="1:13" ht="15.75" customHeight="1">
      <c r="A76" s="1">
        <v>1</v>
      </c>
      <c r="B76" s="2">
        <v>45682</v>
      </c>
      <c r="C76" s="1" t="s">
        <v>4</v>
      </c>
      <c r="D76" s="1">
        <v>150</v>
      </c>
      <c r="E76" s="7" t="s">
        <v>57</v>
      </c>
      <c r="F76" s="1">
        <f t="shared" si="5"/>
        <v>1.4319444444444445</v>
      </c>
      <c r="G76">
        <v>0.58203030303030312</v>
      </c>
      <c r="H76">
        <v>6</v>
      </c>
      <c r="I76" s="29">
        <v>2</v>
      </c>
      <c r="J76" s="1" t="s">
        <v>58</v>
      </c>
      <c r="K76" s="1">
        <v>119</v>
      </c>
      <c r="L76" s="24">
        <f t="shared" si="7"/>
        <v>6</v>
      </c>
      <c r="M76" t="str">
        <f t="shared" si="6"/>
        <v>Moderate</v>
      </c>
    </row>
    <row r="77" spans="1:13" ht="15.75" customHeight="1">
      <c r="A77" s="1">
        <v>1</v>
      </c>
      <c r="B77" s="2">
        <v>45682</v>
      </c>
      <c r="C77" s="1" t="s">
        <v>8</v>
      </c>
      <c r="D77" s="1">
        <v>150</v>
      </c>
      <c r="E77" s="7" t="s">
        <v>57</v>
      </c>
      <c r="F77" s="1">
        <f t="shared" si="5"/>
        <v>1.4319444444444445</v>
      </c>
      <c r="G77">
        <v>0.67131168831168841</v>
      </c>
      <c r="H77">
        <v>6</v>
      </c>
      <c r="I77" s="29">
        <v>2</v>
      </c>
      <c r="J77" s="1" t="s">
        <v>58</v>
      </c>
      <c r="K77" s="1">
        <v>119</v>
      </c>
      <c r="L77" s="24">
        <f t="shared" si="7"/>
        <v>6</v>
      </c>
      <c r="M77" t="str">
        <f t="shared" si="6"/>
        <v>Moderate</v>
      </c>
    </row>
    <row r="78" spans="1:13" ht="15.75" customHeight="1">
      <c r="A78" s="1">
        <v>1</v>
      </c>
      <c r="B78" s="2">
        <v>45682</v>
      </c>
      <c r="C78" s="1" t="s">
        <v>6</v>
      </c>
      <c r="D78" s="1">
        <v>2800</v>
      </c>
      <c r="E78" s="7" t="s">
        <v>57</v>
      </c>
      <c r="F78" s="1">
        <f t="shared" si="5"/>
        <v>1.4319444444444445</v>
      </c>
      <c r="G78">
        <v>0.61670020594292452</v>
      </c>
      <c r="H78">
        <v>6</v>
      </c>
      <c r="I78" s="29">
        <v>2</v>
      </c>
      <c r="J78" s="1" t="s">
        <v>58</v>
      </c>
      <c r="K78" s="1">
        <v>119</v>
      </c>
      <c r="L78" s="24">
        <f t="shared" si="7"/>
        <v>6</v>
      </c>
      <c r="M78" t="str">
        <f t="shared" si="6"/>
        <v>Moderate</v>
      </c>
    </row>
    <row r="79" spans="1:13" ht="15.75" customHeight="1">
      <c r="A79" s="1">
        <v>1</v>
      </c>
      <c r="B79" s="2">
        <v>45682</v>
      </c>
      <c r="C79" s="6" t="s">
        <v>22</v>
      </c>
      <c r="D79" s="1">
        <v>600</v>
      </c>
      <c r="E79" s="7" t="s">
        <v>57</v>
      </c>
      <c r="F79" s="1">
        <f t="shared" si="5"/>
        <v>1.4319444444444445</v>
      </c>
      <c r="G79">
        <v>0.58776957695769583</v>
      </c>
      <c r="H79">
        <v>6</v>
      </c>
      <c r="I79" s="29">
        <v>2</v>
      </c>
      <c r="J79" s="1" t="s">
        <v>58</v>
      </c>
      <c r="K79" s="1">
        <v>119</v>
      </c>
      <c r="L79" s="24">
        <f t="shared" si="7"/>
        <v>6</v>
      </c>
      <c r="M79" t="str">
        <f t="shared" si="6"/>
        <v>Moderate</v>
      </c>
    </row>
    <row r="80" spans="1:13" ht="15.75" customHeight="1">
      <c r="A80" s="1">
        <v>1</v>
      </c>
      <c r="B80" s="2">
        <v>45684</v>
      </c>
      <c r="C80" s="1" t="s">
        <v>4</v>
      </c>
      <c r="D80" s="1">
        <v>100</v>
      </c>
      <c r="E80" s="7" t="s">
        <v>59</v>
      </c>
      <c r="F80" s="1">
        <f t="shared" si="5"/>
        <v>1.2397222222222224</v>
      </c>
      <c r="G80">
        <v>0.61836363636363645</v>
      </c>
      <c r="H80">
        <v>6</v>
      </c>
      <c r="I80" s="29">
        <v>2</v>
      </c>
      <c r="J80" s="1" t="s">
        <v>60</v>
      </c>
      <c r="K80" s="1">
        <v>119</v>
      </c>
      <c r="L80" s="24">
        <f t="shared" si="7"/>
        <v>5</v>
      </c>
      <c r="M80" t="str">
        <f t="shared" si="6"/>
        <v>Moderate</v>
      </c>
    </row>
    <row r="81" spans="1:13" ht="15.75" customHeight="1">
      <c r="A81" s="1">
        <v>1</v>
      </c>
      <c r="B81" s="2">
        <v>45684</v>
      </c>
      <c r="C81" s="1" t="s">
        <v>8</v>
      </c>
      <c r="D81" s="1">
        <v>50</v>
      </c>
      <c r="E81" s="7" t="s">
        <v>59</v>
      </c>
      <c r="F81" s="1">
        <f t="shared" si="5"/>
        <v>1.2397222222222224</v>
      </c>
      <c r="G81">
        <v>0.62505594405594411</v>
      </c>
      <c r="H81">
        <v>6</v>
      </c>
      <c r="I81" s="29">
        <v>2</v>
      </c>
      <c r="J81" s="1" t="s">
        <v>60</v>
      </c>
      <c r="K81" s="1">
        <v>119</v>
      </c>
      <c r="L81" s="24">
        <f t="shared" si="7"/>
        <v>5</v>
      </c>
      <c r="M81" t="str">
        <f t="shared" si="6"/>
        <v>Moderate</v>
      </c>
    </row>
    <row r="82" spans="1:13" ht="15.75" customHeight="1">
      <c r="A82" s="1">
        <v>1</v>
      </c>
      <c r="B82" s="2">
        <v>45684</v>
      </c>
      <c r="C82" s="6" t="s">
        <v>6</v>
      </c>
      <c r="D82" s="1">
        <v>3450</v>
      </c>
      <c r="E82" s="7" t="s">
        <v>59</v>
      </c>
      <c r="F82" s="1">
        <f t="shared" si="5"/>
        <v>1.2397222222222224</v>
      </c>
      <c r="G82">
        <v>0.63418728015130887</v>
      </c>
      <c r="H82">
        <v>6</v>
      </c>
      <c r="I82" s="29">
        <v>4</v>
      </c>
      <c r="J82" s="1" t="s">
        <v>60</v>
      </c>
      <c r="K82" s="1">
        <v>119</v>
      </c>
      <c r="L82" s="24">
        <f t="shared" si="7"/>
        <v>5</v>
      </c>
      <c r="M82" t="str">
        <f t="shared" si="6"/>
        <v>Moderate</v>
      </c>
    </row>
    <row r="83" spans="1:13" ht="15.75" customHeight="1">
      <c r="A83" s="1">
        <v>1</v>
      </c>
      <c r="B83" s="2">
        <v>45688</v>
      </c>
      <c r="C83" s="1" t="s">
        <v>4</v>
      </c>
      <c r="D83" s="1">
        <v>150</v>
      </c>
      <c r="E83" s="7">
        <v>57.39</v>
      </c>
      <c r="F83" s="1">
        <v>0.57330000000000003</v>
      </c>
      <c r="G83">
        <v>0.56143434343434351</v>
      </c>
      <c r="H83">
        <v>6</v>
      </c>
      <c r="I83" s="29">
        <v>4</v>
      </c>
      <c r="J83" s="1" t="s">
        <v>61</v>
      </c>
      <c r="K83" s="1">
        <v>107</v>
      </c>
      <c r="L83" s="24">
        <f t="shared" si="7"/>
        <v>4</v>
      </c>
      <c r="M83" t="str">
        <f t="shared" si="6"/>
        <v>Low</v>
      </c>
    </row>
    <row r="84" spans="1:13" ht="15.75" customHeight="1">
      <c r="A84" s="1">
        <v>1</v>
      </c>
      <c r="B84" s="2">
        <v>45688</v>
      </c>
      <c r="C84" s="1" t="s">
        <v>6</v>
      </c>
      <c r="D84" s="1">
        <v>2300</v>
      </c>
      <c r="E84" s="7">
        <v>57.39</v>
      </c>
      <c r="F84" s="1">
        <v>0.57330000000000003</v>
      </c>
      <c r="G84">
        <v>0.58128619528619541</v>
      </c>
      <c r="H84">
        <v>6</v>
      </c>
      <c r="I84" s="29">
        <v>4</v>
      </c>
      <c r="J84" s="1" t="s">
        <v>61</v>
      </c>
      <c r="K84" s="1">
        <v>107</v>
      </c>
      <c r="L84" s="24">
        <f t="shared" si="7"/>
        <v>4</v>
      </c>
      <c r="M84" t="str">
        <f t="shared" si="6"/>
        <v>Low</v>
      </c>
    </row>
    <row r="85" spans="1:13" ht="15.75" customHeight="1">
      <c r="A85" s="1">
        <v>1</v>
      </c>
      <c r="B85" s="2">
        <v>45688</v>
      </c>
      <c r="C85" s="6" t="s">
        <v>22</v>
      </c>
      <c r="D85" s="1">
        <v>600</v>
      </c>
      <c r="E85" s="7">
        <v>57.39</v>
      </c>
      <c r="F85" s="1">
        <v>0.57330000000000003</v>
      </c>
      <c r="G85">
        <v>0.60654545454545461</v>
      </c>
      <c r="H85">
        <v>8</v>
      </c>
      <c r="I85" s="29">
        <v>4</v>
      </c>
      <c r="J85" s="1" t="s">
        <v>61</v>
      </c>
      <c r="K85" s="1">
        <v>107</v>
      </c>
      <c r="L85" s="24">
        <f t="shared" si="7"/>
        <v>4</v>
      </c>
      <c r="M85" t="str">
        <f t="shared" si="6"/>
        <v>Low</v>
      </c>
    </row>
    <row r="86" spans="1:13" ht="15.75" customHeight="1">
      <c r="A86" s="1">
        <v>2</v>
      </c>
      <c r="B86" s="2">
        <v>45597</v>
      </c>
      <c r="C86" s="1" t="s">
        <v>6</v>
      </c>
      <c r="D86" s="1">
        <v>700</v>
      </c>
      <c r="E86" s="7">
        <v>17.43</v>
      </c>
      <c r="F86" s="1">
        <v>0.1772</v>
      </c>
      <c r="G86">
        <v>0.57593939393939397</v>
      </c>
      <c r="H86">
        <v>8</v>
      </c>
      <c r="I86" s="29">
        <v>1</v>
      </c>
      <c r="J86" s="1" t="s">
        <v>62</v>
      </c>
      <c r="K86" s="1">
        <v>114</v>
      </c>
      <c r="L86" s="24">
        <f t="shared" si="7"/>
        <v>4</v>
      </c>
      <c r="M86" t="str">
        <f t="shared" si="6"/>
        <v>Low</v>
      </c>
    </row>
    <row r="87" spans="1:13" ht="15.75" customHeight="1">
      <c r="A87" s="1">
        <v>2</v>
      </c>
      <c r="B87" s="2">
        <v>45597</v>
      </c>
      <c r="C87" s="6" t="s">
        <v>22</v>
      </c>
      <c r="D87" s="1">
        <v>300</v>
      </c>
      <c r="E87" s="7">
        <v>17.43</v>
      </c>
      <c r="F87" s="1">
        <v>0.1772</v>
      </c>
      <c r="G87">
        <v>0.5507727272727273</v>
      </c>
      <c r="H87">
        <v>8</v>
      </c>
      <c r="I87" s="29">
        <v>1</v>
      </c>
      <c r="J87" s="1" t="s">
        <v>62</v>
      </c>
      <c r="K87" s="1">
        <v>114</v>
      </c>
      <c r="L87" s="24">
        <f t="shared" si="7"/>
        <v>4</v>
      </c>
      <c r="M87" t="str">
        <f t="shared" si="6"/>
        <v>Low</v>
      </c>
    </row>
    <row r="88" spans="1:13" ht="15.75" customHeight="1">
      <c r="A88" s="1">
        <v>2</v>
      </c>
      <c r="B88" s="2">
        <v>45598</v>
      </c>
      <c r="C88" s="8" t="s">
        <v>6</v>
      </c>
      <c r="D88" s="1">
        <v>2200</v>
      </c>
      <c r="E88" s="7">
        <v>43.01</v>
      </c>
      <c r="F88" s="1">
        <v>0.43099999999999999</v>
      </c>
      <c r="G88">
        <v>0.59404835024706448</v>
      </c>
      <c r="H88">
        <v>8</v>
      </c>
      <c r="I88" s="29">
        <v>1</v>
      </c>
      <c r="J88" s="1" t="s">
        <v>63</v>
      </c>
      <c r="K88" s="1">
        <v>113</v>
      </c>
      <c r="L88" s="24">
        <f t="shared" si="7"/>
        <v>4</v>
      </c>
      <c r="M88" t="str">
        <f t="shared" si="6"/>
        <v>Low</v>
      </c>
    </row>
    <row r="89" spans="1:13" ht="15.75" customHeight="1">
      <c r="A89" s="1">
        <v>2</v>
      </c>
      <c r="B89" s="2">
        <v>45599</v>
      </c>
      <c r="C89" s="1" t="s">
        <v>4</v>
      </c>
      <c r="D89" s="1">
        <v>25</v>
      </c>
      <c r="E89" s="7" t="s">
        <v>64</v>
      </c>
      <c r="F89" s="1">
        <f>VALUE(LEFT(E89,FIND(".",E89)-1)) +
VALUE(MID(E89,FIND(".",E89)+1,2))/60 +
VALUE(RIGHT(E89,2))/3600</f>
        <v>1.3563888888888891</v>
      </c>
      <c r="G89">
        <v>0.77913636363636363</v>
      </c>
      <c r="H89">
        <v>8</v>
      </c>
      <c r="I89" s="29">
        <v>1</v>
      </c>
      <c r="J89" s="1" t="s">
        <v>65</v>
      </c>
      <c r="K89" s="1">
        <v>112</v>
      </c>
      <c r="L89" s="24">
        <f t="shared" si="7"/>
        <v>5</v>
      </c>
      <c r="M89" t="str">
        <f t="shared" si="6"/>
        <v>Moderate</v>
      </c>
    </row>
    <row r="90" spans="1:13" ht="15.75" customHeight="1">
      <c r="A90" s="25">
        <v>2</v>
      </c>
      <c r="B90" s="26">
        <v>45599</v>
      </c>
      <c r="C90" s="25" t="s">
        <v>8</v>
      </c>
      <c r="D90" s="25">
        <v>25</v>
      </c>
      <c r="E90" s="35" t="s">
        <v>64</v>
      </c>
      <c r="F90" s="1">
        <f>VALUE(LEFT(E90,FIND(".",E90)-1)) +
VALUE(MID(E90,FIND(".",E90)+1,2))/60 +
VALUE(RIGHT(E90,2))/3600</f>
        <v>1.3563888888888891</v>
      </c>
      <c r="G90">
        <v>0.85413636363636358</v>
      </c>
      <c r="H90">
        <v>8</v>
      </c>
      <c r="I90" s="29">
        <v>1</v>
      </c>
      <c r="J90" s="1" t="s">
        <v>65</v>
      </c>
      <c r="K90" s="25">
        <v>112</v>
      </c>
      <c r="L90" s="24">
        <f t="shared" si="7"/>
        <v>5</v>
      </c>
      <c r="M90" t="str">
        <f t="shared" si="6"/>
        <v>Moderate</v>
      </c>
    </row>
    <row r="91" spans="1:13" ht="15.75" customHeight="1">
      <c r="A91" s="1">
        <v>2</v>
      </c>
      <c r="B91" s="2">
        <v>45599</v>
      </c>
      <c r="C91" s="1" t="s">
        <v>6</v>
      </c>
      <c r="D91" s="1">
        <v>3650</v>
      </c>
      <c r="E91" s="7" t="s">
        <v>64</v>
      </c>
      <c r="F91" s="1">
        <f>VALUE(LEFT(E91,FIND(".",E91)-1)) +
VALUE(MID(E91,FIND(".",E91)+1,2))/60 +
VALUE(RIGHT(E91,2))/3600</f>
        <v>1.3563888888888891</v>
      </c>
      <c r="G91">
        <v>0.62419272071481258</v>
      </c>
      <c r="H91">
        <v>8</v>
      </c>
      <c r="I91" s="29">
        <v>1</v>
      </c>
      <c r="J91" s="1" t="s">
        <v>65</v>
      </c>
      <c r="K91" s="1">
        <v>112</v>
      </c>
      <c r="L91" s="24">
        <f t="shared" si="7"/>
        <v>5</v>
      </c>
      <c r="M91" t="str">
        <f t="shared" si="6"/>
        <v>Moderate</v>
      </c>
    </row>
    <row r="92" spans="1:13" ht="15.75" customHeight="1">
      <c r="A92" s="1">
        <v>2</v>
      </c>
      <c r="B92" s="2">
        <v>45599</v>
      </c>
      <c r="C92" s="6" t="s">
        <v>22</v>
      </c>
      <c r="D92" s="1">
        <v>600</v>
      </c>
      <c r="E92" s="7" t="s">
        <v>64</v>
      </c>
      <c r="F92" s="1">
        <f>VALUE(LEFT(E92,FIND(".",E92)-1)) +
VALUE(MID(E92,FIND(".",E92)+1,2))/60 +
VALUE(RIGHT(E92,2))/3600</f>
        <v>1.3563888888888891</v>
      </c>
      <c r="G92">
        <v>0.56500345224395854</v>
      </c>
      <c r="H92">
        <v>8</v>
      </c>
      <c r="I92" s="29">
        <v>1</v>
      </c>
      <c r="J92" s="1" t="s">
        <v>65</v>
      </c>
      <c r="K92" s="1">
        <v>112</v>
      </c>
      <c r="L92" s="24">
        <f t="shared" si="7"/>
        <v>5</v>
      </c>
      <c r="M92" t="str">
        <f t="shared" si="6"/>
        <v>Moderate</v>
      </c>
    </row>
    <row r="93" spans="1:13" ht="15.75" customHeight="1">
      <c r="A93" s="1">
        <v>2</v>
      </c>
      <c r="B93" s="2">
        <v>45600</v>
      </c>
      <c r="C93" s="1" t="s">
        <v>4</v>
      </c>
      <c r="D93" s="1">
        <v>25</v>
      </c>
      <c r="E93" s="7" t="s">
        <v>66</v>
      </c>
      <c r="F93" s="1">
        <f>VALUE(LEFT(E93,FIND(".",E93)-1)) +
VALUE(MID(E93,FIND(".",E93)+1,2))/60 +
VALUE(RIGHT(E93,2))/3600</f>
        <v>1.0072222222222222</v>
      </c>
      <c r="G93">
        <v>0.77368181818181825</v>
      </c>
      <c r="H93">
        <v>8</v>
      </c>
      <c r="I93" s="29">
        <v>1</v>
      </c>
      <c r="J93" s="1" t="s">
        <v>45</v>
      </c>
      <c r="K93" s="1">
        <v>109</v>
      </c>
      <c r="L93" s="24">
        <f t="shared" si="7"/>
        <v>5</v>
      </c>
      <c r="M93" t="str">
        <f t="shared" si="6"/>
        <v>Moderate</v>
      </c>
    </row>
    <row r="94" spans="1:13" ht="15.75" customHeight="1">
      <c r="A94" s="1">
        <v>2</v>
      </c>
      <c r="B94" s="2">
        <v>45600</v>
      </c>
      <c r="C94" s="1" t="s">
        <v>6</v>
      </c>
      <c r="D94" s="1">
        <v>2175</v>
      </c>
      <c r="E94" s="7">
        <v>32.54</v>
      </c>
      <c r="F94" s="1">
        <v>0.32900000000000001</v>
      </c>
      <c r="G94">
        <v>0.59192766944180597</v>
      </c>
      <c r="H94">
        <v>8</v>
      </c>
      <c r="I94" s="29">
        <v>1</v>
      </c>
      <c r="J94" s="1" t="s">
        <v>45</v>
      </c>
      <c r="K94" s="1">
        <v>109</v>
      </c>
      <c r="L94" s="24">
        <f t="shared" si="7"/>
        <v>4</v>
      </c>
      <c r="M94" t="str">
        <f t="shared" si="6"/>
        <v>Low</v>
      </c>
    </row>
    <row r="95" spans="1:13" ht="15.75" customHeight="1">
      <c r="A95" s="1">
        <v>2</v>
      </c>
      <c r="B95" s="2">
        <v>45600</v>
      </c>
      <c r="C95" s="6" t="s">
        <v>22</v>
      </c>
      <c r="D95" s="1">
        <v>900</v>
      </c>
      <c r="E95" s="7">
        <v>32.54</v>
      </c>
      <c r="F95" s="1">
        <v>0.32900000000000001</v>
      </c>
      <c r="G95">
        <v>0.55345756569012383</v>
      </c>
      <c r="H95">
        <v>8</v>
      </c>
      <c r="I95" s="29">
        <v>1</v>
      </c>
      <c r="J95" s="1" t="s">
        <v>45</v>
      </c>
      <c r="K95" s="1">
        <v>109</v>
      </c>
      <c r="L95" s="24">
        <f t="shared" si="7"/>
        <v>4</v>
      </c>
      <c r="M95" t="str">
        <f t="shared" si="6"/>
        <v>Low</v>
      </c>
    </row>
    <row r="96" spans="1:13" ht="15.75" customHeight="1">
      <c r="A96" s="1">
        <v>2</v>
      </c>
      <c r="B96" s="2">
        <v>45601</v>
      </c>
      <c r="C96" s="1" t="s">
        <v>4</v>
      </c>
      <c r="D96" s="1">
        <v>25</v>
      </c>
      <c r="E96" s="7" t="s">
        <v>67</v>
      </c>
      <c r="F96" s="1">
        <f>VALUE(LEFT(E96,FIND(".",E96)-1)) +
VALUE(MID(E96,FIND(".",E96)+1,2))/60 +
VALUE(RIGHT(E96,2))/3600</f>
        <v>1.099722222222222</v>
      </c>
      <c r="G96">
        <v>0.76118181818181829</v>
      </c>
      <c r="H96">
        <v>8</v>
      </c>
      <c r="I96" s="29">
        <v>1</v>
      </c>
      <c r="J96" s="1" t="s">
        <v>68</v>
      </c>
      <c r="K96" s="1">
        <v>109</v>
      </c>
      <c r="L96" s="24">
        <f t="shared" si="7"/>
        <v>5</v>
      </c>
      <c r="M96" t="str">
        <f t="shared" si="6"/>
        <v>Moderate</v>
      </c>
    </row>
    <row r="97" spans="1:13" ht="15.75" customHeight="1">
      <c r="A97" s="1">
        <v>2</v>
      </c>
      <c r="B97" s="2">
        <v>45601</v>
      </c>
      <c r="C97" s="1" t="s">
        <v>6</v>
      </c>
      <c r="D97" s="1">
        <v>2575</v>
      </c>
      <c r="E97" s="7" t="s">
        <v>67</v>
      </c>
      <c r="F97" s="1">
        <f>VALUE(LEFT(E97,FIND(".",E97)-1)) +
VALUE(MID(E97,FIND(".",E97)+1,2))/60 +
VALUE(RIGHT(E97,2))/3600</f>
        <v>1.099722222222222</v>
      </c>
      <c r="G97">
        <v>0.59386498649864994</v>
      </c>
      <c r="H97">
        <v>8</v>
      </c>
      <c r="I97" s="29">
        <v>1</v>
      </c>
      <c r="J97" s="1" t="s">
        <v>68</v>
      </c>
      <c r="K97" s="1">
        <v>109</v>
      </c>
      <c r="L97" s="24">
        <f t="shared" si="7"/>
        <v>5</v>
      </c>
      <c r="M97" t="str">
        <f t="shared" si="6"/>
        <v>Moderate</v>
      </c>
    </row>
    <row r="98" spans="1:13" ht="15.75" customHeight="1">
      <c r="A98" s="1">
        <v>2</v>
      </c>
      <c r="B98" s="2">
        <v>45601</v>
      </c>
      <c r="C98" s="6" t="s">
        <v>22</v>
      </c>
      <c r="D98" s="1">
        <v>800</v>
      </c>
      <c r="E98" s="7" t="s">
        <v>67</v>
      </c>
      <c r="F98" s="1">
        <f>VALUE(LEFT(E98,FIND(".",E98)-1)) +
VALUE(MID(E98,FIND(".",E98)+1,2))/60 +
VALUE(RIGHT(E98,2))/3600</f>
        <v>1.099722222222222</v>
      </c>
      <c r="G98">
        <v>0.56172807723250218</v>
      </c>
      <c r="H98">
        <v>8</v>
      </c>
      <c r="I98" s="29">
        <v>1</v>
      </c>
      <c r="J98" s="1" t="s">
        <v>68</v>
      </c>
      <c r="K98" s="1">
        <v>109</v>
      </c>
      <c r="L98" s="24">
        <f t="shared" si="7"/>
        <v>5</v>
      </c>
      <c r="M98" t="str">
        <f t="shared" si="6"/>
        <v>Moderate</v>
      </c>
    </row>
    <row r="99" spans="1:13" ht="15.75" customHeight="1">
      <c r="A99" s="1">
        <v>2</v>
      </c>
      <c r="B99" s="2">
        <v>45603</v>
      </c>
      <c r="C99" s="1" t="s">
        <v>6</v>
      </c>
      <c r="D99" s="1">
        <v>3700</v>
      </c>
      <c r="E99" s="7" t="s">
        <v>69</v>
      </c>
      <c r="F99" s="1">
        <f>VALUE(LEFT(E99,FIND(".",E99)-1)) +
VALUE(MID(E99,FIND(".",E99)+1,2))/60 +
VALUE(RIGHT(E99,2))/3600</f>
        <v>1.45</v>
      </c>
      <c r="G99">
        <v>0.62352026823028395</v>
      </c>
      <c r="H99">
        <v>8</v>
      </c>
      <c r="I99" s="29">
        <v>1</v>
      </c>
      <c r="J99" s="1" t="s">
        <v>70</v>
      </c>
      <c r="K99" s="1">
        <v>113</v>
      </c>
      <c r="L99" s="24">
        <f t="shared" si="7"/>
        <v>5</v>
      </c>
      <c r="M99" t="str">
        <f t="shared" si="6"/>
        <v>Moderate</v>
      </c>
    </row>
    <row r="100" spans="1:13" ht="15.75" customHeight="1">
      <c r="A100" s="1">
        <v>2</v>
      </c>
      <c r="B100" s="2">
        <v>45603</v>
      </c>
      <c r="C100" s="6" t="s">
        <v>22</v>
      </c>
      <c r="D100" s="1">
        <v>800</v>
      </c>
      <c r="E100" s="7" t="s">
        <v>69</v>
      </c>
      <c r="F100" s="1">
        <f>VALUE(LEFT(E100,FIND(".",E100)-1)) +
VALUE(MID(E100,FIND(".",E100)+1,2))/60 +
VALUE(RIGHT(E100,2))/3600</f>
        <v>1.45</v>
      </c>
      <c r="G100">
        <v>0.56070266575529737</v>
      </c>
      <c r="H100">
        <v>8</v>
      </c>
      <c r="I100" s="29">
        <v>1</v>
      </c>
      <c r="J100" s="1" t="s">
        <v>70</v>
      </c>
      <c r="K100" s="1">
        <v>113</v>
      </c>
      <c r="L100" s="24">
        <f t="shared" si="7"/>
        <v>5</v>
      </c>
      <c r="M100" t="str">
        <f t="shared" si="6"/>
        <v>Moderate</v>
      </c>
    </row>
    <row r="101" spans="1:13" ht="15.75" customHeight="1">
      <c r="A101" s="1">
        <v>2</v>
      </c>
      <c r="B101" s="2">
        <v>45604</v>
      </c>
      <c r="C101" s="1" t="s">
        <v>6</v>
      </c>
      <c r="D101" s="1">
        <v>2400</v>
      </c>
      <c r="E101" s="7">
        <v>59.23</v>
      </c>
      <c r="F101" s="1">
        <v>0.58899999999999997</v>
      </c>
      <c r="G101">
        <v>0.59980541298415169</v>
      </c>
      <c r="H101">
        <v>8</v>
      </c>
      <c r="I101" s="29">
        <v>1</v>
      </c>
      <c r="J101" s="1" t="s">
        <v>71</v>
      </c>
      <c r="K101" s="1">
        <v>113</v>
      </c>
      <c r="L101" s="24">
        <f t="shared" si="7"/>
        <v>4</v>
      </c>
      <c r="M101" t="str">
        <f t="shared" si="6"/>
        <v>Low</v>
      </c>
    </row>
    <row r="102" spans="1:13" ht="15.75" customHeight="1">
      <c r="A102" s="1">
        <v>2</v>
      </c>
      <c r="B102" s="2">
        <v>45604</v>
      </c>
      <c r="C102" s="6" t="s">
        <v>22</v>
      </c>
      <c r="D102" s="1">
        <v>900</v>
      </c>
      <c r="E102" s="7">
        <v>59.23</v>
      </c>
      <c r="F102" s="1">
        <v>0.58899999999999997</v>
      </c>
      <c r="G102">
        <v>0.5671479252454863</v>
      </c>
      <c r="H102">
        <v>8</v>
      </c>
      <c r="I102" s="29">
        <v>1</v>
      </c>
      <c r="J102" s="1" t="s">
        <v>71</v>
      </c>
      <c r="K102" s="1">
        <v>113</v>
      </c>
      <c r="L102" s="24">
        <f t="shared" si="7"/>
        <v>4</v>
      </c>
      <c r="M102" t="str">
        <f t="shared" si="6"/>
        <v>Low</v>
      </c>
    </row>
    <row r="103" spans="1:13" ht="15.75" customHeight="1">
      <c r="A103" s="1">
        <v>2</v>
      </c>
      <c r="B103" s="2">
        <v>45605</v>
      </c>
      <c r="C103" s="1" t="s">
        <v>6</v>
      </c>
      <c r="D103" s="1">
        <v>2900</v>
      </c>
      <c r="E103" s="7" t="s">
        <v>72</v>
      </c>
      <c r="F103" s="1">
        <f t="shared" ref="F103:F114" si="8">VALUE(LEFT(E103,FIND(".",E103)-1)) +
VALUE(MID(E103,FIND(".",E103)+1,2))/60 +
VALUE(RIGHT(E103,2))/3600</f>
        <v>1.2597222222222222</v>
      </c>
      <c r="G103">
        <v>0.60514971091155112</v>
      </c>
      <c r="H103">
        <v>8</v>
      </c>
      <c r="I103" s="29">
        <v>1</v>
      </c>
      <c r="J103" s="1" t="s">
        <v>73</v>
      </c>
      <c r="K103" s="1">
        <v>111</v>
      </c>
      <c r="L103" s="24">
        <f t="shared" si="7"/>
        <v>5</v>
      </c>
      <c r="M103" t="str">
        <f t="shared" si="6"/>
        <v>Moderate</v>
      </c>
    </row>
    <row r="104" spans="1:13" ht="15.75" customHeight="1">
      <c r="A104" s="1">
        <v>2</v>
      </c>
      <c r="B104" s="2">
        <v>45607</v>
      </c>
      <c r="C104" s="8" t="s">
        <v>22</v>
      </c>
      <c r="D104" s="1">
        <v>900</v>
      </c>
      <c r="E104" s="7" t="s">
        <v>72</v>
      </c>
      <c r="F104" s="1">
        <f t="shared" si="8"/>
        <v>1.2597222222222222</v>
      </c>
      <c r="G104">
        <v>0.55686997464686705</v>
      </c>
      <c r="H104">
        <v>8</v>
      </c>
      <c r="I104" s="29">
        <v>2</v>
      </c>
      <c r="J104" s="1" t="s">
        <v>73</v>
      </c>
      <c r="K104" s="1">
        <v>111</v>
      </c>
      <c r="L104" s="24">
        <f t="shared" si="7"/>
        <v>5</v>
      </c>
      <c r="M104" t="str">
        <f t="shared" si="6"/>
        <v>Moderate</v>
      </c>
    </row>
    <row r="105" spans="1:13" ht="15.75" customHeight="1">
      <c r="A105" s="1">
        <v>2</v>
      </c>
      <c r="B105" s="2">
        <v>45608</v>
      </c>
      <c r="C105" s="1" t="s">
        <v>6</v>
      </c>
      <c r="D105" s="1">
        <v>3000</v>
      </c>
      <c r="E105" s="7" t="s">
        <v>74</v>
      </c>
      <c r="F105" s="1">
        <f t="shared" si="8"/>
        <v>1.2344444444444445</v>
      </c>
      <c r="G105">
        <v>0.60580645161290336</v>
      </c>
      <c r="H105">
        <v>8</v>
      </c>
      <c r="I105" s="29">
        <v>1</v>
      </c>
      <c r="J105" s="1" t="s">
        <v>75</v>
      </c>
      <c r="K105" s="1">
        <v>110</v>
      </c>
      <c r="L105" s="24">
        <f t="shared" si="7"/>
        <v>5</v>
      </c>
      <c r="M105" t="str">
        <f t="shared" si="6"/>
        <v>Moderate</v>
      </c>
    </row>
    <row r="106" spans="1:13" ht="15.75" customHeight="1">
      <c r="A106" s="1">
        <v>2</v>
      </c>
      <c r="B106" s="2">
        <v>45608</v>
      </c>
      <c r="C106" s="8" t="s">
        <v>22</v>
      </c>
      <c r="D106" s="1">
        <v>900</v>
      </c>
      <c r="E106" s="7" t="s">
        <v>74</v>
      </c>
      <c r="F106" s="1">
        <f t="shared" si="8"/>
        <v>1.2344444444444445</v>
      </c>
      <c r="G106">
        <v>0.55535255570117958</v>
      </c>
      <c r="H106">
        <v>8</v>
      </c>
      <c r="I106" s="29">
        <v>1</v>
      </c>
      <c r="J106" s="1" t="s">
        <v>75</v>
      </c>
      <c r="K106" s="1">
        <v>110</v>
      </c>
      <c r="L106" s="24">
        <f t="shared" si="7"/>
        <v>5</v>
      </c>
      <c r="M106" t="str">
        <f t="shared" si="6"/>
        <v>Moderate</v>
      </c>
    </row>
    <row r="107" spans="1:13" ht="15.75" customHeight="1">
      <c r="A107" s="1">
        <v>2</v>
      </c>
      <c r="B107" s="2">
        <v>45612</v>
      </c>
      <c r="C107" s="1" t="s">
        <v>6</v>
      </c>
      <c r="D107" s="1">
        <v>3325</v>
      </c>
      <c r="E107" s="7" t="s">
        <v>76</v>
      </c>
      <c r="F107" s="1">
        <f t="shared" si="8"/>
        <v>1.1783333333333335</v>
      </c>
      <c r="G107">
        <v>0.61414356435643569</v>
      </c>
      <c r="H107">
        <v>8</v>
      </c>
      <c r="I107" s="29">
        <v>4</v>
      </c>
      <c r="J107" s="1" t="s">
        <v>77</v>
      </c>
      <c r="K107" s="1">
        <v>110</v>
      </c>
      <c r="L107" s="24">
        <f t="shared" si="7"/>
        <v>5</v>
      </c>
      <c r="M107" t="str">
        <f t="shared" si="6"/>
        <v>Moderate</v>
      </c>
    </row>
    <row r="108" spans="1:13" ht="15.75" customHeight="1">
      <c r="A108" s="1">
        <v>2</v>
      </c>
      <c r="B108" s="2">
        <v>45612</v>
      </c>
      <c r="C108" s="8" t="s">
        <v>22</v>
      </c>
      <c r="D108" s="1">
        <v>200</v>
      </c>
      <c r="E108" s="7" t="s">
        <v>76</v>
      </c>
      <c r="F108" s="1">
        <f t="shared" si="8"/>
        <v>1.1783333333333335</v>
      </c>
      <c r="G108">
        <v>0.55461728395061727</v>
      </c>
      <c r="H108">
        <v>8</v>
      </c>
      <c r="I108" s="29">
        <v>4</v>
      </c>
      <c r="J108" s="1" t="s">
        <v>77</v>
      </c>
      <c r="K108" s="1">
        <v>110</v>
      </c>
      <c r="L108" s="24">
        <f t="shared" si="7"/>
        <v>5</v>
      </c>
      <c r="M108" t="str">
        <f t="shared" si="6"/>
        <v>Moderate</v>
      </c>
    </row>
    <row r="109" spans="1:13" ht="15.75" customHeight="1">
      <c r="A109" s="1">
        <v>2</v>
      </c>
      <c r="B109" s="2">
        <v>45612</v>
      </c>
      <c r="C109" s="11" t="s">
        <v>8</v>
      </c>
      <c r="D109" s="1">
        <v>75</v>
      </c>
      <c r="E109" s="7" t="s">
        <v>76</v>
      </c>
      <c r="F109" s="1">
        <f t="shared" si="8"/>
        <v>1.1783333333333335</v>
      </c>
      <c r="G109">
        <v>0.56435714285714289</v>
      </c>
      <c r="H109">
        <v>8</v>
      </c>
      <c r="I109" s="29">
        <v>4</v>
      </c>
      <c r="J109" s="1" t="s">
        <v>77</v>
      </c>
      <c r="K109" s="1">
        <v>110</v>
      </c>
      <c r="L109" s="24">
        <f t="shared" si="7"/>
        <v>5</v>
      </c>
      <c r="M109" t="str">
        <f t="shared" si="6"/>
        <v>Moderate</v>
      </c>
    </row>
    <row r="110" spans="1:13" ht="15.75" customHeight="1">
      <c r="A110" s="1">
        <v>2</v>
      </c>
      <c r="B110" s="3">
        <v>45613</v>
      </c>
      <c r="C110" s="1" t="s">
        <v>4</v>
      </c>
      <c r="D110" s="1">
        <v>25</v>
      </c>
      <c r="E110" s="7" t="s">
        <v>78</v>
      </c>
      <c r="F110" s="1">
        <f t="shared" si="8"/>
        <v>1.2161111111111111</v>
      </c>
      <c r="G110">
        <v>0.79148814229249009</v>
      </c>
      <c r="H110">
        <v>8</v>
      </c>
      <c r="I110" s="29">
        <v>1</v>
      </c>
      <c r="J110" s="1" t="s">
        <v>79</v>
      </c>
      <c r="K110" s="1">
        <v>117</v>
      </c>
      <c r="L110" s="24">
        <f t="shared" si="7"/>
        <v>5</v>
      </c>
      <c r="M110" t="str">
        <f t="shared" si="6"/>
        <v>Moderate</v>
      </c>
    </row>
    <row r="111" spans="1:13" ht="15.75" customHeight="1">
      <c r="A111" s="1">
        <v>2</v>
      </c>
      <c r="B111" s="3">
        <v>45613</v>
      </c>
      <c r="C111" s="1" t="s">
        <v>6</v>
      </c>
      <c r="D111" s="1">
        <v>3075</v>
      </c>
      <c r="E111" s="7" t="s">
        <v>78</v>
      </c>
      <c r="F111" s="1">
        <f t="shared" si="8"/>
        <v>1.2161111111111111</v>
      </c>
      <c r="G111">
        <v>0.61986428941858907</v>
      </c>
      <c r="H111">
        <v>8</v>
      </c>
      <c r="I111" s="29">
        <v>1</v>
      </c>
      <c r="J111" s="1" t="s">
        <v>79</v>
      </c>
      <c r="K111" s="1">
        <v>117</v>
      </c>
      <c r="L111" s="24">
        <f t="shared" si="7"/>
        <v>5</v>
      </c>
      <c r="M111" t="str">
        <f t="shared" si="6"/>
        <v>Moderate</v>
      </c>
    </row>
    <row r="112" spans="1:13" ht="15.75" customHeight="1">
      <c r="A112" s="1">
        <v>2</v>
      </c>
      <c r="B112" s="3">
        <v>45613</v>
      </c>
      <c r="C112" s="6" t="s">
        <v>22</v>
      </c>
      <c r="D112" s="1">
        <v>900</v>
      </c>
      <c r="E112" s="7" t="s">
        <v>78</v>
      </c>
      <c r="F112" s="1">
        <f t="shared" si="8"/>
        <v>1.2161111111111111</v>
      </c>
      <c r="G112">
        <v>0.57285493230174089</v>
      </c>
      <c r="H112">
        <v>8</v>
      </c>
      <c r="I112" s="29">
        <v>1</v>
      </c>
      <c r="J112" s="1" t="s">
        <v>79</v>
      </c>
      <c r="K112" s="1">
        <v>117</v>
      </c>
      <c r="L112" s="24">
        <f t="shared" si="7"/>
        <v>5</v>
      </c>
      <c r="M112" t="str">
        <f t="shared" si="6"/>
        <v>Moderate</v>
      </c>
    </row>
    <row r="113" spans="1:13" ht="15.75" customHeight="1">
      <c r="A113" s="1">
        <v>2</v>
      </c>
      <c r="B113" s="3">
        <v>45615</v>
      </c>
      <c r="C113" s="1" t="s">
        <v>6</v>
      </c>
      <c r="D113" s="1">
        <v>3350</v>
      </c>
      <c r="E113" s="7" t="s">
        <v>80</v>
      </c>
      <c r="F113" s="1">
        <f t="shared" si="8"/>
        <v>1.2272222222222224</v>
      </c>
      <c r="G113">
        <v>0.62403937291647904</v>
      </c>
      <c r="H113">
        <v>8</v>
      </c>
      <c r="I113" s="29">
        <v>2</v>
      </c>
      <c r="J113" s="1" t="s">
        <v>81</v>
      </c>
      <c r="K113" s="1">
        <v>115</v>
      </c>
      <c r="L113" s="24">
        <f t="shared" si="7"/>
        <v>5</v>
      </c>
      <c r="M113" t="str">
        <f t="shared" si="6"/>
        <v>Moderate</v>
      </c>
    </row>
    <row r="114" spans="1:13" ht="15.75" customHeight="1">
      <c r="A114" s="1">
        <v>2</v>
      </c>
      <c r="B114" s="3">
        <v>45615</v>
      </c>
      <c r="C114" s="6" t="s">
        <v>22</v>
      </c>
      <c r="D114" s="1">
        <v>550</v>
      </c>
      <c r="E114" s="7" t="s">
        <v>80</v>
      </c>
      <c r="F114" s="1">
        <f t="shared" si="8"/>
        <v>1.2272222222222224</v>
      </c>
      <c r="G114">
        <v>0.55946523487300193</v>
      </c>
      <c r="H114">
        <v>8</v>
      </c>
      <c r="I114" s="29">
        <v>2</v>
      </c>
      <c r="J114" s="1" t="s">
        <v>81</v>
      </c>
      <c r="K114" s="1">
        <v>115</v>
      </c>
      <c r="L114" s="24">
        <f t="shared" si="7"/>
        <v>5</v>
      </c>
      <c r="M114" t="str">
        <f t="shared" si="6"/>
        <v>Moderate</v>
      </c>
    </row>
    <row r="115" spans="1:13" ht="15.75" customHeight="1">
      <c r="A115" s="1">
        <v>2</v>
      </c>
      <c r="B115" s="3">
        <v>45617</v>
      </c>
      <c r="C115" s="1" t="s">
        <v>6</v>
      </c>
      <c r="D115" s="1">
        <v>1000</v>
      </c>
      <c r="E115" s="7">
        <v>24.31</v>
      </c>
      <c r="F115" s="1">
        <v>0.245</v>
      </c>
      <c r="G115">
        <v>0.54870574907958081</v>
      </c>
      <c r="H115">
        <v>8</v>
      </c>
      <c r="I115" s="29">
        <v>2</v>
      </c>
      <c r="J115" s="1" t="s">
        <v>82</v>
      </c>
      <c r="K115" s="1">
        <v>103</v>
      </c>
      <c r="L115" s="24">
        <f t="shared" si="7"/>
        <v>3</v>
      </c>
      <c r="M115" t="str">
        <f t="shared" si="6"/>
        <v>Low</v>
      </c>
    </row>
    <row r="116" spans="1:13" ht="15.75" customHeight="1">
      <c r="A116" s="1">
        <v>2</v>
      </c>
      <c r="B116" s="3">
        <v>45617</v>
      </c>
      <c r="C116" s="6" t="s">
        <v>22</v>
      </c>
      <c r="D116" s="1">
        <v>400</v>
      </c>
      <c r="E116" s="7">
        <v>24.31</v>
      </c>
      <c r="F116" s="1">
        <v>0.245</v>
      </c>
      <c r="G116">
        <v>0.56637538886968553</v>
      </c>
      <c r="H116">
        <v>8</v>
      </c>
      <c r="I116" s="29">
        <v>2</v>
      </c>
      <c r="J116" s="1" t="s">
        <v>82</v>
      </c>
      <c r="K116" s="1">
        <v>103</v>
      </c>
      <c r="L116" s="24">
        <f t="shared" si="7"/>
        <v>3</v>
      </c>
      <c r="M116" t="str">
        <f t="shared" si="6"/>
        <v>Low</v>
      </c>
    </row>
    <row r="117" spans="1:13" ht="15.75" customHeight="1">
      <c r="A117" s="1">
        <v>2</v>
      </c>
      <c r="B117" s="3">
        <v>45618</v>
      </c>
      <c r="C117" s="1" t="s">
        <v>8</v>
      </c>
      <c r="D117" s="1">
        <v>25</v>
      </c>
      <c r="E117" s="7" t="s">
        <v>83</v>
      </c>
      <c r="F117" s="1">
        <f>VALUE(LEFT(E117,FIND(".",E117)-1)) +
VALUE(MID(E117,FIND(".",E117)+1,2))/60 +
VALUE(RIGHT(E117,2))/3600</f>
        <v>1.5511111111111111</v>
      </c>
      <c r="G117">
        <v>0.87129545454545454</v>
      </c>
      <c r="H117">
        <v>8</v>
      </c>
      <c r="I117" s="29">
        <v>1</v>
      </c>
      <c r="J117" s="1" t="s">
        <v>84</v>
      </c>
      <c r="K117" s="1">
        <v>118</v>
      </c>
      <c r="L117" s="24">
        <f t="shared" si="7"/>
        <v>6</v>
      </c>
      <c r="M117" t="str">
        <f t="shared" si="6"/>
        <v>Moderate</v>
      </c>
    </row>
    <row r="118" spans="1:13" ht="15.75" customHeight="1">
      <c r="A118" s="1">
        <v>2</v>
      </c>
      <c r="B118" s="3">
        <v>45618</v>
      </c>
      <c r="C118" s="1" t="s">
        <v>6</v>
      </c>
      <c r="D118" s="1">
        <v>4425</v>
      </c>
      <c r="E118" s="7" t="s">
        <v>83</v>
      </c>
      <c r="F118" s="1">
        <f>VALUE(LEFT(E118,FIND(".",E118)-1)) +
VALUE(MID(E118,FIND(".",E118)+1,2))/60 +
VALUE(RIGHT(E118,2))/3600</f>
        <v>1.5511111111111111</v>
      </c>
      <c r="G118">
        <v>0.88</v>
      </c>
      <c r="H118">
        <v>8</v>
      </c>
      <c r="I118" s="29">
        <v>1</v>
      </c>
      <c r="J118" s="1" t="s">
        <v>84</v>
      </c>
      <c r="K118" s="1">
        <v>118</v>
      </c>
      <c r="L118" s="24">
        <f t="shared" si="7"/>
        <v>6</v>
      </c>
      <c r="M118" t="str">
        <f t="shared" si="6"/>
        <v>Moderate</v>
      </c>
    </row>
    <row r="119" spans="1:13" ht="15.75" customHeight="1">
      <c r="A119" s="1">
        <v>2</v>
      </c>
      <c r="B119" s="3">
        <v>45618</v>
      </c>
      <c r="C119" s="6" t="s">
        <v>22</v>
      </c>
      <c r="D119" s="1">
        <v>650</v>
      </c>
      <c r="E119" s="7" t="s">
        <v>83</v>
      </c>
      <c r="F119" s="1">
        <f>VALUE(LEFT(E119,FIND(".",E119)-1)) +
VALUE(MID(E119,FIND(".",E119)+1,2))/60 +
VALUE(RIGHT(E119,2))/3600</f>
        <v>1.5511111111111111</v>
      </c>
      <c r="G119">
        <v>0.57421212121212128</v>
      </c>
      <c r="H119">
        <v>8</v>
      </c>
      <c r="I119" s="29">
        <v>1</v>
      </c>
      <c r="J119" s="1" t="s">
        <v>84</v>
      </c>
      <c r="K119" s="1">
        <v>118</v>
      </c>
      <c r="L119" s="24">
        <f t="shared" si="7"/>
        <v>6</v>
      </c>
      <c r="M119" t="str">
        <f t="shared" si="6"/>
        <v>Moderate</v>
      </c>
    </row>
    <row r="120" spans="1:13" ht="15.75" customHeight="1">
      <c r="A120" s="1">
        <v>2</v>
      </c>
      <c r="B120" s="3">
        <v>45621</v>
      </c>
      <c r="C120" s="1" t="s">
        <v>6</v>
      </c>
      <c r="D120" s="1">
        <v>1000</v>
      </c>
      <c r="E120" s="7">
        <v>21.42</v>
      </c>
      <c r="F120" s="1">
        <v>0.217</v>
      </c>
      <c r="G120">
        <v>0.58360815654933307</v>
      </c>
      <c r="H120">
        <v>8</v>
      </c>
      <c r="I120" s="29">
        <v>2</v>
      </c>
      <c r="J120" s="1" t="s">
        <v>85</v>
      </c>
      <c r="K120" s="1">
        <v>118</v>
      </c>
      <c r="L120" s="24">
        <f t="shared" si="7"/>
        <v>4</v>
      </c>
      <c r="M120" t="str">
        <f t="shared" si="6"/>
        <v>Low</v>
      </c>
    </row>
    <row r="121" spans="1:13" ht="15.75" customHeight="1">
      <c r="A121" s="1">
        <v>2</v>
      </c>
      <c r="B121" s="3">
        <v>45621</v>
      </c>
      <c r="C121" s="6" t="s">
        <v>22</v>
      </c>
      <c r="D121" s="1">
        <v>200</v>
      </c>
      <c r="E121" s="7">
        <v>21.42</v>
      </c>
      <c r="F121" s="1">
        <v>0.217</v>
      </c>
      <c r="G121">
        <v>0.56791254315304951</v>
      </c>
      <c r="H121">
        <v>8</v>
      </c>
      <c r="I121" s="29">
        <v>2</v>
      </c>
      <c r="J121" s="1" t="s">
        <v>85</v>
      </c>
      <c r="K121" s="1">
        <v>118</v>
      </c>
      <c r="L121" s="24">
        <f t="shared" si="7"/>
        <v>4</v>
      </c>
      <c r="M121" t="str">
        <f t="shared" si="6"/>
        <v>Low</v>
      </c>
    </row>
    <row r="122" spans="1:13" ht="15.75" customHeight="1">
      <c r="A122" s="1">
        <v>2</v>
      </c>
      <c r="B122" s="3">
        <v>45623</v>
      </c>
      <c r="C122" s="1" t="s">
        <v>8</v>
      </c>
      <c r="D122" s="1">
        <v>50</v>
      </c>
      <c r="E122" s="7" t="s">
        <v>86</v>
      </c>
      <c r="F122" s="1">
        <f t="shared" ref="F122:F127" si="9">VALUE(LEFT(E122,FIND(".",E122)-1)) +
VALUE(MID(E122,FIND(".",E122)+1,2))/60 +
VALUE(RIGHT(E122,2))/3600</f>
        <v>1.0444444444444445</v>
      </c>
      <c r="G122">
        <v>0.78645454545454552</v>
      </c>
      <c r="H122">
        <v>8</v>
      </c>
      <c r="I122" s="29">
        <v>2</v>
      </c>
      <c r="J122" s="1" t="s">
        <v>87</v>
      </c>
      <c r="K122" s="1">
        <v>112</v>
      </c>
      <c r="L122" s="24">
        <f t="shared" si="7"/>
        <v>5</v>
      </c>
      <c r="M122" t="str">
        <f t="shared" si="6"/>
        <v>Moderate</v>
      </c>
    </row>
    <row r="123" spans="1:13" ht="15.75" customHeight="1">
      <c r="A123" s="1">
        <v>2</v>
      </c>
      <c r="B123" s="3">
        <v>45623</v>
      </c>
      <c r="C123" s="1" t="s">
        <v>6</v>
      </c>
      <c r="D123" s="1">
        <v>2225</v>
      </c>
      <c r="E123" s="7" t="s">
        <v>86</v>
      </c>
      <c r="F123" s="1">
        <f t="shared" si="9"/>
        <v>1.0444444444444445</v>
      </c>
      <c r="G123">
        <v>0.59404518888475644</v>
      </c>
      <c r="H123">
        <v>8</v>
      </c>
      <c r="I123" s="29">
        <v>2</v>
      </c>
      <c r="J123" s="1" t="s">
        <v>87</v>
      </c>
      <c r="K123" s="1">
        <v>112</v>
      </c>
      <c r="L123" s="24">
        <f t="shared" si="7"/>
        <v>5</v>
      </c>
      <c r="M123" t="str">
        <f t="shared" si="6"/>
        <v>Moderate</v>
      </c>
    </row>
    <row r="124" spans="1:13" ht="15.75" customHeight="1">
      <c r="A124" s="1">
        <v>2</v>
      </c>
      <c r="B124" s="3">
        <v>45623</v>
      </c>
      <c r="C124" s="6" t="s">
        <v>22</v>
      </c>
      <c r="D124" s="1">
        <v>1000</v>
      </c>
      <c r="E124" s="7" t="s">
        <v>86</v>
      </c>
      <c r="F124" s="1">
        <f t="shared" si="9"/>
        <v>1.0444444444444445</v>
      </c>
      <c r="G124">
        <v>0.5532823813354788</v>
      </c>
      <c r="H124">
        <v>8</v>
      </c>
      <c r="I124" s="29">
        <v>2</v>
      </c>
      <c r="J124" s="1" t="s">
        <v>87</v>
      </c>
      <c r="K124" s="1">
        <v>112</v>
      </c>
      <c r="L124" s="24">
        <f t="shared" si="7"/>
        <v>5</v>
      </c>
      <c r="M124" t="str">
        <f t="shared" si="6"/>
        <v>Moderate</v>
      </c>
    </row>
    <row r="125" spans="1:13" ht="15.75" customHeight="1">
      <c r="A125" s="1">
        <v>2</v>
      </c>
      <c r="B125" s="3">
        <v>45626</v>
      </c>
      <c r="C125" s="1" t="s">
        <v>8</v>
      </c>
      <c r="D125" s="1">
        <v>50</v>
      </c>
      <c r="E125" s="7" t="s">
        <v>88</v>
      </c>
      <c r="F125" s="1">
        <f t="shared" si="9"/>
        <v>1.1594444444444443</v>
      </c>
      <c r="G125">
        <v>0.59228526645768031</v>
      </c>
      <c r="H125">
        <v>8</v>
      </c>
      <c r="I125" s="29">
        <v>2</v>
      </c>
      <c r="J125" s="1" t="s">
        <v>89</v>
      </c>
      <c r="K125" s="1">
        <v>109</v>
      </c>
      <c r="L125" s="24">
        <f t="shared" si="7"/>
        <v>5</v>
      </c>
      <c r="M125" t="str">
        <f t="shared" si="6"/>
        <v>Moderate</v>
      </c>
    </row>
    <row r="126" spans="1:13" ht="15.75" customHeight="1">
      <c r="A126" s="1">
        <v>2</v>
      </c>
      <c r="B126" s="3">
        <v>45626</v>
      </c>
      <c r="C126" s="1" t="s">
        <v>6</v>
      </c>
      <c r="D126" s="1">
        <v>3250</v>
      </c>
      <c r="E126" s="7" t="s">
        <v>88</v>
      </c>
      <c r="F126" s="1">
        <f t="shared" si="9"/>
        <v>1.1594444444444443</v>
      </c>
      <c r="G126">
        <v>0.6109900091676177</v>
      </c>
      <c r="H126">
        <v>8</v>
      </c>
      <c r="I126" s="29">
        <v>3</v>
      </c>
      <c r="J126" s="1" t="s">
        <v>89</v>
      </c>
      <c r="K126" s="1">
        <v>109</v>
      </c>
      <c r="L126" s="24">
        <f t="shared" si="7"/>
        <v>5</v>
      </c>
      <c r="M126" t="str">
        <f t="shared" si="6"/>
        <v>Moderate</v>
      </c>
    </row>
    <row r="127" spans="1:13" ht="15.75" customHeight="1">
      <c r="A127" s="1">
        <v>2</v>
      </c>
      <c r="B127" s="3">
        <v>45626</v>
      </c>
      <c r="C127" s="6" t="s">
        <v>22</v>
      </c>
      <c r="D127" s="1">
        <v>200</v>
      </c>
      <c r="E127" s="7" t="s">
        <v>88</v>
      </c>
      <c r="F127" s="1">
        <f t="shared" si="9"/>
        <v>1.1594444444444443</v>
      </c>
      <c r="G127">
        <v>0.60218181818181826</v>
      </c>
      <c r="H127">
        <v>8</v>
      </c>
      <c r="I127" s="29">
        <v>3</v>
      </c>
      <c r="J127" s="1" t="s">
        <v>89</v>
      </c>
      <c r="K127" s="1">
        <v>109</v>
      </c>
      <c r="L127" s="24">
        <f t="shared" si="7"/>
        <v>5</v>
      </c>
      <c r="M127" t="str">
        <f t="shared" si="6"/>
        <v>Moderate</v>
      </c>
    </row>
    <row r="128" spans="1:13" ht="15.75" customHeight="1">
      <c r="A128" s="1">
        <v>2</v>
      </c>
      <c r="B128" s="3">
        <v>45627</v>
      </c>
      <c r="C128" s="6" t="s">
        <v>22</v>
      </c>
      <c r="D128" s="1">
        <v>600</v>
      </c>
      <c r="E128" s="7">
        <v>56.52</v>
      </c>
      <c r="F128" s="1">
        <v>0.56799999999999995</v>
      </c>
      <c r="G128">
        <v>0.55878380443086328</v>
      </c>
      <c r="H128">
        <v>8</v>
      </c>
      <c r="I128" s="29">
        <v>1</v>
      </c>
      <c r="J128" s="1" t="s">
        <v>90</v>
      </c>
      <c r="K128" s="1">
        <v>108</v>
      </c>
      <c r="L128" s="24">
        <f t="shared" si="7"/>
        <v>4</v>
      </c>
      <c r="M128" t="str">
        <f t="shared" si="6"/>
        <v>Low</v>
      </c>
    </row>
    <row r="129" spans="1:13" ht="15.75" customHeight="1">
      <c r="A129" s="1">
        <v>2</v>
      </c>
      <c r="B129" s="3">
        <v>45629</v>
      </c>
      <c r="C129" s="1" t="s">
        <v>4</v>
      </c>
      <c r="D129" s="1">
        <v>25</v>
      </c>
      <c r="E129" s="7" t="s">
        <v>118</v>
      </c>
      <c r="F129" s="1">
        <f t="shared" ref="F129:F141" si="10">VALUE(LEFT(E129,FIND(".",E129)-1)) +
VALUE(MID(E129,FIND(".",E129)+1,2))/60 +
VALUE(RIGHT(E129,2))/3600</f>
        <v>1.0461111111111112</v>
      </c>
      <c r="G129">
        <v>0.75519696969696981</v>
      </c>
      <c r="H129">
        <v>8</v>
      </c>
      <c r="I129" s="29">
        <v>1</v>
      </c>
      <c r="J129" s="1" t="s">
        <v>90</v>
      </c>
      <c r="K129" s="1">
        <v>108</v>
      </c>
      <c r="L129" s="24">
        <f t="shared" si="7"/>
        <v>5</v>
      </c>
      <c r="M129" t="str">
        <f t="shared" si="6"/>
        <v>Moderate</v>
      </c>
    </row>
    <row r="130" spans="1:13" ht="15.75" customHeight="1">
      <c r="A130" s="1">
        <v>2</v>
      </c>
      <c r="B130" s="3">
        <v>45629</v>
      </c>
      <c r="C130" s="1" t="s">
        <v>6</v>
      </c>
      <c r="D130" s="1">
        <v>2375</v>
      </c>
      <c r="E130" s="7" t="s">
        <v>118</v>
      </c>
      <c r="F130" s="1">
        <f t="shared" si="10"/>
        <v>1.0461111111111112</v>
      </c>
      <c r="G130">
        <v>0.58699032099975501</v>
      </c>
      <c r="H130">
        <v>8</v>
      </c>
      <c r="I130" s="29">
        <v>1</v>
      </c>
      <c r="J130" s="1" t="s">
        <v>90</v>
      </c>
      <c r="K130" s="1">
        <v>108</v>
      </c>
      <c r="L130" s="24">
        <f t="shared" si="7"/>
        <v>5</v>
      </c>
      <c r="M130" t="str">
        <f t="shared" ref="M130:M194" si="11">IF(L130&gt;=8, "High", IF(L130&gt;=5, "Moderate", IF(L130&gt;=1, "Low", "Unknown")))</f>
        <v>Moderate</v>
      </c>
    </row>
    <row r="131" spans="1:13" ht="15.75" customHeight="1">
      <c r="A131" s="1">
        <v>2</v>
      </c>
      <c r="B131" s="3">
        <v>45629</v>
      </c>
      <c r="C131" s="6" t="s">
        <v>22</v>
      </c>
      <c r="D131" s="1">
        <v>800</v>
      </c>
      <c r="E131" s="7" t="s">
        <v>118</v>
      </c>
      <c r="F131" s="1">
        <f t="shared" si="10"/>
        <v>1.0461111111111112</v>
      </c>
      <c r="G131">
        <v>0.55242479844314707</v>
      </c>
      <c r="H131">
        <v>8</v>
      </c>
      <c r="I131" s="29">
        <v>1</v>
      </c>
      <c r="J131" s="1" t="s">
        <v>92</v>
      </c>
      <c r="K131" s="1">
        <v>108</v>
      </c>
      <c r="L131" s="24">
        <f t="shared" ref="L131:L192" si="12">ROUND(
  1 +
  ((K131-60)/20) +
  (F131*1.2), 0)</f>
        <v>5</v>
      </c>
      <c r="M131" t="str">
        <f t="shared" si="11"/>
        <v>Moderate</v>
      </c>
    </row>
    <row r="132" spans="1:13" ht="15.75" customHeight="1">
      <c r="A132" s="1">
        <v>2</v>
      </c>
      <c r="B132" s="3">
        <v>45631</v>
      </c>
      <c r="C132" s="1" t="s">
        <v>6</v>
      </c>
      <c r="D132" s="1">
        <v>3000</v>
      </c>
      <c r="E132" s="7" t="s">
        <v>120</v>
      </c>
      <c r="F132" s="1">
        <f t="shared" si="10"/>
        <v>1.2783333333333333</v>
      </c>
      <c r="G132">
        <v>0.60278459585272981</v>
      </c>
      <c r="H132">
        <v>8</v>
      </c>
      <c r="I132" s="29">
        <v>2</v>
      </c>
      <c r="J132" s="1" t="s">
        <v>92</v>
      </c>
      <c r="K132" s="1">
        <v>110</v>
      </c>
      <c r="L132" s="24">
        <f t="shared" si="12"/>
        <v>5</v>
      </c>
      <c r="M132" t="str">
        <f t="shared" si="11"/>
        <v>Moderate</v>
      </c>
    </row>
    <row r="133" spans="1:13" ht="15.75" customHeight="1">
      <c r="A133" s="1">
        <v>2</v>
      </c>
      <c r="B133" s="3">
        <v>45631</v>
      </c>
      <c r="C133" s="6" t="s">
        <v>22</v>
      </c>
      <c r="D133" s="1">
        <v>900</v>
      </c>
      <c r="E133" s="7" t="s">
        <v>120</v>
      </c>
      <c r="F133" s="1">
        <f t="shared" si="10"/>
        <v>1.2783333333333333</v>
      </c>
      <c r="G133">
        <v>0.55616046966731902</v>
      </c>
      <c r="H133">
        <v>8</v>
      </c>
      <c r="I133" s="29">
        <v>2</v>
      </c>
      <c r="J133" s="1" t="s">
        <v>93</v>
      </c>
      <c r="K133" s="1">
        <v>110</v>
      </c>
      <c r="L133" s="24">
        <f t="shared" si="12"/>
        <v>5</v>
      </c>
      <c r="M133" t="str">
        <f t="shared" si="11"/>
        <v>Moderate</v>
      </c>
    </row>
    <row r="134" spans="1:13" ht="15.75" customHeight="1">
      <c r="A134" s="1">
        <v>2</v>
      </c>
      <c r="B134" s="3">
        <v>45632</v>
      </c>
      <c r="C134" s="1" t="s">
        <v>4</v>
      </c>
      <c r="D134" s="1">
        <v>25</v>
      </c>
      <c r="E134" s="7" t="s">
        <v>122</v>
      </c>
      <c r="F134" s="1">
        <f t="shared" si="10"/>
        <v>1.3030555555555556</v>
      </c>
      <c r="G134">
        <v>0.78421541501976277</v>
      </c>
      <c r="H134">
        <v>8</v>
      </c>
      <c r="I134" s="29">
        <v>1</v>
      </c>
      <c r="J134" s="1" t="s">
        <v>93</v>
      </c>
      <c r="K134" s="1">
        <v>113</v>
      </c>
      <c r="L134" s="24">
        <f t="shared" si="12"/>
        <v>5</v>
      </c>
      <c r="M134" t="str">
        <f t="shared" si="11"/>
        <v>Moderate</v>
      </c>
    </row>
    <row r="135" spans="1:13" ht="15.75" customHeight="1">
      <c r="A135" s="1">
        <v>2</v>
      </c>
      <c r="B135" s="3">
        <v>45632</v>
      </c>
      <c r="C135" s="1" t="s">
        <v>6</v>
      </c>
      <c r="D135" s="1">
        <v>3300</v>
      </c>
      <c r="E135" s="7" t="s">
        <v>122</v>
      </c>
      <c r="F135" s="1">
        <f t="shared" si="10"/>
        <v>1.3030555555555556</v>
      </c>
      <c r="G135">
        <v>0.61276846999007506</v>
      </c>
      <c r="H135">
        <v>8</v>
      </c>
      <c r="I135" s="29">
        <v>1</v>
      </c>
      <c r="J135" s="1" t="s">
        <v>96</v>
      </c>
      <c r="K135" s="1">
        <v>113</v>
      </c>
      <c r="L135" s="24">
        <f t="shared" si="12"/>
        <v>5</v>
      </c>
      <c r="M135" t="str">
        <f t="shared" si="11"/>
        <v>Moderate</v>
      </c>
    </row>
    <row r="136" spans="1:13" ht="15.75" customHeight="1">
      <c r="A136" s="1">
        <v>2</v>
      </c>
      <c r="B136" s="3">
        <v>45632</v>
      </c>
      <c r="C136" s="6" t="s">
        <v>22</v>
      </c>
      <c r="D136" s="1">
        <v>875</v>
      </c>
      <c r="E136" s="7" t="s">
        <v>122</v>
      </c>
      <c r="F136" s="1">
        <f t="shared" si="10"/>
        <v>1.3030555555555556</v>
      </c>
      <c r="G136">
        <v>0.57269158527422981</v>
      </c>
      <c r="H136">
        <v>8</v>
      </c>
      <c r="I136" s="29">
        <v>1</v>
      </c>
      <c r="J136" s="1" t="s">
        <v>96</v>
      </c>
      <c r="K136" s="1">
        <v>113</v>
      </c>
      <c r="L136" s="24">
        <f t="shared" si="12"/>
        <v>5</v>
      </c>
      <c r="M136" t="str">
        <f t="shared" si="11"/>
        <v>Moderate</v>
      </c>
    </row>
    <row r="137" spans="1:13" ht="15.75" customHeight="1">
      <c r="A137" s="1">
        <v>2</v>
      </c>
      <c r="B137" s="3">
        <v>45634</v>
      </c>
      <c r="C137" s="1" t="s">
        <v>4</v>
      </c>
      <c r="D137" s="1">
        <v>25</v>
      </c>
      <c r="E137" s="7" t="s">
        <v>123</v>
      </c>
      <c r="F137" s="1">
        <f t="shared" si="10"/>
        <v>1.4191666666666667</v>
      </c>
      <c r="G137">
        <v>0.75188339920948621</v>
      </c>
      <c r="H137">
        <v>8</v>
      </c>
      <c r="I137" s="29">
        <v>2</v>
      </c>
      <c r="J137" s="1" t="s">
        <v>96</v>
      </c>
      <c r="K137" s="1">
        <v>100</v>
      </c>
      <c r="L137" s="24">
        <f t="shared" si="12"/>
        <v>5</v>
      </c>
      <c r="M137" t="str">
        <f t="shared" si="11"/>
        <v>Moderate</v>
      </c>
    </row>
    <row r="138" spans="1:13" ht="15.75" customHeight="1">
      <c r="A138" s="1">
        <v>2</v>
      </c>
      <c r="B138" s="3">
        <v>45634</v>
      </c>
      <c r="C138" s="1" t="s">
        <v>6</v>
      </c>
      <c r="D138" s="1">
        <v>3675</v>
      </c>
      <c r="E138" s="7" t="s">
        <v>123</v>
      </c>
      <c r="F138" s="1">
        <f t="shared" si="10"/>
        <v>1.4191666666666667</v>
      </c>
      <c r="G138">
        <v>0.60046225865916369</v>
      </c>
      <c r="H138">
        <v>8</v>
      </c>
      <c r="I138" s="29">
        <v>2</v>
      </c>
      <c r="J138" s="1" t="s">
        <v>98</v>
      </c>
      <c r="K138" s="1">
        <v>100</v>
      </c>
      <c r="L138" s="24">
        <f t="shared" si="12"/>
        <v>5</v>
      </c>
      <c r="M138" t="str">
        <f t="shared" si="11"/>
        <v>Moderate</v>
      </c>
    </row>
    <row r="139" spans="1:13" ht="15.75" customHeight="1">
      <c r="A139" s="1">
        <v>2</v>
      </c>
      <c r="B139" s="3">
        <v>45634</v>
      </c>
      <c r="C139" s="6" t="s">
        <v>22</v>
      </c>
      <c r="D139" s="1">
        <v>700</v>
      </c>
      <c r="E139" s="7" t="s">
        <v>123</v>
      </c>
      <c r="F139" s="1">
        <f t="shared" si="10"/>
        <v>1.4191666666666667</v>
      </c>
      <c r="G139">
        <v>0.53820948616600806</v>
      </c>
      <c r="H139">
        <v>8</v>
      </c>
      <c r="I139" s="29">
        <v>2</v>
      </c>
      <c r="J139" s="1" t="s">
        <v>98</v>
      </c>
      <c r="K139" s="1">
        <v>100</v>
      </c>
      <c r="L139" s="24">
        <f t="shared" si="12"/>
        <v>5</v>
      </c>
      <c r="M139" t="str">
        <f t="shared" si="11"/>
        <v>Moderate</v>
      </c>
    </row>
    <row r="140" spans="1:13" ht="15.75" customHeight="1">
      <c r="A140" s="1">
        <v>2</v>
      </c>
      <c r="B140" s="3">
        <v>45635</v>
      </c>
      <c r="C140" s="1" t="s">
        <v>6</v>
      </c>
      <c r="D140" s="1">
        <v>2900</v>
      </c>
      <c r="E140" s="7" t="s">
        <v>125</v>
      </c>
      <c r="F140" s="1">
        <f t="shared" si="10"/>
        <v>1.2561111111111112</v>
      </c>
      <c r="G140">
        <v>0.59877525705891954</v>
      </c>
      <c r="H140">
        <v>8</v>
      </c>
      <c r="I140" s="29">
        <v>1</v>
      </c>
      <c r="J140" s="1" t="s">
        <v>100</v>
      </c>
      <c r="K140" s="1">
        <v>107</v>
      </c>
      <c r="L140" s="24">
        <f t="shared" si="12"/>
        <v>5</v>
      </c>
      <c r="M140" t="str">
        <f t="shared" si="11"/>
        <v>Moderate</v>
      </c>
    </row>
    <row r="141" spans="1:13" ht="15.75" customHeight="1">
      <c r="A141" s="1">
        <v>2</v>
      </c>
      <c r="B141" s="3">
        <v>45635</v>
      </c>
      <c r="C141" s="6" t="s">
        <v>22</v>
      </c>
      <c r="D141" s="1">
        <v>900</v>
      </c>
      <c r="E141" s="7" t="s">
        <v>125</v>
      </c>
      <c r="F141" s="1">
        <f t="shared" si="10"/>
        <v>1.2561111111111112</v>
      </c>
      <c r="G141">
        <v>0.5486401291016676</v>
      </c>
      <c r="H141">
        <v>8</v>
      </c>
      <c r="I141" s="29">
        <v>2</v>
      </c>
      <c r="J141" s="1" t="s">
        <v>100</v>
      </c>
      <c r="K141" s="1">
        <v>107</v>
      </c>
      <c r="L141" s="24">
        <f t="shared" si="12"/>
        <v>5</v>
      </c>
      <c r="M141" t="str">
        <f t="shared" si="11"/>
        <v>Moderate</v>
      </c>
    </row>
    <row r="142" spans="1:13" ht="15.75" customHeight="1">
      <c r="A142" s="1">
        <v>2</v>
      </c>
      <c r="B142" s="3">
        <v>45637</v>
      </c>
      <c r="C142" s="1" t="s">
        <v>6</v>
      </c>
      <c r="D142" s="1">
        <v>2325</v>
      </c>
      <c r="E142" s="7">
        <v>46.37</v>
      </c>
      <c r="F142" s="1">
        <v>0.46260000000000001</v>
      </c>
      <c r="G142">
        <v>0.59439640591966181</v>
      </c>
      <c r="H142">
        <v>8</v>
      </c>
      <c r="I142" s="29">
        <v>2</v>
      </c>
      <c r="J142" s="1" t="s">
        <v>100</v>
      </c>
      <c r="K142" s="1">
        <v>113</v>
      </c>
      <c r="L142" s="24">
        <f t="shared" si="12"/>
        <v>4</v>
      </c>
      <c r="M142" t="str">
        <f t="shared" si="11"/>
        <v>Low</v>
      </c>
    </row>
    <row r="143" spans="1:13" ht="15.75" customHeight="1">
      <c r="A143" s="1">
        <v>2</v>
      </c>
      <c r="B143" s="3">
        <v>45637</v>
      </c>
      <c r="C143" s="6" t="s">
        <v>22</v>
      </c>
      <c r="D143" s="1">
        <v>75</v>
      </c>
      <c r="E143" s="7">
        <v>46.37</v>
      </c>
      <c r="F143" s="1">
        <v>0.4662</v>
      </c>
      <c r="G143">
        <v>0.57305624036979974</v>
      </c>
      <c r="H143">
        <v>8</v>
      </c>
      <c r="I143" s="29">
        <v>2</v>
      </c>
      <c r="J143" s="1" t="s">
        <v>102</v>
      </c>
      <c r="K143" s="1">
        <v>113</v>
      </c>
      <c r="L143" s="24">
        <f t="shared" si="12"/>
        <v>4</v>
      </c>
      <c r="M143" t="str">
        <f t="shared" si="11"/>
        <v>Low</v>
      </c>
    </row>
    <row r="144" spans="1:13" ht="15.75" customHeight="1">
      <c r="A144" s="1">
        <v>2</v>
      </c>
      <c r="B144" s="3">
        <v>45639</v>
      </c>
      <c r="C144" s="1" t="s">
        <v>4</v>
      </c>
      <c r="D144" s="1">
        <v>50</v>
      </c>
      <c r="E144" s="7">
        <v>57.14</v>
      </c>
      <c r="F144" s="1">
        <v>0.57199999999999995</v>
      </c>
      <c r="G144">
        <v>0.75554545454545452</v>
      </c>
      <c r="H144">
        <v>8</v>
      </c>
      <c r="I144" s="29">
        <v>2</v>
      </c>
      <c r="J144" s="1" t="s">
        <v>102</v>
      </c>
      <c r="K144" s="1">
        <v>107</v>
      </c>
      <c r="L144" s="24">
        <f t="shared" si="12"/>
        <v>4</v>
      </c>
      <c r="M144" t="str">
        <f t="shared" si="11"/>
        <v>Low</v>
      </c>
    </row>
    <row r="145" spans="1:13" ht="15.75" customHeight="1">
      <c r="A145" s="1">
        <v>2</v>
      </c>
      <c r="B145" s="3">
        <v>45639</v>
      </c>
      <c r="C145" s="1" t="s">
        <v>6</v>
      </c>
      <c r="D145" s="1">
        <v>2100</v>
      </c>
      <c r="E145" s="7">
        <v>57.14</v>
      </c>
      <c r="F145" s="1">
        <v>0.57199999999999995</v>
      </c>
      <c r="G145">
        <v>0.57909418018263603</v>
      </c>
      <c r="H145">
        <v>8</v>
      </c>
      <c r="I145" s="29">
        <v>2</v>
      </c>
      <c r="J145" s="1" t="s">
        <v>104</v>
      </c>
      <c r="K145" s="1">
        <v>107</v>
      </c>
      <c r="L145" s="24">
        <f t="shared" si="12"/>
        <v>4</v>
      </c>
      <c r="M145" t="str">
        <f t="shared" si="11"/>
        <v>Low</v>
      </c>
    </row>
    <row r="146" spans="1:13" ht="15.75" customHeight="1">
      <c r="A146" s="1">
        <v>2</v>
      </c>
      <c r="B146" s="3">
        <v>45639</v>
      </c>
      <c r="C146" s="6" t="s">
        <v>22</v>
      </c>
      <c r="D146" s="1">
        <v>800</v>
      </c>
      <c r="E146" s="7">
        <v>57.14</v>
      </c>
      <c r="F146" s="1">
        <v>0.57199999999999995</v>
      </c>
      <c r="G146">
        <v>0.5607051989544003</v>
      </c>
      <c r="H146">
        <v>8</v>
      </c>
      <c r="I146" s="29">
        <v>3</v>
      </c>
      <c r="J146" s="1" t="s">
        <v>104</v>
      </c>
      <c r="K146" s="1">
        <v>107</v>
      </c>
      <c r="L146" s="24">
        <f t="shared" si="12"/>
        <v>4</v>
      </c>
      <c r="M146" t="str">
        <f t="shared" si="11"/>
        <v>Low</v>
      </c>
    </row>
    <row r="147" spans="1:13" ht="15.75" customHeight="1">
      <c r="A147" s="1">
        <v>2</v>
      </c>
      <c r="B147" s="3">
        <v>45642</v>
      </c>
      <c r="C147" s="1" t="s">
        <v>4</v>
      </c>
      <c r="D147" s="1">
        <v>25</v>
      </c>
      <c r="E147" s="7" t="s">
        <v>128</v>
      </c>
      <c r="F147" s="1">
        <f t="shared" ref="F147:F166" si="13">VALUE(LEFT(E147,FIND(".",E147)-1)) +
VALUE(MID(E147,FIND(".",E147)+1,2))/60 +
VALUE(RIGHT(E147,2))/3600</f>
        <v>1.2461111111111112</v>
      </c>
      <c r="G147">
        <v>0.76385664335664327</v>
      </c>
      <c r="H147">
        <v>8</v>
      </c>
      <c r="I147" s="29">
        <v>3</v>
      </c>
      <c r="J147" s="1" t="s">
        <v>106</v>
      </c>
      <c r="K147" s="1">
        <v>111</v>
      </c>
      <c r="L147" s="24">
        <f t="shared" si="12"/>
        <v>5</v>
      </c>
      <c r="M147" t="str">
        <f t="shared" si="11"/>
        <v>Moderate</v>
      </c>
    </row>
    <row r="148" spans="1:13" ht="15.75" customHeight="1">
      <c r="A148" s="1">
        <v>2</v>
      </c>
      <c r="B148" s="3">
        <v>45642</v>
      </c>
      <c r="C148" s="1" t="s">
        <v>6</v>
      </c>
      <c r="D148" s="1">
        <v>3075</v>
      </c>
      <c r="E148" s="7" t="s">
        <v>128</v>
      </c>
      <c r="F148" s="1">
        <f t="shared" si="13"/>
        <v>1.2461111111111112</v>
      </c>
      <c r="G148">
        <v>0.60653852080123272</v>
      </c>
      <c r="H148">
        <v>8</v>
      </c>
      <c r="I148" s="29">
        <v>3</v>
      </c>
      <c r="J148" s="1" t="s">
        <v>106</v>
      </c>
      <c r="K148" s="1">
        <v>111</v>
      </c>
      <c r="L148" s="24">
        <f t="shared" si="12"/>
        <v>5</v>
      </c>
      <c r="M148" t="str">
        <f t="shared" si="11"/>
        <v>Moderate</v>
      </c>
    </row>
    <row r="149" spans="1:13" ht="15.75" customHeight="1">
      <c r="A149" s="1">
        <v>2</v>
      </c>
      <c r="B149" s="3">
        <v>45642</v>
      </c>
      <c r="C149" s="11" t="s">
        <v>22</v>
      </c>
      <c r="D149" s="1">
        <v>900</v>
      </c>
      <c r="E149" s="7" t="s">
        <v>128</v>
      </c>
      <c r="F149" s="1">
        <f t="shared" si="13"/>
        <v>1.2461111111111112</v>
      </c>
      <c r="G149">
        <v>0.55553246753246754</v>
      </c>
      <c r="H149">
        <v>8</v>
      </c>
      <c r="I149" s="29">
        <v>3</v>
      </c>
      <c r="J149" s="1" t="s">
        <v>107</v>
      </c>
      <c r="K149" s="1">
        <v>111</v>
      </c>
      <c r="L149" s="24">
        <f t="shared" si="12"/>
        <v>5</v>
      </c>
      <c r="M149" t="str">
        <f t="shared" si="11"/>
        <v>Moderate</v>
      </c>
    </row>
    <row r="150" spans="1:13" ht="15.75" customHeight="1">
      <c r="A150" s="1">
        <v>2</v>
      </c>
      <c r="B150" s="3">
        <v>45644</v>
      </c>
      <c r="C150" s="1" t="s">
        <v>4</v>
      </c>
      <c r="D150" s="1">
        <v>75</v>
      </c>
      <c r="E150" s="7" t="s">
        <v>130</v>
      </c>
      <c r="F150" s="1">
        <f t="shared" si="13"/>
        <v>1.2530555555555556</v>
      </c>
      <c r="G150">
        <v>0.56251880877742955</v>
      </c>
      <c r="H150">
        <v>8</v>
      </c>
      <c r="I150" s="29">
        <v>3</v>
      </c>
      <c r="J150" s="1" t="s">
        <v>107</v>
      </c>
      <c r="K150" s="1">
        <v>108</v>
      </c>
      <c r="L150" s="24">
        <f t="shared" si="12"/>
        <v>5</v>
      </c>
      <c r="M150" t="str">
        <f t="shared" si="11"/>
        <v>Moderate</v>
      </c>
    </row>
    <row r="151" spans="1:13" ht="15.75" customHeight="1">
      <c r="A151" s="1">
        <v>2</v>
      </c>
      <c r="B151" s="3">
        <v>45644</v>
      </c>
      <c r="C151" s="1" t="s">
        <v>6</v>
      </c>
      <c r="D151" s="1">
        <v>3200</v>
      </c>
      <c r="E151" s="7" t="s">
        <v>130</v>
      </c>
      <c r="F151" s="1">
        <f t="shared" si="13"/>
        <v>1.2530555555555556</v>
      </c>
      <c r="G151">
        <v>0.60417581304489398</v>
      </c>
      <c r="H151">
        <v>8</v>
      </c>
      <c r="I151" s="29">
        <v>3</v>
      </c>
      <c r="J151" s="1" t="s">
        <v>107</v>
      </c>
      <c r="K151" s="1">
        <v>108</v>
      </c>
      <c r="L151" s="24">
        <f t="shared" si="12"/>
        <v>5</v>
      </c>
      <c r="M151" t="str">
        <f t="shared" si="11"/>
        <v>Moderate</v>
      </c>
    </row>
    <row r="152" spans="1:13" ht="15.75" customHeight="1">
      <c r="A152" s="1">
        <v>2</v>
      </c>
      <c r="B152" s="3">
        <v>45644</v>
      </c>
      <c r="C152" s="11" t="s">
        <v>22</v>
      </c>
      <c r="D152" s="1">
        <v>600</v>
      </c>
      <c r="E152" s="7" t="s">
        <v>130</v>
      </c>
      <c r="F152" s="1">
        <f t="shared" si="13"/>
        <v>1.2530555555555556</v>
      </c>
      <c r="G152">
        <v>0.54721465875896258</v>
      </c>
      <c r="H152">
        <v>8</v>
      </c>
      <c r="I152" s="29">
        <v>3</v>
      </c>
      <c r="J152" s="1" t="s">
        <v>109</v>
      </c>
      <c r="K152" s="1">
        <v>108</v>
      </c>
      <c r="L152" s="24">
        <f t="shared" si="12"/>
        <v>5</v>
      </c>
      <c r="M152" t="str">
        <f t="shared" si="11"/>
        <v>Moderate</v>
      </c>
    </row>
    <row r="153" spans="1:13" ht="15.75" customHeight="1">
      <c r="A153" s="1">
        <v>2</v>
      </c>
      <c r="B153" s="3">
        <v>45646</v>
      </c>
      <c r="C153" s="1" t="s">
        <v>4</v>
      </c>
      <c r="D153" s="1">
        <v>25</v>
      </c>
      <c r="E153" s="7" t="s">
        <v>133</v>
      </c>
      <c r="F153" s="1">
        <f t="shared" si="13"/>
        <v>1.2777777777777777</v>
      </c>
      <c r="G153">
        <v>0.75883333333333347</v>
      </c>
      <c r="H153">
        <v>8</v>
      </c>
      <c r="I153" s="29">
        <v>2</v>
      </c>
      <c r="J153" s="1" t="s">
        <v>109</v>
      </c>
      <c r="K153" s="1">
        <v>110</v>
      </c>
      <c r="L153" s="24">
        <f t="shared" si="12"/>
        <v>5</v>
      </c>
      <c r="M153" t="str">
        <f t="shared" si="11"/>
        <v>Moderate</v>
      </c>
    </row>
    <row r="154" spans="1:13" ht="15.75" customHeight="1">
      <c r="A154" s="1">
        <v>2</v>
      </c>
      <c r="B154" s="3">
        <v>45646</v>
      </c>
      <c r="C154" s="1" t="s">
        <v>6</v>
      </c>
      <c r="D154" s="1">
        <v>3475</v>
      </c>
      <c r="E154" s="7" t="s">
        <v>133</v>
      </c>
      <c r="F154" s="1">
        <f t="shared" si="13"/>
        <v>1.2777777777777777</v>
      </c>
      <c r="G154">
        <v>0.61185185185185187</v>
      </c>
      <c r="H154">
        <v>8</v>
      </c>
      <c r="I154" s="29">
        <v>2</v>
      </c>
      <c r="J154" s="1" t="s">
        <v>109</v>
      </c>
      <c r="K154" s="1">
        <v>110</v>
      </c>
      <c r="L154" s="24">
        <f t="shared" si="12"/>
        <v>5</v>
      </c>
      <c r="M154" t="str">
        <f t="shared" si="11"/>
        <v>Moderate</v>
      </c>
    </row>
    <row r="155" spans="1:13" ht="15.75" customHeight="1">
      <c r="A155" s="1">
        <v>2</v>
      </c>
      <c r="B155" s="3">
        <v>45646</v>
      </c>
      <c r="C155" s="11" t="s">
        <v>22</v>
      </c>
      <c r="D155" s="1">
        <v>600</v>
      </c>
      <c r="E155" s="7" t="s">
        <v>133</v>
      </c>
      <c r="F155" s="1">
        <f t="shared" si="13"/>
        <v>1.2777777777777777</v>
      </c>
      <c r="G155">
        <v>0.5495000000000001</v>
      </c>
      <c r="H155">
        <v>8</v>
      </c>
      <c r="I155" s="29">
        <v>2</v>
      </c>
      <c r="J155" s="1" t="s">
        <v>110</v>
      </c>
      <c r="K155" s="1">
        <v>110</v>
      </c>
      <c r="L155" s="24">
        <f t="shared" si="12"/>
        <v>5</v>
      </c>
      <c r="M155" t="str">
        <f t="shared" si="11"/>
        <v>Moderate</v>
      </c>
    </row>
    <row r="156" spans="1:13" ht="15.75" customHeight="1">
      <c r="A156" s="1">
        <v>2</v>
      </c>
      <c r="B156" s="3">
        <v>45647</v>
      </c>
      <c r="C156" s="1" t="s">
        <v>4</v>
      </c>
      <c r="D156" s="1">
        <v>25</v>
      </c>
      <c r="E156" s="7" t="s">
        <v>135</v>
      </c>
      <c r="F156" s="1">
        <f t="shared" si="13"/>
        <v>1.1563888888888889</v>
      </c>
      <c r="G156">
        <v>0.8614090909090909</v>
      </c>
      <c r="H156">
        <v>8</v>
      </c>
      <c r="I156" s="29">
        <v>1</v>
      </c>
      <c r="J156" s="1" t="s">
        <v>110</v>
      </c>
      <c r="K156" s="1">
        <v>116</v>
      </c>
      <c r="L156" s="24">
        <f t="shared" si="12"/>
        <v>5</v>
      </c>
      <c r="M156" t="str">
        <f t="shared" si="11"/>
        <v>Moderate</v>
      </c>
    </row>
    <row r="157" spans="1:13" ht="15.75" customHeight="1">
      <c r="A157" s="1">
        <v>2</v>
      </c>
      <c r="B157" s="3">
        <v>45647</v>
      </c>
      <c r="C157" s="1" t="s">
        <v>6</v>
      </c>
      <c r="D157" s="1">
        <v>2875</v>
      </c>
      <c r="E157" s="7" t="s">
        <v>135</v>
      </c>
      <c r="F157" s="1">
        <f t="shared" si="13"/>
        <v>1.1563888888888889</v>
      </c>
      <c r="G157">
        <v>0.61407979526081824</v>
      </c>
      <c r="H157">
        <v>8</v>
      </c>
      <c r="I157" s="29">
        <v>1</v>
      </c>
      <c r="J157" s="1" t="s">
        <v>110</v>
      </c>
      <c r="K157" s="1">
        <v>116</v>
      </c>
      <c r="L157" s="24">
        <f t="shared" si="12"/>
        <v>5</v>
      </c>
      <c r="M157" t="str">
        <f t="shared" si="11"/>
        <v>Moderate</v>
      </c>
    </row>
    <row r="158" spans="1:13" ht="15.75" customHeight="1">
      <c r="A158" s="1">
        <v>2</v>
      </c>
      <c r="B158" s="3">
        <v>45647</v>
      </c>
      <c r="C158" s="11" t="s">
        <v>22</v>
      </c>
      <c r="D158" s="1">
        <v>600</v>
      </c>
      <c r="E158" s="7" t="s">
        <v>135</v>
      </c>
      <c r="F158" s="1">
        <f t="shared" si="13"/>
        <v>1.1563888888888889</v>
      </c>
      <c r="G158">
        <v>0.56103716972682494</v>
      </c>
      <c r="H158">
        <v>8</v>
      </c>
      <c r="I158" s="29">
        <v>1</v>
      </c>
      <c r="J158" s="1" t="s">
        <v>111</v>
      </c>
      <c r="K158" s="1">
        <v>116</v>
      </c>
      <c r="L158" s="24">
        <f t="shared" si="12"/>
        <v>5</v>
      </c>
      <c r="M158" t="str">
        <f t="shared" si="11"/>
        <v>Moderate</v>
      </c>
    </row>
    <row r="159" spans="1:13" ht="15.75" customHeight="1">
      <c r="A159" s="1">
        <v>2</v>
      </c>
      <c r="B159" s="3">
        <v>45650</v>
      </c>
      <c r="C159" s="1" t="s">
        <v>4</v>
      </c>
      <c r="D159" s="1">
        <v>50</v>
      </c>
      <c r="E159" s="7" t="s">
        <v>136</v>
      </c>
      <c r="F159" s="1">
        <f t="shared" si="13"/>
        <v>1.2663888888888888</v>
      </c>
      <c r="G159">
        <v>0.77601976284584984</v>
      </c>
      <c r="H159">
        <v>8</v>
      </c>
      <c r="I159" s="29">
        <v>3</v>
      </c>
      <c r="J159" s="1" t="s">
        <v>111</v>
      </c>
      <c r="K159" s="1">
        <v>113</v>
      </c>
      <c r="L159" s="24">
        <f t="shared" si="12"/>
        <v>5</v>
      </c>
      <c r="M159" t="str">
        <f t="shared" si="11"/>
        <v>Moderate</v>
      </c>
    </row>
    <row r="160" spans="1:13" ht="15.75" customHeight="1">
      <c r="A160" s="1">
        <v>2</v>
      </c>
      <c r="B160" s="3">
        <v>45650</v>
      </c>
      <c r="C160" s="1" t="s">
        <v>6</v>
      </c>
      <c r="D160" s="1">
        <v>3700</v>
      </c>
      <c r="E160" s="7" t="s">
        <v>136</v>
      </c>
      <c r="F160" s="1">
        <f t="shared" si="13"/>
        <v>1.2663888888888888</v>
      </c>
      <c r="G160">
        <v>0.62085581933989575</v>
      </c>
      <c r="H160">
        <v>8</v>
      </c>
      <c r="I160" s="29">
        <v>3</v>
      </c>
      <c r="J160" s="1" t="s">
        <v>111</v>
      </c>
      <c r="K160" s="1">
        <v>113</v>
      </c>
      <c r="L160" s="24">
        <f t="shared" si="12"/>
        <v>5</v>
      </c>
      <c r="M160" t="str">
        <f t="shared" si="11"/>
        <v>Moderate</v>
      </c>
    </row>
    <row r="161" spans="1:13" ht="15.75" customHeight="1">
      <c r="A161" s="1">
        <v>2</v>
      </c>
      <c r="B161" s="3">
        <v>45650</v>
      </c>
      <c r="C161" s="11" t="s">
        <v>22</v>
      </c>
      <c r="D161" s="1">
        <v>300</v>
      </c>
      <c r="E161" s="7" t="s">
        <v>136</v>
      </c>
      <c r="F161" s="1">
        <f t="shared" si="13"/>
        <v>1.2663888888888888</v>
      </c>
      <c r="G161">
        <v>0.57746761734997032</v>
      </c>
      <c r="H161">
        <v>8</v>
      </c>
      <c r="I161" s="29">
        <v>3</v>
      </c>
      <c r="J161" s="1" t="s">
        <v>112</v>
      </c>
      <c r="K161" s="1">
        <v>113</v>
      </c>
      <c r="L161" s="24">
        <f t="shared" si="12"/>
        <v>5</v>
      </c>
      <c r="M161" t="str">
        <f t="shared" si="11"/>
        <v>Moderate</v>
      </c>
    </row>
    <row r="162" spans="1:13" ht="15.75" customHeight="1">
      <c r="A162" s="1">
        <v>2</v>
      </c>
      <c r="B162" s="3">
        <v>45653</v>
      </c>
      <c r="C162" s="1" t="s">
        <v>4</v>
      </c>
      <c r="D162" s="1">
        <v>25</v>
      </c>
      <c r="E162" s="7" t="s">
        <v>86</v>
      </c>
      <c r="F162" s="1">
        <f t="shared" si="13"/>
        <v>1.0444444444444445</v>
      </c>
      <c r="G162">
        <v>0.76813636363636351</v>
      </c>
      <c r="H162">
        <v>8</v>
      </c>
      <c r="I162" s="29">
        <v>3</v>
      </c>
      <c r="J162" s="1" t="s">
        <v>112</v>
      </c>
      <c r="K162" s="1">
        <v>112</v>
      </c>
      <c r="L162" s="24">
        <f t="shared" si="12"/>
        <v>5</v>
      </c>
      <c r="M162" t="str">
        <f t="shared" si="11"/>
        <v>Moderate</v>
      </c>
    </row>
    <row r="163" spans="1:13" ht="15.75" customHeight="1">
      <c r="A163" s="1">
        <v>2</v>
      </c>
      <c r="B163" s="3">
        <v>45653</v>
      </c>
      <c r="C163" s="1" t="s">
        <v>6</v>
      </c>
      <c r="D163" s="1">
        <v>2225</v>
      </c>
      <c r="E163" s="7" t="s">
        <v>86</v>
      </c>
      <c r="F163" s="1">
        <f t="shared" si="13"/>
        <v>1.0444444444444445</v>
      </c>
      <c r="G163">
        <v>0.59404518888475644</v>
      </c>
      <c r="H163">
        <v>8</v>
      </c>
      <c r="I163" s="29">
        <v>3</v>
      </c>
      <c r="J163" s="1" t="s">
        <v>112</v>
      </c>
      <c r="K163" s="1">
        <v>112</v>
      </c>
      <c r="L163" s="24">
        <f t="shared" si="12"/>
        <v>5</v>
      </c>
      <c r="M163" t="str">
        <f t="shared" si="11"/>
        <v>Moderate</v>
      </c>
    </row>
    <row r="164" spans="1:13" ht="15.75" customHeight="1">
      <c r="A164" s="1">
        <v>2</v>
      </c>
      <c r="B164" s="3">
        <v>45653</v>
      </c>
      <c r="C164" s="11" t="s">
        <v>22</v>
      </c>
      <c r="D164" s="1">
        <v>1000</v>
      </c>
      <c r="E164" s="7" t="s">
        <v>86</v>
      </c>
      <c r="F164" s="1">
        <f>VALUE(LEFT(E164,FIND(".",E164)-1)) +
VALUE(MID(E164,FIND(".",E164)+1,2))/60 +
VALUE(RIGHT(E164,2))/3600</f>
        <v>1.0444444444444445</v>
      </c>
      <c r="G164">
        <v>0.5532823813354788</v>
      </c>
      <c r="H164">
        <v>8</v>
      </c>
      <c r="I164" s="29">
        <v>3</v>
      </c>
      <c r="J164" s="1" t="s">
        <v>114</v>
      </c>
      <c r="K164" s="1">
        <v>112</v>
      </c>
      <c r="L164" s="24">
        <f>ROUND(
  1 +
  ((K164-60)/20) +
  (F164*1.2), 0)</f>
        <v>5</v>
      </c>
      <c r="M164" t="str">
        <f t="shared" si="11"/>
        <v>Moderate</v>
      </c>
    </row>
    <row r="165" spans="1:13" ht="15.75" customHeight="1">
      <c r="A165" s="1">
        <v>2</v>
      </c>
      <c r="B165" s="3">
        <v>45656</v>
      </c>
      <c r="C165" s="11" t="s">
        <v>6</v>
      </c>
      <c r="D165" s="1">
        <v>200</v>
      </c>
      <c r="E165" s="7" t="s">
        <v>88</v>
      </c>
      <c r="F165" s="1">
        <f>VALUE(LEFT(E165,FIND(".",E165)-1)) +
VALUE(MID(E165,FIND(".",E165)+1,2))/60 +
VALUE(RIGHT(E165,2))/3600</f>
        <v>1.1594444444444443</v>
      </c>
      <c r="G165">
        <v>0.58328238133547905</v>
      </c>
      <c r="H165">
        <v>8</v>
      </c>
      <c r="I165" s="29">
        <v>3</v>
      </c>
      <c r="J165" s="1" t="s">
        <v>114</v>
      </c>
      <c r="K165" s="1">
        <v>109</v>
      </c>
      <c r="L165" s="24">
        <f>ROUND(
  1 +
  ((K165-60)/20) +
  (F165*1.2), 0)</f>
        <v>5</v>
      </c>
      <c r="M165" t="str">
        <f t="shared" si="11"/>
        <v>Moderate</v>
      </c>
    </row>
    <row r="166" spans="1:13" ht="15.75" customHeight="1">
      <c r="A166" s="1">
        <v>2</v>
      </c>
      <c r="B166" s="3">
        <v>45656</v>
      </c>
      <c r="C166" s="1" t="s">
        <v>6</v>
      </c>
      <c r="D166" s="1">
        <v>3250</v>
      </c>
      <c r="E166" s="7" t="s">
        <v>88</v>
      </c>
      <c r="F166" s="1">
        <f t="shared" si="13"/>
        <v>1.1594444444444443</v>
      </c>
      <c r="G166">
        <v>0.8628979288986387</v>
      </c>
      <c r="H166">
        <v>8</v>
      </c>
      <c r="I166" s="29">
        <v>3</v>
      </c>
      <c r="J166" s="1" t="s">
        <v>114</v>
      </c>
      <c r="K166" s="1">
        <v>109</v>
      </c>
      <c r="L166" s="24">
        <f t="shared" si="12"/>
        <v>5</v>
      </c>
      <c r="M166" t="str">
        <f t="shared" si="11"/>
        <v>Moderate</v>
      </c>
    </row>
    <row r="167" spans="1:13" ht="15.75" customHeight="1">
      <c r="A167" s="1">
        <v>2</v>
      </c>
      <c r="B167" s="3">
        <v>45659</v>
      </c>
      <c r="C167" s="1" t="s">
        <v>6</v>
      </c>
      <c r="D167" s="1">
        <v>1950</v>
      </c>
      <c r="E167" s="7">
        <v>41.09</v>
      </c>
      <c r="F167" s="1">
        <v>0.41149999999999998</v>
      </c>
      <c r="G167">
        <v>0.60208980119406663</v>
      </c>
      <c r="H167">
        <v>8</v>
      </c>
      <c r="I167" s="29">
        <v>2</v>
      </c>
      <c r="J167" s="1" t="s">
        <v>114</v>
      </c>
      <c r="K167" s="1">
        <v>118</v>
      </c>
      <c r="L167" s="24">
        <f t="shared" si="12"/>
        <v>4</v>
      </c>
      <c r="M167" t="str">
        <f t="shared" si="11"/>
        <v>Low</v>
      </c>
    </row>
    <row r="168" spans="1:13" ht="15.75" customHeight="1">
      <c r="A168" s="1">
        <v>2</v>
      </c>
      <c r="B168" s="3">
        <v>45659</v>
      </c>
      <c r="C168" s="11" t="s">
        <v>22</v>
      </c>
      <c r="D168" s="1">
        <v>300</v>
      </c>
      <c r="E168" s="7">
        <v>41.09</v>
      </c>
      <c r="F168" s="1">
        <v>0.41149999999999998</v>
      </c>
      <c r="G168">
        <v>0.58473759428344574</v>
      </c>
      <c r="H168">
        <v>8</v>
      </c>
      <c r="I168" s="29">
        <v>2</v>
      </c>
      <c r="J168" s="1" t="s">
        <v>116</v>
      </c>
      <c r="K168" s="1">
        <v>118</v>
      </c>
      <c r="L168" s="24">
        <f t="shared" si="12"/>
        <v>4</v>
      </c>
      <c r="M168" t="str">
        <f t="shared" si="11"/>
        <v>Low</v>
      </c>
    </row>
    <row r="169" spans="1:13" ht="15.75" customHeight="1">
      <c r="A169" s="1">
        <v>2</v>
      </c>
      <c r="B169" s="3">
        <v>45662</v>
      </c>
      <c r="C169" s="1" t="s">
        <v>6</v>
      </c>
      <c r="D169" s="1">
        <v>3200</v>
      </c>
      <c r="E169" s="7" t="s">
        <v>91</v>
      </c>
      <c r="F169" s="1">
        <f>VALUE(LEFT(E169,FIND(".",E169)-1)) +
VALUE(MID(E169,FIND(".",E169)+1,2))/60 +
VALUE(RIGHT(E169,2))/3600</f>
        <v>1.1697222222222223</v>
      </c>
      <c r="G169">
        <v>0.61162358502760705</v>
      </c>
      <c r="H169">
        <v>8</v>
      </c>
      <c r="I169" s="29">
        <v>3</v>
      </c>
      <c r="J169" s="1" t="s">
        <v>116</v>
      </c>
      <c r="K169" s="1">
        <v>111</v>
      </c>
      <c r="L169" s="24">
        <f t="shared" si="12"/>
        <v>5</v>
      </c>
      <c r="M169" t="str">
        <f t="shared" si="11"/>
        <v>Moderate</v>
      </c>
    </row>
    <row r="170" spans="1:13" ht="15.75" customHeight="1">
      <c r="A170" s="1">
        <v>2</v>
      </c>
      <c r="B170" s="3">
        <v>45662</v>
      </c>
      <c r="C170" s="11" t="s">
        <v>22</v>
      </c>
      <c r="D170" s="1">
        <v>600</v>
      </c>
      <c r="E170" s="7" t="s">
        <v>91</v>
      </c>
      <c r="F170" s="1">
        <f>VALUE(LEFT(E170,FIND(".",E170)-1)) +
VALUE(MID(E170,FIND(".",E170)+1,2))/60 +
VALUE(RIGHT(E170,2))/3600</f>
        <v>1.1697222222222223</v>
      </c>
      <c r="G170">
        <v>0.56418314532183145</v>
      </c>
      <c r="H170">
        <v>8</v>
      </c>
      <c r="I170" s="29">
        <v>3</v>
      </c>
      <c r="J170" s="1" t="s">
        <v>117</v>
      </c>
      <c r="K170" s="1">
        <v>111</v>
      </c>
      <c r="L170" s="24">
        <f t="shared" si="12"/>
        <v>5</v>
      </c>
      <c r="M170" t="str">
        <f t="shared" si="11"/>
        <v>Moderate</v>
      </c>
    </row>
    <row r="171" spans="1:13" ht="15.75" customHeight="1">
      <c r="A171" s="1">
        <v>2</v>
      </c>
      <c r="B171" s="3">
        <v>45666</v>
      </c>
      <c r="C171" s="1" t="s">
        <v>6</v>
      </c>
      <c r="D171" s="1">
        <v>2400</v>
      </c>
      <c r="E171" s="7">
        <v>53.33</v>
      </c>
      <c r="F171" s="1">
        <v>0.53549999999999998</v>
      </c>
      <c r="G171">
        <v>0.49663243837337107</v>
      </c>
      <c r="H171">
        <v>8</v>
      </c>
      <c r="I171" s="29">
        <v>4</v>
      </c>
      <c r="J171" s="1" t="s">
        <v>117</v>
      </c>
      <c r="K171" s="1">
        <v>113</v>
      </c>
      <c r="L171" s="24">
        <f t="shared" si="12"/>
        <v>4</v>
      </c>
      <c r="M171" t="str">
        <f t="shared" si="11"/>
        <v>Low</v>
      </c>
    </row>
    <row r="172" spans="1:13" ht="15.75" customHeight="1">
      <c r="A172" s="1">
        <v>2</v>
      </c>
      <c r="B172" s="3">
        <v>45667</v>
      </c>
      <c r="C172" s="6" t="s">
        <v>22</v>
      </c>
      <c r="D172" s="1">
        <v>3425</v>
      </c>
      <c r="E172" s="7" t="s">
        <v>94</v>
      </c>
      <c r="F172" s="1">
        <f t="shared" ref="F172:F186" si="14">VALUE(LEFT(E172,FIND(".",E172)-1)) +
VALUE(MID(E172,FIND(".",E172)+1,2))/60 +
VALUE(RIGHT(E172,2))/3600</f>
        <v>1.351388888888889</v>
      </c>
      <c r="G172">
        <v>1.6092968073593075</v>
      </c>
      <c r="H172">
        <v>8</v>
      </c>
      <c r="I172" s="29">
        <v>1</v>
      </c>
      <c r="J172" s="1" t="s">
        <v>119</v>
      </c>
      <c r="K172" s="1">
        <v>113</v>
      </c>
      <c r="L172" s="24">
        <f t="shared" si="12"/>
        <v>5</v>
      </c>
      <c r="M172" t="str">
        <f t="shared" si="11"/>
        <v>Moderate</v>
      </c>
    </row>
    <row r="173" spans="1:13" ht="15.75" customHeight="1">
      <c r="A173" s="1">
        <v>2</v>
      </c>
      <c r="B173" s="3">
        <v>45668</v>
      </c>
      <c r="C173" s="1" t="s">
        <v>8</v>
      </c>
      <c r="D173" s="1">
        <v>25</v>
      </c>
      <c r="E173" s="7" t="s">
        <v>95</v>
      </c>
      <c r="F173" s="1">
        <f t="shared" si="14"/>
        <v>1.3691666666666666</v>
      </c>
      <c r="G173">
        <v>0.85595454545454541</v>
      </c>
      <c r="H173">
        <v>8</v>
      </c>
      <c r="I173" s="29">
        <v>1</v>
      </c>
      <c r="J173" s="1" t="s">
        <v>119</v>
      </c>
      <c r="K173" s="1">
        <v>113</v>
      </c>
      <c r="L173" s="24">
        <f t="shared" si="12"/>
        <v>5</v>
      </c>
      <c r="M173" t="str">
        <f t="shared" si="11"/>
        <v>Moderate</v>
      </c>
    </row>
    <row r="174" spans="1:13" ht="15.75" customHeight="1">
      <c r="A174" s="1">
        <v>2</v>
      </c>
      <c r="B174" s="3">
        <v>45668</v>
      </c>
      <c r="C174" s="1" t="s">
        <v>6</v>
      </c>
      <c r="D174" s="1">
        <v>3350</v>
      </c>
      <c r="E174" s="7" t="s">
        <v>95</v>
      </c>
      <c r="F174" s="1">
        <f t="shared" si="14"/>
        <v>1.3691666666666666</v>
      </c>
      <c r="G174">
        <v>0.61631350725670031</v>
      </c>
      <c r="H174">
        <v>8</v>
      </c>
      <c r="I174" s="29">
        <v>1</v>
      </c>
      <c r="J174" s="1" t="s">
        <v>119</v>
      </c>
      <c r="K174" s="1">
        <v>113</v>
      </c>
      <c r="L174" s="24">
        <f t="shared" si="12"/>
        <v>5</v>
      </c>
      <c r="M174" t="str">
        <f t="shared" si="11"/>
        <v>Moderate</v>
      </c>
    </row>
    <row r="175" spans="1:13" ht="15.75" customHeight="1">
      <c r="A175" s="1">
        <v>2</v>
      </c>
      <c r="B175" s="3">
        <v>45668</v>
      </c>
      <c r="C175" s="6" t="s">
        <v>22</v>
      </c>
      <c r="D175" s="1">
        <v>900</v>
      </c>
      <c r="E175" s="7" t="s">
        <v>95</v>
      </c>
      <c r="F175" s="1">
        <f t="shared" si="14"/>
        <v>1.3691666666666666</v>
      </c>
      <c r="G175">
        <v>0.56050633828323071</v>
      </c>
      <c r="H175">
        <v>8</v>
      </c>
      <c r="I175" s="29">
        <v>1</v>
      </c>
      <c r="J175" s="1" t="s">
        <v>121</v>
      </c>
      <c r="K175" s="1">
        <v>113</v>
      </c>
      <c r="L175" s="24">
        <f t="shared" si="12"/>
        <v>5</v>
      </c>
      <c r="M175" t="str">
        <f t="shared" si="11"/>
        <v>Moderate</v>
      </c>
    </row>
    <row r="176" spans="1:13" ht="15.75" customHeight="1">
      <c r="A176" s="1">
        <v>2</v>
      </c>
      <c r="B176" s="3">
        <v>45670</v>
      </c>
      <c r="C176" s="1" t="s">
        <v>6</v>
      </c>
      <c r="D176" s="1">
        <v>2950</v>
      </c>
      <c r="E176" s="7" t="s">
        <v>97</v>
      </c>
      <c r="F176" s="1">
        <f t="shared" si="14"/>
        <v>1.081388888888889</v>
      </c>
      <c r="G176">
        <v>0.59532135306553924</v>
      </c>
      <c r="H176">
        <v>8</v>
      </c>
      <c r="I176" s="29">
        <v>2</v>
      </c>
      <c r="J176" s="1" t="s">
        <v>121</v>
      </c>
      <c r="K176" s="1">
        <v>107</v>
      </c>
      <c r="L176" s="24">
        <f t="shared" si="12"/>
        <v>5</v>
      </c>
      <c r="M176" t="str">
        <f t="shared" si="11"/>
        <v>Moderate</v>
      </c>
    </row>
    <row r="177" spans="1:13" ht="15.75" customHeight="1">
      <c r="A177" s="1">
        <v>2</v>
      </c>
      <c r="B177" s="3">
        <v>45670</v>
      </c>
      <c r="C177" s="6" t="s">
        <v>22</v>
      </c>
      <c r="D177" s="1">
        <v>400</v>
      </c>
      <c r="E177" s="7" t="s">
        <v>97</v>
      </c>
      <c r="F177" s="1">
        <f t="shared" si="14"/>
        <v>1.081388888888889</v>
      </c>
      <c r="G177">
        <v>0.60254545454545461</v>
      </c>
      <c r="H177">
        <v>8</v>
      </c>
      <c r="I177" s="29">
        <v>2</v>
      </c>
      <c r="J177" s="1" t="s">
        <v>58</v>
      </c>
      <c r="K177" s="1">
        <v>107</v>
      </c>
      <c r="L177" s="24">
        <f t="shared" si="12"/>
        <v>5</v>
      </c>
      <c r="M177" t="str">
        <f t="shared" si="11"/>
        <v>Moderate</v>
      </c>
    </row>
    <row r="178" spans="1:13" ht="15.75" customHeight="1">
      <c r="A178" s="1">
        <v>2</v>
      </c>
      <c r="B178" s="3">
        <v>45671</v>
      </c>
      <c r="C178" s="1" t="s">
        <v>8</v>
      </c>
      <c r="D178" s="1">
        <v>25</v>
      </c>
      <c r="E178" s="7" t="s">
        <v>99</v>
      </c>
      <c r="F178" s="1">
        <f t="shared" si="14"/>
        <v>1.3786111111111112</v>
      </c>
      <c r="G178">
        <v>0.86220454545454539</v>
      </c>
      <c r="H178">
        <v>8</v>
      </c>
      <c r="I178" s="29">
        <v>1</v>
      </c>
      <c r="J178" s="1" t="s">
        <v>58</v>
      </c>
      <c r="K178" s="1">
        <v>113</v>
      </c>
      <c r="L178" s="24">
        <f t="shared" si="12"/>
        <v>5</v>
      </c>
      <c r="M178" t="str">
        <f t="shared" si="11"/>
        <v>Moderate</v>
      </c>
    </row>
    <row r="179" spans="1:13" ht="15.75" customHeight="1">
      <c r="A179" s="1">
        <v>2</v>
      </c>
      <c r="B179" s="3">
        <v>45671</v>
      </c>
      <c r="C179" s="1" t="s">
        <v>6</v>
      </c>
      <c r="D179" s="1">
        <v>3150</v>
      </c>
      <c r="E179" s="7" t="s">
        <v>99</v>
      </c>
      <c r="F179" s="1">
        <f t="shared" si="14"/>
        <v>1.3786111111111112</v>
      </c>
      <c r="G179">
        <v>0.6159492822966508</v>
      </c>
      <c r="H179">
        <v>8</v>
      </c>
      <c r="I179" s="29">
        <v>1</v>
      </c>
      <c r="J179" s="1" t="s">
        <v>58</v>
      </c>
      <c r="K179" s="1">
        <v>113</v>
      </c>
      <c r="L179" s="24">
        <f t="shared" si="12"/>
        <v>5</v>
      </c>
      <c r="M179" t="str">
        <f t="shared" si="11"/>
        <v>Moderate</v>
      </c>
    </row>
    <row r="180" spans="1:13" ht="15.75" customHeight="1">
      <c r="A180" s="1">
        <v>2</v>
      </c>
      <c r="B180" s="3">
        <v>45671</v>
      </c>
      <c r="C180" s="6" t="s">
        <v>22</v>
      </c>
      <c r="D180" s="1">
        <v>1300</v>
      </c>
      <c r="E180" s="7" t="s">
        <v>99</v>
      </c>
      <c r="F180" s="1">
        <f t="shared" si="14"/>
        <v>1.3786111111111112</v>
      </c>
      <c r="G180">
        <v>0.58244104597375623</v>
      </c>
      <c r="H180">
        <v>8</v>
      </c>
      <c r="I180" s="29">
        <v>1</v>
      </c>
      <c r="J180" s="1" t="s">
        <v>124</v>
      </c>
      <c r="K180" s="1">
        <v>113</v>
      </c>
      <c r="L180" s="24">
        <f t="shared" si="12"/>
        <v>5</v>
      </c>
      <c r="M180" t="str">
        <f t="shared" si="11"/>
        <v>Moderate</v>
      </c>
    </row>
    <row r="181" spans="1:13" ht="15.75" customHeight="1">
      <c r="A181" s="1">
        <v>2</v>
      </c>
      <c r="B181" s="3">
        <v>45672</v>
      </c>
      <c r="C181" s="1" t="s">
        <v>6</v>
      </c>
      <c r="D181" s="1">
        <v>3200</v>
      </c>
      <c r="E181" s="7" t="s">
        <v>101</v>
      </c>
      <c r="F181" s="1">
        <f t="shared" si="14"/>
        <v>1.2647222222222223</v>
      </c>
      <c r="G181">
        <v>0.61518485918818344</v>
      </c>
      <c r="H181">
        <v>8</v>
      </c>
      <c r="I181" s="29">
        <v>1</v>
      </c>
      <c r="J181" s="1" t="s">
        <v>124</v>
      </c>
      <c r="K181" s="1">
        <v>113</v>
      </c>
      <c r="L181" s="24">
        <f t="shared" si="12"/>
        <v>5</v>
      </c>
      <c r="M181" t="str">
        <f t="shared" si="11"/>
        <v>Moderate</v>
      </c>
    </row>
    <row r="182" spans="1:13" ht="15.75" customHeight="1">
      <c r="A182" s="1">
        <v>2</v>
      </c>
      <c r="B182" s="3">
        <v>45675</v>
      </c>
      <c r="C182" s="6" t="s">
        <v>22</v>
      </c>
      <c r="D182" s="1">
        <v>900</v>
      </c>
      <c r="E182" s="7" t="s">
        <v>101</v>
      </c>
      <c r="F182" s="1">
        <f t="shared" si="14"/>
        <v>1.2647222222222223</v>
      </c>
      <c r="G182">
        <v>0.56703349282296656</v>
      </c>
      <c r="H182">
        <v>8</v>
      </c>
      <c r="I182" s="29">
        <v>1</v>
      </c>
      <c r="J182" s="1" t="s">
        <v>124</v>
      </c>
      <c r="K182" s="1">
        <v>113</v>
      </c>
      <c r="L182" s="24">
        <f t="shared" si="12"/>
        <v>5</v>
      </c>
      <c r="M182" t="str">
        <f t="shared" si="11"/>
        <v>Moderate</v>
      </c>
    </row>
    <row r="183" spans="1:13" ht="15.75" customHeight="1">
      <c r="A183" s="1">
        <v>2</v>
      </c>
      <c r="B183" s="3">
        <v>45675</v>
      </c>
      <c r="C183" s="1" t="s">
        <v>6</v>
      </c>
      <c r="D183" s="1">
        <v>3725</v>
      </c>
      <c r="E183" s="7" t="s">
        <v>103</v>
      </c>
      <c r="F183" s="1">
        <f t="shared" si="14"/>
        <v>1.5191666666666666</v>
      </c>
      <c r="G183">
        <v>0.62198251748251754</v>
      </c>
      <c r="H183">
        <v>8</v>
      </c>
      <c r="I183" s="29">
        <v>3</v>
      </c>
      <c r="J183" s="1" t="s">
        <v>126</v>
      </c>
      <c r="K183" s="1">
        <v>112</v>
      </c>
      <c r="L183" s="24">
        <f t="shared" si="12"/>
        <v>5</v>
      </c>
      <c r="M183" t="str">
        <f t="shared" si="11"/>
        <v>Moderate</v>
      </c>
    </row>
    <row r="184" spans="1:13" ht="15.75" customHeight="1">
      <c r="A184" s="1">
        <v>2</v>
      </c>
      <c r="B184" s="3">
        <v>45675</v>
      </c>
      <c r="C184" s="6" t="s">
        <v>22</v>
      </c>
      <c r="D184" s="1">
        <v>900</v>
      </c>
      <c r="E184" s="7" t="s">
        <v>103</v>
      </c>
      <c r="F184" s="1">
        <f t="shared" si="14"/>
        <v>1.5191666666666666</v>
      </c>
      <c r="G184">
        <v>0.56673981191222578</v>
      </c>
      <c r="H184">
        <v>8</v>
      </c>
      <c r="I184" s="29">
        <v>3</v>
      </c>
      <c r="J184" s="1" t="s">
        <v>126</v>
      </c>
      <c r="K184" s="1">
        <v>112</v>
      </c>
      <c r="L184" s="24">
        <f t="shared" si="12"/>
        <v>5</v>
      </c>
      <c r="M184" t="str">
        <f t="shared" si="11"/>
        <v>Moderate</v>
      </c>
    </row>
    <row r="185" spans="1:13" ht="15.75" customHeight="1">
      <c r="A185" s="1">
        <v>2</v>
      </c>
      <c r="B185" s="3">
        <v>45676</v>
      </c>
      <c r="C185" s="1" t="s">
        <v>6</v>
      </c>
      <c r="D185" s="1">
        <v>3650</v>
      </c>
      <c r="E185" s="7" t="s">
        <v>105</v>
      </c>
      <c r="F185" s="1">
        <f t="shared" si="14"/>
        <v>1.4455555555555555</v>
      </c>
      <c r="G185">
        <v>0.67708223526372124</v>
      </c>
      <c r="H185">
        <v>8</v>
      </c>
      <c r="I185" s="29">
        <v>1</v>
      </c>
      <c r="J185" s="1" t="s">
        <v>127</v>
      </c>
      <c r="K185" s="1">
        <v>135</v>
      </c>
      <c r="L185" s="24">
        <f t="shared" si="12"/>
        <v>6</v>
      </c>
      <c r="M185" t="str">
        <f t="shared" si="11"/>
        <v>Moderate</v>
      </c>
    </row>
    <row r="186" spans="1:13" ht="15.75" customHeight="1">
      <c r="A186" s="1">
        <v>2</v>
      </c>
      <c r="B186" s="3">
        <v>45676</v>
      </c>
      <c r="C186" s="6" t="s">
        <v>22</v>
      </c>
      <c r="D186" s="1">
        <v>300</v>
      </c>
      <c r="E186" s="7" t="s">
        <v>105</v>
      </c>
      <c r="F186" s="1">
        <f t="shared" si="14"/>
        <v>1.4455555555555555</v>
      </c>
      <c r="G186">
        <v>0.65209970674486806</v>
      </c>
      <c r="H186">
        <v>8</v>
      </c>
      <c r="I186" s="29">
        <v>1</v>
      </c>
      <c r="J186" s="1" t="s">
        <v>127</v>
      </c>
      <c r="K186" s="1">
        <v>135</v>
      </c>
      <c r="L186" s="24">
        <f t="shared" si="12"/>
        <v>6</v>
      </c>
      <c r="M186" t="str">
        <f t="shared" si="11"/>
        <v>Moderate</v>
      </c>
    </row>
    <row r="187" spans="1:13" ht="15.75" customHeight="1">
      <c r="A187" s="1">
        <v>2</v>
      </c>
      <c r="B187" s="3">
        <v>45678</v>
      </c>
      <c r="C187" s="1" t="s">
        <v>4</v>
      </c>
      <c r="D187" s="1">
        <v>25</v>
      </c>
      <c r="E187" s="7">
        <v>55.02</v>
      </c>
      <c r="F187" s="1">
        <v>0.55030000000000001</v>
      </c>
      <c r="G187">
        <v>0.77262121212121215</v>
      </c>
      <c r="H187">
        <v>8</v>
      </c>
      <c r="I187" s="29">
        <v>2</v>
      </c>
      <c r="J187" s="1" t="s">
        <v>110</v>
      </c>
      <c r="K187" s="1">
        <v>113</v>
      </c>
      <c r="L187" s="24">
        <f t="shared" si="12"/>
        <v>4</v>
      </c>
      <c r="M187" t="str">
        <f t="shared" si="11"/>
        <v>Low</v>
      </c>
    </row>
    <row r="188" spans="1:13" ht="15.75" customHeight="1">
      <c r="A188" s="1">
        <v>2</v>
      </c>
      <c r="B188" s="3">
        <v>45678</v>
      </c>
      <c r="C188" s="1" t="s">
        <v>6</v>
      </c>
      <c r="D188" s="1">
        <v>2375</v>
      </c>
      <c r="E188" s="7">
        <v>55.02</v>
      </c>
      <c r="F188" s="1">
        <v>0.55030000000000001</v>
      </c>
      <c r="G188">
        <v>0.59936338523355093</v>
      </c>
      <c r="H188">
        <v>8</v>
      </c>
      <c r="I188" s="29">
        <v>2</v>
      </c>
      <c r="J188" s="1" t="s">
        <v>110</v>
      </c>
      <c r="K188" s="1">
        <v>113</v>
      </c>
      <c r="L188" s="24">
        <f t="shared" si="12"/>
        <v>4</v>
      </c>
      <c r="M188" t="str">
        <f t="shared" si="11"/>
        <v>Low</v>
      </c>
    </row>
    <row r="189" spans="1:13" ht="15.75" customHeight="1">
      <c r="A189" s="1">
        <v>2</v>
      </c>
      <c r="B189" s="3">
        <v>45678</v>
      </c>
      <c r="C189" s="11" t="s">
        <v>22</v>
      </c>
      <c r="D189" s="1">
        <v>600</v>
      </c>
      <c r="E189" s="7">
        <v>55.02</v>
      </c>
      <c r="F189" s="1">
        <v>0.55030000000000001</v>
      </c>
      <c r="G189">
        <v>0.56750701135171233</v>
      </c>
      <c r="H189">
        <v>8</v>
      </c>
      <c r="I189" s="29">
        <v>2</v>
      </c>
      <c r="J189" s="1" t="s">
        <v>110</v>
      </c>
      <c r="K189" s="1">
        <v>113</v>
      </c>
      <c r="L189" s="24">
        <f t="shared" si="12"/>
        <v>4</v>
      </c>
      <c r="M189" t="str">
        <f t="shared" si="11"/>
        <v>Low</v>
      </c>
    </row>
    <row r="190" spans="1:13" ht="15.75" customHeight="1">
      <c r="A190" s="1">
        <v>2</v>
      </c>
      <c r="B190" s="3">
        <v>45680</v>
      </c>
      <c r="C190" s="1" t="s">
        <v>4</v>
      </c>
      <c r="D190" s="1">
        <v>25</v>
      </c>
      <c r="E190" s="7" t="s">
        <v>108</v>
      </c>
      <c r="F190" s="1">
        <f t="shared" ref="F190:F206" si="15">VALUE(LEFT(E190,FIND(".",E190)-1)) +
VALUE(MID(E190,FIND(".",E190)+1,2))/60 +
VALUE(RIGHT(E190,2))/3600</f>
        <v>1.3625</v>
      </c>
      <c r="G190">
        <v>0.75210839160839149</v>
      </c>
      <c r="H190">
        <v>8</v>
      </c>
      <c r="I190" s="29">
        <v>2</v>
      </c>
      <c r="J190" s="1" t="s">
        <v>129</v>
      </c>
      <c r="K190" s="1">
        <v>113</v>
      </c>
      <c r="L190" s="24">
        <f t="shared" si="12"/>
        <v>5</v>
      </c>
      <c r="M190" t="str">
        <f t="shared" si="11"/>
        <v>Moderate</v>
      </c>
    </row>
    <row r="191" spans="1:13" ht="15.75" customHeight="1">
      <c r="A191" s="1">
        <v>2</v>
      </c>
      <c r="B191" s="3">
        <v>45680</v>
      </c>
      <c r="C191" s="12" t="s">
        <v>6</v>
      </c>
      <c r="D191" s="1">
        <v>4350</v>
      </c>
      <c r="E191" s="7" t="s">
        <v>108</v>
      </c>
      <c r="F191" s="1">
        <f t="shared" si="15"/>
        <v>1.3625</v>
      </c>
      <c r="G191">
        <v>0.753</v>
      </c>
      <c r="H191">
        <v>8</v>
      </c>
      <c r="I191" s="29">
        <v>2</v>
      </c>
      <c r="J191" s="1" t="s">
        <v>129</v>
      </c>
      <c r="K191" s="1">
        <v>113</v>
      </c>
      <c r="L191" s="24">
        <f t="shared" si="12"/>
        <v>5</v>
      </c>
      <c r="M191" t="str">
        <f t="shared" si="11"/>
        <v>Moderate</v>
      </c>
    </row>
    <row r="192" spans="1:13" ht="15.75" customHeight="1">
      <c r="A192" s="1">
        <v>2</v>
      </c>
      <c r="B192" s="3">
        <v>45680</v>
      </c>
      <c r="C192" s="6" t="s">
        <v>8</v>
      </c>
      <c r="D192" s="1">
        <v>25</v>
      </c>
      <c r="E192" s="7" t="s">
        <v>108</v>
      </c>
      <c r="F192" s="1">
        <f t="shared" si="15"/>
        <v>1.3625</v>
      </c>
      <c r="G192">
        <v>0.85595454545454541</v>
      </c>
      <c r="H192">
        <v>8</v>
      </c>
      <c r="I192" s="29">
        <v>2</v>
      </c>
      <c r="J192" s="1" t="s">
        <v>129</v>
      </c>
      <c r="K192" s="1">
        <v>113</v>
      </c>
      <c r="L192" s="24">
        <f t="shared" si="12"/>
        <v>5</v>
      </c>
      <c r="M192" t="str">
        <f t="shared" si="11"/>
        <v>Moderate</v>
      </c>
    </row>
    <row r="193" spans="1:13" ht="15.75" customHeight="1">
      <c r="A193" s="1">
        <v>2</v>
      </c>
      <c r="B193" s="3">
        <v>45682</v>
      </c>
      <c r="C193" s="1" t="s">
        <v>8</v>
      </c>
      <c r="D193" s="1">
        <v>25</v>
      </c>
      <c r="E193" s="7">
        <v>58.05</v>
      </c>
      <c r="F193" s="1">
        <f t="shared" si="15"/>
        <v>58.084722222222226</v>
      </c>
      <c r="G193">
        <v>0.59686363636363637</v>
      </c>
      <c r="H193">
        <v>8</v>
      </c>
      <c r="I193" s="29">
        <v>2</v>
      </c>
      <c r="J193" s="1" t="s">
        <v>132</v>
      </c>
      <c r="K193" s="1">
        <v>108</v>
      </c>
      <c r="L193" s="24">
        <f t="shared" ref="L193:L201" si="16">ROUND(
  1 +
  ((K193-60)/20) +
  (G193*1.2), 0)</f>
        <v>4</v>
      </c>
      <c r="M193" t="str">
        <f t="shared" si="11"/>
        <v>Low</v>
      </c>
    </row>
    <row r="194" spans="1:13" ht="15.75" customHeight="1">
      <c r="A194" s="1">
        <v>2</v>
      </c>
      <c r="B194" s="3">
        <v>45682</v>
      </c>
      <c r="C194" s="1" t="s">
        <v>6</v>
      </c>
      <c r="D194" s="1">
        <v>2400</v>
      </c>
      <c r="E194" s="7">
        <v>58.05</v>
      </c>
      <c r="F194" s="1">
        <f t="shared" si="15"/>
        <v>58.084722222222226</v>
      </c>
      <c r="G194">
        <v>0.59287848784878494</v>
      </c>
      <c r="H194">
        <v>8</v>
      </c>
      <c r="I194" s="29">
        <v>2</v>
      </c>
      <c r="J194" s="1" t="s">
        <v>132</v>
      </c>
      <c r="K194" s="1">
        <v>108</v>
      </c>
      <c r="L194" s="24">
        <f t="shared" si="16"/>
        <v>4</v>
      </c>
      <c r="M194" t="str">
        <f t="shared" si="11"/>
        <v>Low</v>
      </c>
    </row>
    <row r="195" spans="1:13" ht="15.75" customHeight="1">
      <c r="A195" s="1">
        <v>2</v>
      </c>
      <c r="B195" s="3">
        <v>45682</v>
      </c>
      <c r="C195" s="6" t="s">
        <v>22</v>
      </c>
      <c r="D195" s="1">
        <v>575</v>
      </c>
      <c r="E195" s="7">
        <v>58.05</v>
      </c>
      <c r="F195" s="1">
        <f t="shared" si="15"/>
        <v>58.084722222222226</v>
      </c>
      <c r="G195">
        <v>0.55199711322047174</v>
      </c>
      <c r="H195">
        <v>8</v>
      </c>
      <c r="I195" s="29">
        <v>2</v>
      </c>
      <c r="J195" s="1" t="s">
        <v>132</v>
      </c>
      <c r="K195" s="1">
        <v>108</v>
      </c>
      <c r="L195" s="24">
        <f t="shared" si="16"/>
        <v>4</v>
      </c>
      <c r="M195" t="str">
        <f t="shared" ref="M195:M258" si="17">IF(L195&gt;=8, "High", IF(L195&gt;=5, "Moderate", IF(L195&gt;=1, "Low", "Unknown")))</f>
        <v>Low</v>
      </c>
    </row>
    <row r="196" spans="1:13" ht="15.75" customHeight="1">
      <c r="A196" s="1">
        <v>2</v>
      </c>
      <c r="B196" s="3">
        <v>45685</v>
      </c>
      <c r="C196" s="1" t="s">
        <v>4</v>
      </c>
      <c r="D196" s="1">
        <v>25</v>
      </c>
      <c r="E196" s="7">
        <v>51.23</v>
      </c>
      <c r="F196" s="1">
        <f t="shared" si="15"/>
        <v>51.389722222222218</v>
      </c>
      <c r="G196">
        <v>0.76507912457912453</v>
      </c>
      <c r="H196">
        <v>8</v>
      </c>
      <c r="I196" s="29">
        <v>3</v>
      </c>
      <c r="J196" s="1" t="s">
        <v>134</v>
      </c>
      <c r="K196" s="1">
        <v>117</v>
      </c>
      <c r="L196" s="24">
        <f t="shared" si="16"/>
        <v>5</v>
      </c>
      <c r="M196" t="str">
        <f t="shared" si="17"/>
        <v>Moderate</v>
      </c>
    </row>
    <row r="197" spans="1:13" ht="15.75" customHeight="1">
      <c r="A197" s="1">
        <v>2</v>
      </c>
      <c r="B197" s="3">
        <v>45685</v>
      </c>
      <c r="C197" s="1" t="s">
        <v>6</v>
      </c>
      <c r="D197" s="1">
        <v>2075</v>
      </c>
      <c r="E197" s="7">
        <v>51.23</v>
      </c>
      <c r="F197" s="1">
        <f t="shared" si="15"/>
        <v>51.389722222222218</v>
      </c>
      <c r="G197">
        <v>0.5983357515302653</v>
      </c>
      <c r="H197">
        <v>8</v>
      </c>
      <c r="I197" s="29">
        <v>3</v>
      </c>
      <c r="J197" s="1" t="s">
        <v>134</v>
      </c>
      <c r="K197" s="1">
        <v>117</v>
      </c>
      <c r="L197" s="24">
        <f t="shared" si="16"/>
        <v>5</v>
      </c>
      <c r="M197" t="str">
        <f t="shared" si="17"/>
        <v>Moderate</v>
      </c>
    </row>
    <row r="198" spans="1:13" ht="15.75" customHeight="1">
      <c r="A198" s="1">
        <v>2</v>
      </c>
      <c r="B198" s="3">
        <v>45685</v>
      </c>
      <c r="C198" s="6" t="s">
        <v>22</v>
      </c>
      <c r="D198" s="1">
        <v>600</v>
      </c>
      <c r="E198" s="7">
        <v>51.23</v>
      </c>
      <c r="F198" s="1">
        <f t="shared" si="15"/>
        <v>51.389722222222218</v>
      </c>
      <c r="G198">
        <v>0.57285914085914091</v>
      </c>
      <c r="H198">
        <v>8</v>
      </c>
      <c r="I198" s="29">
        <v>3</v>
      </c>
      <c r="J198" s="1" t="s">
        <v>134</v>
      </c>
      <c r="K198" s="1">
        <v>117</v>
      </c>
      <c r="L198" s="24">
        <f t="shared" si="16"/>
        <v>5</v>
      </c>
      <c r="M198" t="str">
        <f t="shared" si="17"/>
        <v>Moderate</v>
      </c>
    </row>
    <row r="199" spans="1:13" ht="15.75" customHeight="1">
      <c r="A199" s="1">
        <v>2</v>
      </c>
      <c r="B199" s="3">
        <v>45686</v>
      </c>
      <c r="C199" s="1" t="s">
        <v>4</v>
      </c>
      <c r="D199" s="1">
        <v>25</v>
      </c>
      <c r="E199" s="7">
        <v>58.29</v>
      </c>
      <c r="F199" s="1">
        <f t="shared" si="15"/>
        <v>58.491388888888892</v>
      </c>
      <c r="G199">
        <v>0.79049999999999998</v>
      </c>
      <c r="H199">
        <v>8</v>
      </c>
      <c r="I199" s="29">
        <v>1</v>
      </c>
      <c r="J199" s="1" t="s">
        <v>89</v>
      </c>
      <c r="K199" s="1">
        <v>112</v>
      </c>
      <c r="L199" s="24">
        <f t="shared" si="16"/>
        <v>5</v>
      </c>
      <c r="M199" t="str">
        <f t="shared" si="17"/>
        <v>Moderate</v>
      </c>
    </row>
    <row r="200" spans="1:13" ht="15.75" customHeight="1">
      <c r="A200" s="1">
        <v>2</v>
      </c>
      <c r="B200" s="3">
        <v>45686</v>
      </c>
      <c r="C200" s="1" t="s">
        <v>6</v>
      </c>
      <c r="D200" s="1">
        <v>2175</v>
      </c>
      <c r="E200" s="7">
        <v>58.29</v>
      </c>
      <c r="F200" s="1">
        <f t="shared" si="15"/>
        <v>58.491388888888892</v>
      </c>
      <c r="G200">
        <v>0.59345723215264834</v>
      </c>
      <c r="H200">
        <v>8</v>
      </c>
      <c r="I200" s="29">
        <v>1</v>
      </c>
      <c r="J200" s="1" t="s">
        <v>89</v>
      </c>
      <c r="K200" s="1">
        <v>112</v>
      </c>
      <c r="L200" s="24">
        <f t="shared" si="16"/>
        <v>4</v>
      </c>
      <c r="M200" t="str">
        <f t="shared" si="17"/>
        <v>Low</v>
      </c>
    </row>
    <row r="201" spans="1:13" ht="15.75" customHeight="1">
      <c r="A201" s="1">
        <v>2</v>
      </c>
      <c r="B201" s="3">
        <v>45686</v>
      </c>
      <c r="C201" s="6" t="s">
        <v>22</v>
      </c>
      <c r="D201" s="1">
        <v>900</v>
      </c>
      <c r="E201" s="7">
        <v>58.29</v>
      </c>
      <c r="F201" s="1">
        <f t="shared" si="15"/>
        <v>58.491388888888892</v>
      </c>
      <c r="G201">
        <v>0.55868815646504888</v>
      </c>
      <c r="H201">
        <v>8</v>
      </c>
      <c r="I201" s="29">
        <v>1</v>
      </c>
      <c r="J201" s="1" t="s">
        <v>89</v>
      </c>
      <c r="K201" s="1">
        <v>112</v>
      </c>
      <c r="L201" s="24">
        <f t="shared" si="16"/>
        <v>4</v>
      </c>
      <c r="M201" t="str">
        <f t="shared" si="17"/>
        <v>Low</v>
      </c>
    </row>
    <row r="202" spans="1:13" ht="15.75" customHeight="1">
      <c r="A202" s="1">
        <v>2</v>
      </c>
      <c r="B202" s="3">
        <v>45688</v>
      </c>
      <c r="C202" s="1" t="s">
        <v>4</v>
      </c>
      <c r="D202" s="1">
        <v>75</v>
      </c>
      <c r="E202" s="7" t="s">
        <v>113</v>
      </c>
      <c r="F202" s="1">
        <f t="shared" si="15"/>
        <v>1.1319444444444444</v>
      </c>
      <c r="G202">
        <v>0.5742272727272727</v>
      </c>
      <c r="H202">
        <v>8</v>
      </c>
      <c r="I202" s="29">
        <v>2</v>
      </c>
      <c r="J202" s="1" t="s">
        <v>137</v>
      </c>
      <c r="K202" s="1">
        <v>114</v>
      </c>
      <c r="L202" s="24">
        <f t="shared" ref="L202:L259" si="18">ROUND(
  1 +
  ((K202-60)/20) +
  (F202*1.2), 0)</f>
        <v>5</v>
      </c>
      <c r="M202" t="str">
        <f t="shared" si="17"/>
        <v>Moderate</v>
      </c>
    </row>
    <row r="203" spans="1:13" ht="15.75" customHeight="1">
      <c r="A203" s="1">
        <v>2</v>
      </c>
      <c r="B203" s="3">
        <v>45688</v>
      </c>
      <c r="C203" s="1" t="s">
        <v>6</v>
      </c>
      <c r="D203" s="1">
        <v>2875</v>
      </c>
      <c r="E203" s="7" t="s">
        <v>113</v>
      </c>
      <c r="F203" s="1">
        <f t="shared" si="15"/>
        <v>1.1319444444444444</v>
      </c>
      <c r="G203">
        <v>0.61091766823128257</v>
      </c>
      <c r="H203">
        <v>8</v>
      </c>
      <c r="I203" s="29">
        <v>2</v>
      </c>
      <c r="J203" s="1" t="s">
        <v>137</v>
      </c>
      <c r="K203" s="1">
        <v>114</v>
      </c>
      <c r="L203" s="24">
        <f t="shared" si="18"/>
        <v>5</v>
      </c>
      <c r="M203" t="str">
        <f t="shared" si="17"/>
        <v>Moderate</v>
      </c>
    </row>
    <row r="204" spans="1:13" ht="15.75" customHeight="1">
      <c r="A204" s="1">
        <v>2</v>
      </c>
      <c r="B204" s="3">
        <v>45688</v>
      </c>
      <c r="C204" s="6" t="s">
        <v>22</v>
      </c>
      <c r="D204" s="1">
        <v>700</v>
      </c>
      <c r="E204" s="7" t="s">
        <v>113</v>
      </c>
      <c r="F204" s="1">
        <f t="shared" si="15"/>
        <v>1.1319444444444444</v>
      </c>
      <c r="G204">
        <v>0.56547499405563917</v>
      </c>
      <c r="H204">
        <v>8</v>
      </c>
      <c r="I204" s="29">
        <v>2</v>
      </c>
      <c r="J204" s="1" t="s">
        <v>137</v>
      </c>
      <c r="K204" s="1">
        <v>114</v>
      </c>
      <c r="L204" s="24">
        <f t="shared" si="18"/>
        <v>5</v>
      </c>
      <c r="M204" t="str">
        <f t="shared" si="17"/>
        <v>Moderate</v>
      </c>
    </row>
    <row r="205" spans="1:13" ht="15.75" customHeight="1">
      <c r="A205" s="1">
        <v>2</v>
      </c>
      <c r="B205" s="3">
        <v>45691</v>
      </c>
      <c r="C205" s="1" t="s">
        <v>6</v>
      </c>
      <c r="D205" s="1">
        <v>3100</v>
      </c>
      <c r="E205" s="7" t="s">
        <v>115</v>
      </c>
      <c r="F205" s="1">
        <f t="shared" si="15"/>
        <v>1.2333333333333334</v>
      </c>
      <c r="G205">
        <v>0.61531923890063434</v>
      </c>
      <c r="H205">
        <v>8</v>
      </c>
      <c r="I205" s="29">
        <v>2</v>
      </c>
      <c r="J205" s="1" t="s">
        <v>87</v>
      </c>
      <c r="K205" s="1">
        <v>114</v>
      </c>
      <c r="L205" s="24">
        <f t="shared" si="18"/>
        <v>5</v>
      </c>
      <c r="M205" t="str">
        <f t="shared" si="17"/>
        <v>Moderate</v>
      </c>
    </row>
    <row r="206" spans="1:13" ht="15.75" customHeight="1">
      <c r="A206" s="1">
        <v>2</v>
      </c>
      <c r="B206" s="3">
        <v>45691</v>
      </c>
      <c r="C206" s="6" t="s">
        <v>22</v>
      </c>
      <c r="D206" s="1">
        <v>900</v>
      </c>
      <c r="E206" s="7" t="s">
        <v>115</v>
      </c>
      <c r="F206" s="1">
        <f t="shared" si="15"/>
        <v>1.2333333333333334</v>
      </c>
      <c r="G206">
        <v>0.56225361059507395</v>
      </c>
      <c r="H206">
        <v>8</v>
      </c>
      <c r="I206" s="29">
        <v>2</v>
      </c>
      <c r="J206" s="1" t="s">
        <v>87</v>
      </c>
      <c r="K206" s="1">
        <v>114</v>
      </c>
      <c r="L206" s="24">
        <f t="shared" si="18"/>
        <v>5</v>
      </c>
      <c r="M206" t="str">
        <f t="shared" si="17"/>
        <v>Moderate</v>
      </c>
    </row>
    <row r="207" spans="1:13" ht="15.75" customHeight="1">
      <c r="A207" s="1">
        <v>3</v>
      </c>
      <c r="B207" s="3">
        <v>45628</v>
      </c>
      <c r="C207" s="1" t="s">
        <v>8</v>
      </c>
      <c r="D207" s="1">
        <v>150</v>
      </c>
      <c r="E207" s="7" t="s">
        <v>283</v>
      </c>
      <c r="F207" s="1">
        <f t="shared" ref="F207:F245" si="19">VALUE(LEFT(E207,FIND(".",E207)-1)) +
VALUE(MID(E207,FIND(".",E207)+1,2))/60 +
VALUE(RIGHT(E207,2))/3600</f>
        <v>1.7575000000000001</v>
      </c>
      <c r="G207" s="1">
        <v>0.58672803666921314</v>
      </c>
      <c r="H207" s="1">
        <v>6</v>
      </c>
      <c r="I207" s="29">
        <v>2</v>
      </c>
      <c r="J207" s="1" t="s">
        <v>272</v>
      </c>
      <c r="K207" s="1">
        <v>120</v>
      </c>
      <c r="L207" s="24">
        <f t="shared" si="18"/>
        <v>6</v>
      </c>
      <c r="M207" t="str">
        <f t="shared" si="17"/>
        <v>Moderate</v>
      </c>
    </row>
    <row r="208" spans="1:13" ht="15.75" customHeight="1">
      <c r="A208" s="1">
        <v>3</v>
      </c>
      <c r="B208" s="3">
        <v>45628</v>
      </c>
      <c r="C208" s="1" t="s">
        <v>138</v>
      </c>
      <c r="D208" s="1">
        <v>3825</v>
      </c>
      <c r="E208" s="7" t="s">
        <v>283</v>
      </c>
      <c r="F208" s="1">
        <f t="shared" si="19"/>
        <v>1.7575000000000001</v>
      </c>
      <c r="G208" s="1">
        <v>0.58672803666921314</v>
      </c>
      <c r="H208" s="1">
        <v>6</v>
      </c>
      <c r="I208" s="29">
        <v>2</v>
      </c>
      <c r="J208" s="1" t="s">
        <v>272</v>
      </c>
      <c r="K208" s="1">
        <v>120</v>
      </c>
      <c r="L208" s="24">
        <f t="shared" si="18"/>
        <v>6</v>
      </c>
      <c r="M208" t="str">
        <f t="shared" si="17"/>
        <v>Moderate</v>
      </c>
    </row>
    <row r="209" spans="1:13" ht="15.75" customHeight="1">
      <c r="A209" s="1">
        <v>3</v>
      </c>
      <c r="B209" s="3">
        <v>45628</v>
      </c>
      <c r="C209" s="11" t="s">
        <v>22</v>
      </c>
      <c r="D209" s="1">
        <v>500</v>
      </c>
      <c r="E209" s="7" t="s">
        <v>283</v>
      </c>
      <c r="F209" s="1">
        <f t="shared" si="19"/>
        <v>1.7575000000000001</v>
      </c>
      <c r="G209" s="1">
        <v>0.60151515151515145</v>
      </c>
      <c r="H209" s="1">
        <v>6</v>
      </c>
      <c r="I209" s="29">
        <v>2</v>
      </c>
      <c r="J209" s="1" t="s">
        <v>272</v>
      </c>
      <c r="K209" s="1">
        <v>120</v>
      </c>
      <c r="L209" s="24">
        <f t="shared" si="18"/>
        <v>6</v>
      </c>
      <c r="M209" t="str">
        <f t="shared" si="17"/>
        <v>Moderate</v>
      </c>
    </row>
    <row r="210" spans="1:13" ht="15.75" customHeight="1">
      <c r="A210" s="1">
        <v>3</v>
      </c>
      <c r="B210" s="3">
        <v>45629</v>
      </c>
      <c r="C210" s="1" t="s">
        <v>8</v>
      </c>
      <c r="D210" s="1">
        <v>125</v>
      </c>
      <c r="E210" s="7" t="s">
        <v>284</v>
      </c>
      <c r="F210" s="1">
        <f t="shared" si="19"/>
        <v>1.4088888888888889</v>
      </c>
      <c r="G210" s="1">
        <v>0.65697124304267152</v>
      </c>
      <c r="H210" s="1">
        <v>6</v>
      </c>
      <c r="I210" s="29">
        <v>2</v>
      </c>
      <c r="J210" s="1" t="s">
        <v>273</v>
      </c>
      <c r="K210" s="1">
        <v>122</v>
      </c>
      <c r="L210" s="24">
        <f t="shared" si="18"/>
        <v>6</v>
      </c>
      <c r="M210" t="str">
        <f t="shared" si="17"/>
        <v>Moderate</v>
      </c>
    </row>
    <row r="211" spans="1:13" ht="15.75" customHeight="1">
      <c r="A211" s="1">
        <v>3</v>
      </c>
      <c r="B211" s="3">
        <v>45629</v>
      </c>
      <c r="C211" s="1" t="s">
        <v>138</v>
      </c>
      <c r="D211" s="1">
        <v>3075</v>
      </c>
      <c r="E211" s="7" t="s">
        <v>284</v>
      </c>
      <c r="F211" s="1">
        <f t="shared" si="19"/>
        <v>1.4088888888888889</v>
      </c>
      <c r="G211" s="1">
        <v>0.60776863836197625</v>
      </c>
      <c r="H211" s="1">
        <v>6</v>
      </c>
      <c r="I211" s="29">
        <v>2</v>
      </c>
      <c r="J211" s="1" t="s">
        <v>273</v>
      </c>
      <c r="K211" s="1">
        <v>122</v>
      </c>
      <c r="L211" s="24">
        <f t="shared" si="18"/>
        <v>6</v>
      </c>
      <c r="M211" t="str">
        <f t="shared" si="17"/>
        <v>Moderate</v>
      </c>
    </row>
    <row r="212" spans="1:13" ht="15.75" customHeight="1">
      <c r="A212" s="1">
        <v>3</v>
      </c>
      <c r="B212" s="3">
        <v>45629</v>
      </c>
      <c r="C212" s="11" t="s">
        <v>22</v>
      </c>
      <c r="D212" s="1">
        <v>200</v>
      </c>
      <c r="E212" s="7" t="s">
        <v>284</v>
      </c>
      <c r="F212" s="1">
        <f t="shared" si="19"/>
        <v>1.4088888888888889</v>
      </c>
      <c r="G212" s="1">
        <v>0.62581818181818183</v>
      </c>
      <c r="H212" s="1">
        <v>6</v>
      </c>
      <c r="I212" s="29">
        <v>2</v>
      </c>
      <c r="J212" s="1" t="s">
        <v>273</v>
      </c>
      <c r="K212" s="1">
        <v>122</v>
      </c>
      <c r="L212" s="24">
        <f t="shared" si="18"/>
        <v>6</v>
      </c>
      <c r="M212" t="str">
        <f t="shared" si="17"/>
        <v>Moderate</v>
      </c>
    </row>
    <row r="213" spans="1:13" ht="15.75" customHeight="1">
      <c r="A213" s="1">
        <v>3</v>
      </c>
      <c r="B213" s="3">
        <v>45630</v>
      </c>
      <c r="C213" s="1" t="s">
        <v>8</v>
      </c>
      <c r="D213" s="1">
        <v>50</v>
      </c>
      <c r="E213" s="7" t="s">
        <v>285</v>
      </c>
      <c r="F213" s="1">
        <f t="shared" si="19"/>
        <v>1.5013888888888889</v>
      </c>
      <c r="G213" s="1">
        <v>0.75659322033898324</v>
      </c>
      <c r="H213" s="1">
        <v>6</v>
      </c>
      <c r="I213" s="24">
        <v>1</v>
      </c>
      <c r="J213" s="1" t="s">
        <v>274</v>
      </c>
      <c r="K213" s="1">
        <v>121</v>
      </c>
      <c r="L213" s="24">
        <f t="shared" si="18"/>
        <v>6</v>
      </c>
      <c r="M213" t="str">
        <f t="shared" si="17"/>
        <v>Moderate</v>
      </c>
    </row>
    <row r="214" spans="1:13" ht="15.75" customHeight="1">
      <c r="A214" s="1">
        <v>3</v>
      </c>
      <c r="B214" s="3">
        <v>45630</v>
      </c>
      <c r="C214" s="1" t="s">
        <v>138</v>
      </c>
      <c r="D214" s="1">
        <v>3550</v>
      </c>
      <c r="E214" s="7" t="s">
        <v>285</v>
      </c>
      <c r="F214" s="1">
        <f t="shared" si="19"/>
        <v>1.5013888888888889</v>
      </c>
      <c r="G214" s="1">
        <v>0.75659322033898324</v>
      </c>
      <c r="H214" s="1">
        <v>8</v>
      </c>
      <c r="I214" s="24">
        <v>1</v>
      </c>
      <c r="J214" s="1" t="s">
        <v>274</v>
      </c>
      <c r="K214" s="1">
        <v>121</v>
      </c>
      <c r="L214" s="24">
        <f t="shared" si="18"/>
        <v>6</v>
      </c>
      <c r="M214" t="str">
        <f t="shared" si="17"/>
        <v>Moderate</v>
      </c>
    </row>
    <row r="215" spans="1:13" ht="15.75" customHeight="1">
      <c r="A215" s="1">
        <v>3</v>
      </c>
      <c r="B215" s="3">
        <v>45630</v>
      </c>
      <c r="C215" s="11" t="s">
        <v>22</v>
      </c>
      <c r="D215" s="1">
        <v>450</v>
      </c>
      <c r="E215" s="7" t="s">
        <v>285</v>
      </c>
      <c r="F215" s="1">
        <f t="shared" si="19"/>
        <v>1.5013888888888889</v>
      </c>
      <c r="G215" s="1">
        <v>0.63009769484083422</v>
      </c>
      <c r="H215" s="1">
        <v>8</v>
      </c>
      <c r="I215" s="24">
        <v>1</v>
      </c>
      <c r="J215" s="1" t="s">
        <v>274</v>
      </c>
      <c r="K215" s="1">
        <v>121</v>
      </c>
      <c r="L215" s="24">
        <f t="shared" si="18"/>
        <v>6</v>
      </c>
      <c r="M215" t="str">
        <f t="shared" si="17"/>
        <v>Moderate</v>
      </c>
    </row>
    <row r="216" spans="1:13" ht="15.75" customHeight="1">
      <c r="A216" s="1">
        <v>3</v>
      </c>
      <c r="B216" s="3">
        <v>45633</v>
      </c>
      <c r="C216" s="1" t="s">
        <v>8</v>
      </c>
      <c r="D216" s="1">
        <v>100</v>
      </c>
      <c r="E216" s="7" t="s">
        <v>286</v>
      </c>
      <c r="F216" s="1">
        <f t="shared" si="19"/>
        <v>1.5158333333333334</v>
      </c>
      <c r="G216" s="1">
        <v>0.62745454545454549</v>
      </c>
      <c r="H216" s="1">
        <v>8</v>
      </c>
      <c r="I216" s="24">
        <v>1</v>
      </c>
      <c r="J216" s="1" t="s">
        <v>275</v>
      </c>
      <c r="K216" s="1">
        <v>124</v>
      </c>
      <c r="L216" s="24">
        <f t="shared" si="18"/>
        <v>6</v>
      </c>
      <c r="M216" t="str">
        <f t="shared" si="17"/>
        <v>Moderate</v>
      </c>
    </row>
    <row r="217" spans="1:13" ht="15.75" customHeight="1">
      <c r="A217" s="1">
        <v>3</v>
      </c>
      <c r="B217" s="3">
        <v>45633</v>
      </c>
      <c r="C217" s="1" t="s">
        <v>138</v>
      </c>
      <c r="D217" s="1">
        <v>3700</v>
      </c>
      <c r="E217" s="7" t="s">
        <v>286</v>
      </c>
      <c r="F217" s="1">
        <f t="shared" si="19"/>
        <v>1.5158333333333334</v>
      </c>
      <c r="G217" s="1">
        <v>0.62745454545454549</v>
      </c>
      <c r="H217" s="1">
        <v>8</v>
      </c>
      <c r="I217" s="24">
        <v>3</v>
      </c>
      <c r="J217" s="1" t="s">
        <v>275</v>
      </c>
      <c r="K217" s="1">
        <v>124</v>
      </c>
      <c r="L217" s="24">
        <f t="shared" si="18"/>
        <v>6</v>
      </c>
      <c r="M217" t="str">
        <f t="shared" si="17"/>
        <v>Moderate</v>
      </c>
    </row>
    <row r="218" spans="1:13" ht="15.75" customHeight="1">
      <c r="A218" s="1">
        <v>3</v>
      </c>
      <c r="B218" s="3">
        <v>45633</v>
      </c>
      <c r="C218" s="11" t="s">
        <v>22</v>
      </c>
      <c r="D218" s="1">
        <v>200</v>
      </c>
      <c r="E218" s="7" t="s">
        <v>286</v>
      </c>
      <c r="F218" s="1">
        <f t="shared" si="19"/>
        <v>1.5158333333333334</v>
      </c>
      <c r="G218" s="1">
        <v>0.60723232323232323</v>
      </c>
      <c r="H218" s="1">
        <v>8</v>
      </c>
      <c r="I218" s="24">
        <v>3</v>
      </c>
      <c r="J218" s="1" t="s">
        <v>275</v>
      </c>
      <c r="K218" s="1">
        <v>124</v>
      </c>
      <c r="L218" s="24">
        <f t="shared" si="18"/>
        <v>6</v>
      </c>
      <c r="M218" t="str">
        <f t="shared" si="17"/>
        <v>Moderate</v>
      </c>
    </row>
    <row r="219" spans="1:13" ht="15.75" customHeight="1">
      <c r="A219" s="1">
        <v>3</v>
      </c>
      <c r="B219" s="3">
        <v>45635</v>
      </c>
      <c r="C219" s="1" t="s">
        <v>8</v>
      </c>
      <c r="D219" s="1">
        <v>75</v>
      </c>
      <c r="E219" s="7" t="s">
        <v>287</v>
      </c>
      <c r="F219" s="1">
        <f t="shared" si="19"/>
        <v>1.4852777777777779</v>
      </c>
      <c r="G219" s="1">
        <v>0.57514440868865646</v>
      </c>
      <c r="H219" s="1">
        <v>8</v>
      </c>
      <c r="I219" s="24">
        <v>2</v>
      </c>
      <c r="J219" s="1" t="s">
        <v>139</v>
      </c>
      <c r="K219" s="1">
        <v>114</v>
      </c>
      <c r="L219" s="24">
        <f t="shared" si="18"/>
        <v>5</v>
      </c>
      <c r="M219" t="str">
        <f t="shared" si="17"/>
        <v>Moderate</v>
      </c>
    </row>
    <row r="220" spans="1:13" ht="15.75" customHeight="1">
      <c r="A220" s="1">
        <v>3</v>
      </c>
      <c r="B220" s="3">
        <v>45635</v>
      </c>
      <c r="C220" s="1" t="s">
        <v>138</v>
      </c>
      <c r="D220" s="1">
        <v>3000</v>
      </c>
      <c r="E220" s="7" t="s">
        <v>287</v>
      </c>
      <c r="F220" s="1">
        <f t="shared" si="19"/>
        <v>1.4852777777777779</v>
      </c>
      <c r="G220" s="1">
        <v>0.59603985056039854</v>
      </c>
      <c r="H220" s="1">
        <v>8</v>
      </c>
      <c r="I220" s="24">
        <v>2</v>
      </c>
      <c r="J220" s="1" t="s">
        <v>139</v>
      </c>
      <c r="K220" s="1">
        <v>114</v>
      </c>
      <c r="L220" s="24">
        <f t="shared" si="18"/>
        <v>5</v>
      </c>
      <c r="M220" t="str">
        <f t="shared" si="17"/>
        <v>Moderate</v>
      </c>
    </row>
    <row r="221" spans="1:13" ht="15.75" customHeight="1">
      <c r="A221" s="1">
        <v>3</v>
      </c>
      <c r="B221" s="3">
        <v>45635</v>
      </c>
      <c r="C221" s="11" t="s">
        <v>22</v>
      </c>
      <c r="D221" s="1">
        <v>950</v>
      </c>
      <c r="E221" s="7" t="s">
        <v>287</v>
      </c>
      <c r="F221" s="1">
        <f t="shared" si="19"/>
        <v>1.4852777777777779</v>
      </c>
      <c r="G221" s="1">
        <v>0.55066297117516638</v>
      </c>
      <c r="H221" s="1">
        <v>8</v>
      </c>
      <c r="I221" s="24">
        <v>2</v>
      </c>
      <c r="J221" s="1" t="s">
        <v>139</v>
      </c>
      <c r="K221" s="1">
        <v>114</v>
      </c>
      <c r="L221" s="24">
        <f t="shared" si="18"/>
        <v>5</v>
      </c>
      <c r="M221" t="str">
        <f t="shared" si="17"/>
        <v>Moderate</v>
      </c>
    </row>
    <row r="222" spans="1:13" ht="15.75" customHeight="1">
      <c r="A222" s="1">
        <v>3</v>
      </c>
      <c r="B222" s="3">
        <v>45636</v>
      </c>
      <c r="C222" s="1" t="s">
        <v>8</v>
      </c>
      <c r="D222" s="1">
        <v>25</v>
      </c>
      <c r="E222" s="7" t="s">
        <v>288</v>
      </c>
      <c r="F222" s="1">
        <f t="shared" si="19"/>
        <v>1.5255555555555556</v>
      </c>
      <c r="G222" s="1">
        <v>0.87289332096474948</v>
      </c>
      <c r="H222" s="1">
        <v>7</v>
      </c>
      <c r="I222" s="24">
        <v>1</v>
      </c>
      <c r="J222" s="1" t="s">
        <v>276</v>
      </c>
      <c r="K222" s="1">
        <v>124</v>
      </c>
      <c r="L222" s="24">
        <f t="shared" si="18"/>
        <v>6</v>
      </c>
      <c r="M222" t="str">
        <f t="shared" si="17"/>
        <v>Moderate</v>
      </c>
    </row>
    <row r="223" spans="1:13" ht="15.75" customHeight="1">
      <c r="A223" s="1">
        <v>3</v>
      </c>
      <c r="B223" s="3">
        <v>45636</v>
      </c>
      <c r="C223" s="1" t="s">
        <v>138</v>
      </c>
      <c r="D223" s="1">
        <v>3475</v>
      </c>
      <c r="E223" s="7" t="s">
        <v>288</v>
      </c>
      <c r="F223" s="1">
        <f t="shared" si="19"/>
        <v>1.5255555555555556</v>
      </c>
      <c r="G223" s="1">
        <v>0.87289332096474948</v>
      </c>
      <c r="H223" s="1">
        <v>5</v>
      </c>
      <c r="I223" s="24">
        <v>1</v>
      </c>
      <c r="J223" s="1" t="s">
        <v>276</v>
      </c>
      <c r="K223" s="1">
        <v>124</v>
      </c>
      <c r="L223" s="24">
        <f t="shared" si="18"/>
        <v>6</v>
      </c>
      <c r="M223" t="str">
        <f t="shared" si="17"/>
        <v>Moderate</v>
      </c>
    </row>
    <row r="224" spans="1:13" ht="15.75" customHeight="1">
      <c r="A224" s="1">
        <v>3</v>
      </c>
      <c r="B224" s="3">
        <v>45636</v>
      </c>
      <c r="C224" s="11" t="s">
        <v>22</v>
      </c>
      <c r="D224" s="1">
        <v>600</v>
      </c>
      <c r="E224" s="7" t="s">
        <v>288</v>
      </c>
      <c r="F224" s="1">
        <f t="shared" si="19"/>
        <v>1.5255555555555556</v>
      </c>
      <c r="G224" s="1">
        <v>0.56776813430471973</v>
      </c>
      <c r="H224" s="1">
        <v>5</v>
      </c>
      <c r="I224" s="24">
        <v>1</v>
      </c>
      <c r="J224" s="1" t="s">
        <v>276</v>
      </c>
      <c r="K224" s="1">
        <v>124</v>
      </c>
      <c r="L224" s="24">
        <f t="shared" si="18"/>
        <v>6</v>
      </c>
      <c r="M224" t="str">
        <f t="shared" si="17"/>
        <v>Moderate</v>
      </c>
    </row>
    <row r="225" spans="1:13" ht="15.75" customHeight="1">
      <c r="A225" s="1">
        <v>3</v>
      </c>
      <c r="B225" s="3">
        <v>45638</v>
      </c>
      <c r="C225" s="1" t="s">
        <v>8</v>
      </c>
      <c r="D225" s="1">
        <v>100</v>
      </c>
      <c r="E225" s="7" t="s">
        <v>289</v>
      </c>
      <c r="F225" s="1">
        <f t="shared" si="19"/>
        <v>1.3988888888888888</v>
      </c>
      <c r="G225" s="1">
        <v>0.60563636363636364</v>
      </c>
      <c r="H225" s="1">
        <v>5</v>
      </c>
      <c r="I225" s="24">
        <v>2</v>
      </c>
      <c r="J225" s="1" t="s">
        <v>277</v>
      </c>
      <c r="K225" s="1">
        <v>112</v>
      </c>
      <c r="L225" s="24">
        <f t="shared" si="18"/>
        <v>5</v>
      </c>
      <c r="M225" t="str">
        <f t="shared" si="17"/>
        <v>Moderate</v>
      </c>
    </row>
    <row r="226" spans="1:13" ht="15.75" customHeight="1">
      <c r="A226" s="1">
        <v>3</v>
      </c>
      <c r="B226" s="3">
        <v>45638</v>
      </c>
      <c r="C226" s="1" t="s">
        <v>138</v>
      </c>
      <c r="D226" s="1">
        <v>3050</v>
      </c>
      <c r="E226" s="7" t="s">
        <v>289</v>
      </c>
      <c r="F226" s="1">
        <f t="shared" si="19"/>
        <v>1.3988888888888888</v>
      </c>
      <c r="G226" s="1">
        <v>0.59268868921775897</v>
      </c>
      <c r="H226" s="1">
        <v>5</v>
      </c>
      <c r="I226" s="24">
        <v>2</v>
      </c>
      <c r="J226" s="1" t="s">
        <v>277</v>
      </c>
      <c r="K226" s="1">
        <v>112</v>
      </c>
      <c r="L226" s="24">
        <f t="shared" si="18"/>
        <v>5</v>
      </c>
      <c r="M226" t="str">
        <f t="shared" si="17"/>
        <v>Moderate</v>
      </c>
    </row>
    <row r="227" spans="1:13" ht="15.75" customHeight="1">
      <c r="A227" s="1">
        <v>3</v>
      </c>
      <c r="B227" s="3">
        <v>45638</v>
      </c>
      <c r="C227" s="11" t="s">
        <v>22</v>
      </c>
      <c r="D227" s="1">
        <v>850</v>
      </c>
      <c r="E227" s="7" t="s">
        <v>289</v>
      </c>
      <c r="F227" s="1">
        <f t="shared" si="19"/>
        <v>1.3988888888888888</v>
      </c>
      <c r="G227" s="1">
        <v>0.62018000311154908</v>
      </c>
      <c r="H227" s="1">
        <v>8</v>
      </c>
      <c r="I227" s="24">
        <v>2</v>
      </c>
      <c r="J227" s="1" t="s">
        <v>277</v>
      </c>
      <c r="K227" s="1">
        <v>112</v>
      </c>
      <c r="L227" s="24">
        <f t="shared" si="18"/>
        <v>5</v>
      </c>
      <c r="M227" t="str">
        <f t="shared" si="17"/>
        <v>Moderate</v>
      </c>
    </row>
    <row r="228" spans="1:13" ht="15.75" customHeight="1">
      <c r="A228" s="1">
        <v>3</v>
      </c>
      <c r="B228" s="3">
        <v>45640</v>
      </c>
      <c r="C228" s="1" t="s">
        <v>8</v>
      </c>
      <c r="D228" s="1">
        <v>350</v>
      </c>
      <c r="E228" s="7" t="s">
        <v>290</v>
      </c>
      <c r="F228" s="1">
        <f t="shared" si="19"/>
        <v>1.4230555555555557</v>
      </c>
      <c r="G228" s="1">
        <v>0.5655579937304076</v>
      </c>
      <c r="H228" s="1">
        <v>8</v>
      </c>
      <c r="I228" s="24">
        <v>2</v>
      </c>
      <c r="J228" s="1" t="s">
        <v>278</v>
      </c>
      <c r="K228" s="1">
        <v>113</v>
      </c>
      <c r="L228" s="24">
        <f t="shared" si="18"/>
        <v>5</v>
      </c>
      <c r="M228" t="str">
        <f t="shared" si="17"/>
        <v>Moderate</v>
      </c>
    </row>
    <row r="229" spans="1:13" ht="15.75" customHeight="1">
      <c r="A229" s="1">
        <v>3</v>
      </c>
      <c r="B229" s="3">
        <v>45640</v>
      </c>
      <c r="C229" s="1" t="s">
        <v>138</v>
      </c>
      <c r="D229" s="1">
        <v>2475</v>
      </c>
      <c r="E229" s="7" t="s">
        <v>290</v>
      </c>
      <c r="F229" s="1">
        <f t="shared" si="19"/>
        <v>1.4230555555555557</v>
      </c>
      <c r="G229" s="1">
        <v>0.57644835507500414</v>
      </c>
      <c r="H229" s="1">
        <v>8</v>
      </c>
      <c r="I229" s="24">
        <v>2</v>
      </c>
      <c r="J229" s="1" t="s">
        <v>278</v>
      </c>
      <c r="K229" s="1">
        <v>113</v>
      </c>
      <c r="L229" s="24">
        <f t="shared" si="18"/>
        <v>5</v>
      </c>
      <c r="M229" t="str">
        <f t="shared" si="17"/>
        <v>Moderate</v>
      </c>
    </row>
    <row r="230" spans="1:13" ht="15.75" customHeight="1">
      <c r="A230" s="1">
        <v>3</v>
      </c>
      <c r="B230" s="3">
        <v>45640</v>
      </c>
      <c r="C230" s="11" t="s">
        <v>22</v>
      </c>
      <c r="D230" s="1">
        <v>500</v>
      </c>
      <c r="E230" s="7" t="s">
        <v>290</v>
      </c>
      <c r="F230" s="1">
        <f t="shared" si="19"/>
        <v>1.4230555555555557</v>
      </c>
      <c r="G230" s="1">
        <v>0.61506657261264441</v>
      </c>
      <c r="H230" s="1">
        <v>8</v>
      </c>
      <c r="I230" s="24">
        <v>1</v>
      </c>
      <c r="J230" s="1" t="s">
        <v>278</v>
      </c>
      <c r="K230" s="1">
        <v>113</v>
      </c>
      <c r="L230" s="24">
        <f t="shared" si="18"/>
        <v>5</v>
      </c>
      <c r="M230" t="str">
        <f t="shared" si="17"/>
        <v>Moderate</v>
      </c>
    </row>
    <row r="231" spans="1:13" ht="15.75" customHeight="1">
      <c r="A231" s="1">
        <v>3</v>
      </c>
      <c r="B231" s="3">
        <v>45641</v>
      </c>
      <c r="C231" s="1" t="s">
        <v>8</v>
      </c>
      <c r="D231" s="1">
        <v>25</v>
      </c>
      <c r="E231" s="7" t="s">
        <v>69</v>
      </c>
      <c r="F231" s="1">
        <f t="shared" si="19"/>
        <v>1.45</v>
      </c>
      <c r="G231" s="1">
        <v>0.86357977736549163</v>
      </c>
      <c r="H231" s="1">
        <v>8</v>
      </c>
      <c r="I231" s="24">
        <v>1</v>
      </c>
      <c r="J231" s="1" t="s">
        <v>279</v>
      </c>
      <c r="K231" s="1">
        <v>120</v>
      </c>
      <c r="L231" s="24">
        <f t="shared" si="18"/>
        <v>6</v>
      </c>
      <c r="M231" t="str">
        <f t="shared" si="17"/>
        <v>Moderate</v>
      </c>
    </row>
    <row r="232" spans="1:13" ht="15.75" customHeight="1">
      <c r="A232" s="1">
        <v>3</v>
      </c>
      <c r="B232" s="3">
        <v>45641</v>
      </c>
      <c r="C232" s="1" t="s">
        <v>138</v>
      </c>
      <c r="D232" s="1">
        <v>3425</v>
      </c>
      <c r="E232" s="7" t="s">
        <v>69</v>
      </c>
      <c r="F232" s="1">
        <f t="shared" si="19"/>
        <v>1.45</v>
      </c>
      <c r="G232" s="1">
        <v>0.86357977736549163</v>
      </c>
      <c r="H232" s="1">
        <v>8</v>
      </c>
      <c r="I232" s="24">
        <v>1</v>
      </c>
      <c r="J232" s="1" t="s">
        <v>279</v>
      </c>
      <c r="K232" s="1">
        <v>120</v>
      </c>
      <c r="L232" s="24">
        <f t="shared" si="18"/>
        <v>6</v>
      </c>
      <c r="M232" t="str">
        <f t="shared" si="17"/>
        <v>Moderate</v>
      </c>
    </row>
    <row r="233" spans="1:13" ht="15.75" customHeight="1">
      <c r="A233" s="1">
        <v>3</v>
      </c>
      <c r="B233" s="3">
        <v>45641</v>
      </c>
      <c r="C233" s="11" t="s">
        <v>22</v>
      </c>
      <c r="D233" s="1">
        <v>400</v>
      </c>
      <c r="E233" s="7" t="s">
        <v>69</v>
      </c>
      <c r="F233" s="1">
        <f t="shared" si="19"/>
        <v>1.45</v>
      </c>
      <c r="G233" s="1">
        <v>0.86357977736549163</v>
      </c>
      <c r="H233" s="1">
        <v>8</v>
      </c>
      <c r="I233" s="24">
        <v>1</v>
      </c>
      <c r="J233" s="1" t="s">
        <v>279</v>
      </c>
      <c r="K233" s="1">
        <v>120</v>
      </c>
      <c r="L233" s="24">
        <f t="shared" si="18"/>
        <v>6</v>
      </c>
      <c r="M233" t="str">
        <f t="shared" si="17"/>
        <v>Moderate</v>
      </c>
    </row>
    <row r="234" spans="1:13" ht="15.75" customHeight="1">
      <c r="A234" s="1">
        <v>3</v>
      </c>
      <c r="B234" s="3">
        <v>45642</v>
      </c>
      <c r="C234" s="1" t="s">
        <v>8</v>
      </c>
      <c r="D234" s="1">
        <v>175</v>
      </c>
      <c r="E234" s="7" t="s">
        <v>140</v>
      </c>
      <c r="F234" s="1">
        <f t="shared" si="19"/>
        <v>1.408611111111111</v>
      </c>
      <c r="G234" s="1">
        <v>0.60746624472573829</v>
      </c>
      <c r="H234" s="1">
        <v>8</v>
      </c>
      <c r="I234" s="24">
        <v>1</v>
      </c>
      <c r="J234" s="1" t="s">
        <v>98</v>
      </c>
      <c r="K234" s="1">
        <v>121</v>
      </c>
      <c r="L234" s="24">
        <f t="shared" si="18"/>
        <v>6</v>
      </c>
      <c r="M234" t="str">
        <f t="shared" si="17"/>
        <v>Moderate</v>
      </c>
    </row>
    <row r="235" spans="1:13" ht="15.75" customHeight="1">
      <c r="A235" s="1">
        <v>3</v>
      </c>
      <c r="B235" s="3">
        <v>45642</v>
      </c>
      <c r="C235" s="1" t="s">
        <v>138</v>
      </c>
      <c r="D235" s="1">
        <v>3025</v>
      </c>
      <c r="E235" s="7" t="s">
        <v>140</v>
      </c>
      <c r="F235" s="1">
        <f t="shared" si="19"/>
        <v>1.408611111111111</v>
      </c>
      <c r="G235" s="1">
        <v>0.60948314301250683</v>
      </c>
      <c r="H235" s="1">
        <v>8</v>
      </c>
      <c r="I235" s="24">
        <v>1</v>
      </c>
      <c r="J235" s="1" t="s">
        <v>98</v>
      </c>
      <c r="K235" s="1">
        <v>121</v>
      </c>
      <c r="L235" s="24">
        <f t="shared" si="18"/>
        <v>6</v>
      </c>
      <c r="M235" t="str">
        <f t="shared" si="17"/>
        <v>Moderate</v>
      </c>
    </row>
    <row r="236" spans="1:13" ht="15.75" customHeight="1">
      <c r="A236" s="1">
        <v>3</v>
      </c>
      <c r="B236" s="3">
        <v>45642</v>
      </c>
      <c r="C236" s="11" t="s">
        <v>22</v>
      </c>
      <c r="D236" s="1">
        <v>700</v>
      </c>
      <c r="E236" s="7" t="s">
        <v>140</v>
      </c>
      <c r="F236" s="1">
        <f t="shared" si="19"/>
        <v>1.408611111111111</v>
      </c>
      <c r="G236" s="1">
        <v>0.62278748370273807</v>
      </c>
      <c r="H236" s="1">
        <v>8</v>
      </c>
      <c r="I236" s="24">
        <v>1</v>
      </c>
      <c r="J236" s="1" t="s">
        <v>98</v>
      </c>
      <c r="K236" s="1">
        <v>121</v>
      </c>
      <c r="L236" s="24">
        <f t="shared" si="18"/>
        <v>6</v>
      </c>
      <c r="M236" t="str">
        <f t="shared" si="17"/>
        <v>Moderate</v>
      </c>
    </row>
    <row r="237" spans="1:13" ht="15.75" customHeight="1">
      <c r="A237" s="1">
        <v>3</v>
      </c>
      <c r="B237" s="3">
        <v>45644</v>
      </c>
      <c r="C237" s="1" t="s">
        <v>8</v>
      </c>
      <c r="D237" s="1">
        <v>75</v>
      </c>
      <c r="E237" s="7" t="s">
        <v>291</v>
      </c>
      <c r="F237" s="1">
        <f t="shared" si="19"/>
        <v>1.4466666666666668</v>
      </c>
      <c r="G237" s="1">
        <v>0.68906558877364243</v>
      </c>
      <c r="H237" s="1">
        <v>8</v>
      </c>
      <c r="I237" s="24">
        <v>2</v>
      </c>
      <c r="J237" s="1" t="s">
        <v>280</v>
      </c>
      <c r="K237" s="1">
        <v>129</v>
      </c>
      <c r="L237" s="24">
        <f t="shared" si="18"/>
        <v>6</v>
      </c>
      <c r="M237" t="str">
        <f t="shared" si="17"/>
        <v>Moderate</v>
      </c>
    </row>
    <row r="238" spans="1:13" ht="15.75" customHeight="1">
      <c r="A238" s="1">
        <v>3</v>
      </c>
      <c r="B238" s="3">
        <v>45644</v>
      </c>
      <c r="C238" s="1" t="s">
        <v>138</v>
      </c>
      <c r="D238" s="1">
        <v>3825</v>
      </c>
      <c r="E238" s="7" t="s">
        <v>291</v>
      </c>
      <c r="F238" s="1">
        <f t="shared" si="19"/>
        <v>1.4466666666666668</v>
      </c>
      <c r="G238" s="1">
        <v>0.68906558877364243</v>
      </c>
      <c r="H238" s="1">
        <v>8</v>
      </c>
      <c r="I238" s="24">
        <v>2</v>
      </c>
      <c r="J238" s="1" t="s">
        <v>280</v>
      </c>
      <c r="K238" s="1">
        <v>129</v>
      </c>
      <c r="L238" s="24">
        <f t="shared" si="18"/>
        <v>6</v>
      </c>
      <c r="M238" t="str">
        <f t="shared" si="17"/>
        <v>Moderate</v>
      </c>
    </row>
    <row r="239" spans="1:13" ht="15.75" customHeight="1">
      <c r="A239" s="1">
        <v>3</v>
      </c>
      <c r="B239" s="3">
        <v>45646</v>
      </c>
      <c r="C239" s="1" t="s">
        <v>8</v>
      </c>
      <c r="D239" s="1">
        <v>50</v>
      </c>
      <c r="E239" s="7" t="s">
        <v>292</v>
      </c>
      <c r="F239" s="1">
        <f t="shared" si="19"/>
        <v>1.1825000000000001</v>
      </c>
      <c r="G239" s="1">
        <v>0.61372727272727279</v>
      </c>
      <c r="H239" s="1">
        <v>8</v>
      </c>
      <c r="I239" s="24">
        <v>2</v>
      </c>
      <c r="J239" s="1" t="s">
        <v>281</v>
      </c>
      <c r="K239" s="1">
        <v>117</v>
      </c>
      <c r="L239" s="24">
        <f t="shared" si="18"/>
        <v>5</v>
      </c>
      <c r="M239" t="str">
        <f t="shared" si="17"/>
        <v>Moderate</v>
      </c>
    </row>
    <row r="240" spans="1:13" ht="15.75" customHeight="1">
      <c r="A240" s="1">
        <v>3</v>
      </c>
      <c r="B240" s="3">
        <v>45646</v>
      </c>
      <c r="C240" s="1" t="s">
        <v>138</v>
      </c>
      <c r="D240" s="1">
        <v>1975</v>
      </c>
      <c r="E240" s="7" t="s">
        <v>292</v>
      </c>
      <c r="F240" s="1">
        <f t="shared" si="19"/>
        <v>1.1825000000000001</v>
      </c>
      <c r="G240" s="1">
        <v>0.5839916470226505</v>
      </c>
      <c r="H240" s="1">
        <v>8</v>
      </c>
      <c r="I240" s="24">
        <v>2</v>
      </c>
      <c r="J240" s="1" t="s">
        <v>281</v>
      </c>
      <c r="K240" s="1">
        <v>117</v>
      </c>
      <c r="L240" s="24">
        <f t="shared" si="18"/>
        <v>5</v>
      </c>
      <c r="M240" t="str">
        <f t="shared" si="17"/>
        <v>Moderate</v>
      </c>
    </row>
    <row r="241" spans="1:13" ht="15.75" customHeight="1">
      <c r="A241" s="1">
        <v>3</v>
      </c>
      <c r="B241" s="3">
        <v>45646</v>
      </c>
      <c r="C241" s="11" t="s">
        <v>22</v>
      </c>
      <c r="D241" s="1">
        <v>1100</v>
      </c>
      <c r="E241" s="7" t="s">
        <v>292</v>
      </c>
      <c r="F241" s="1">
        <f t="shared" si="19"/>
        <v>1.1825000000000001</v>
      </c>
      <c r="G241" s="1">
        <v>0.62226362503304766</v>
      </c>
      <c r="H241" s="1">
        <v>8</v>
      </c>
      <c r="I241" s="24">
        <v>2</v>
      </c>
      <c r="J241" s="1" t="s">
        <v>281</v>
      </c>
      <c r="K241" s="1">
        <v>117</v>
      </c>
      <c r="L241" s="24">
        <f t="shared" si="18"/>
        <v>5</v>
      </c>
      <c r="M241" t="str">
        <f t="shared" si="17"/>
        <v>Moderate</v>
      </c>
    </row>
    <row r="242" spans="1:13" ht="15.75" customHeight="1">
      <c r="A242" s="1">
        <v>3</v>
      </c>
      <c r="B242" s="3">
        <v>45649</v>
      </c>
      <c r="C242" s="1" t="s">
        <v>8</v>
      </c>
      <c r="D242" s="1">
        <v>25</v>
      </c>
      <c r="E242" s="7" t="s">
        <v>141</v>
      </c>
      <c r="F242" s="1">
        <f t="shared" si="19"/>
        <v>1.5838888888888891</v>
      </c>
      <c r="G242" s="1">
        <v>0.85287762237762232</v>
      </c>
      <c r="H242" s="1">
        <v>8</v>
      </c>
      <c r="I242" s="24">
        <v>3</v>
      </c>
      <c r="J242" s="1" t="s">
        <v>282</v>
      </c>
      <c r="K242" s="1">
        <v>124</v>
      </c>
      <c r="L242" s="24">
        <f t="shared" si="18"/>
        <v>6</v>
      </c>
      <c r="M242" t="str">
        <f t="shared" si="17"/>
        <v>Moderate</v>
      </c>
    </row>
    <row r="243" spans="1:13" ht="15.75" customHeight="1">
      <c r="A243" s="1">
        <v>3</v>
      </c>
      <c r="B243" s="3">
        <v>45649</v>
      </c>
      <c r="C243" s="11" t="s">
        <v>138</v>
      </c>
      <c r="D243" s="1">
        <v>4000</v>
      </c>
      <c r="E243" s="7" t="s">
        <v>141</v>
      </c>
      <c r="F243" s="1">
        <f t="shared" si="19"/>
        <v>1.5838888888888891</v>
      </c>
      <c r="G243" s="1">
        <v>0.83</v>
      </c>
      <c r="H243" s="1">
        <v>8</v>
      </c>
      <c r="I243" s="24">
        <v>3</v>
      </c>
      <c r="J243" s="1" t="s">
        <v>282</v>
      </c>
      <c r="K243" s="1">
        <v>124</v>
      </c>
      <c r="L243" s="24">
        <f t="shared" si="18"/>
        <v>6</v>
      </c>
      <c r="M243" t="str">
        <f t="shared" si="17"/>
        <v>Moderate</v>
      </c>
    </row>
    <row r="244" spans="1:13" ht="15.75" customHeight="1">
      <c r="A244" s="1">
        <v>3</v>
      </c>
      <c r="B244" s="3">
        <v>45652</v>
      </c>
      <c r="C244" s="1" t="s">
        <v>8</v>
      </c>
      <c r="D244" s="1">
        <v>75</v>
      </c>
      <c r="E244" s="7" t="s">
        <v>293</v>
      </c>
      <c r="F244" s="1">
        <f t="shared" si="19"/>
        <v>1.4263888888888889</v>
      </c>
      <c r="G244" s="1">
        <v>0.68577807486631015</v>
      </c>
      <c r="H244" s="1">
        <v>8</v>
      </c>
      <c r="I244" s="24">
        <v>3</v>
      </c>
      <c r="J244" s="1" t="s">
        <v>142</v>
      </c>
      <c r="K244" s="1">
        <v>124</v>
      </c>
      <c r="L244" s="24">
        <f t="shared" si="18"/>
        <v>6</v>
      </c>
      <c r="M244" t="str">
        <f t="shared" si="17"/>
        <v>Moderate</v>
      </c>
    </row>
    <row r="245" spans="1:13" ht="15.75" customHeight="1">
      <c r="A245" s="1">
        <v>3</v>
      </c>
      <c r="B245" s="3">
        <v>45652</v>
      </c>
      <c r="C245" s="11" t="s">
        <v>138</v>
      </c>
      <c r="D245" s="1">
        <v>3500</v>
      </c>
      <c r="E245" s="7" t="s">
        <v>293</v>
      </c>
      <c r="F245" s="1">
        <f t="shared" si="19"/>
        <v>1.4263888888888889</v>
      </c>
      <c r="G245" s="1">
        <v>0.78</v>
      </c>
      <c r="H245" s="1">
        <v>8</v>
      </c>
      <c r="I245" s="24">
        <v>3</v>
      </c>
      <c r="J245" s="1" t="s">
        <v>142</v>
      </c>
      <c r="K245" s="1">
        <v>124</v>
      </c>
      <c r="L245" s="24">
        <f t="shared" si="18"/>
        <v>6</v>
      </c>
      <c r="M245" t="str">
        <f t="shared" si="17"/>
        <v>Moderate</v>
      </c>
    </row>
    <row r="246" spans="1:13" ht="15.75" customHeight="1">
      <c r="A246" s="1">
        <v>3</v>
      </c>
      <c r="B246" s="3">
        <v>45656</v>
      </c>
      <c r="C246" s="1" t="s">
        <v>8</v>
      </c>
      <c r="D246" s="1">
        <v>75</v>
      </c>
      <c r="E246" s="7" t="s">
        <v>143</v>
      </c>
      <c r="F246" s="1">
        <f t="shared" ref="F246:F277" si="20">VALUE(LEFT(E246,FIND(".",E246)-1)) +
VALUE(MID(E246,FIND(".",E246)+1,2))/60 +
VALUE(RIGHT(E246,2))/3600</f>
        <v>1.5655555555555556</v>
      </c>
      <c r="G246">
        <v>0.66799350649350653</v>
      </c>
      <c r="H246">
        <v>5</v>
      </c>
      <c r="I246" s="29">
        <v>2</v>
      </c>
      <c r="J246" s="1" t="s">
        <v>87</v>
      </c>
      <c r="K246" s="1">
        <v>118</v>
      </c>
      <c r="L246" s="24">
        <f t="shared" si="18"/>
        <v>6</v>
      </c>
      <c r="M246" t="str">
        <f t="shared" si="17"/>
        <v>Moderate</v>
      </c>
    </row>
    <row r="247" spans="1:13" ht="15.75" customHeight="1">
      <c r="A247" s="1">
        <v>3</v>
      </c>
      <c r="B247" s="3">
        <v>45656</v>
      </c>
      <c r="C247" s="1" t="s">
        <v>138</v>
      </c>
      <c r="D247" s="1">
        <v>3950</v>
      </c>
      <c r="E247" s="7" t="s">
        <v>143</v>
      </c>
      <c r="F247" s="1">
        <f t="shared" si="20"/>
        <v>1.5655555555555556</v>
      </c>
      <c r="G247">
        <v>0.67400000000000004</v>
      </c>
      <c r="H247">
        <v>5</v>
      </c>
      <c r="I247" s="29">
        <v>2</v>
      </c>
      <c r="J247" s="1" t="s">
        <v>272</v>
      </c>
      <c r="K247" s="1">
        <v>118</v>
      </c>
      <c r="L247" s="24">
        <f t="shared" si="18"/>
        <v>6</v>
      </c>
      <c r="M247" t="str">
        <f t="shared" si="17"/>
        <v>Moderate</v>
      </c>
    </row>
    <row r="248" spans="1:13" ht="15.75" customHeight="1">
      <c r="A248" s="1">
        <v>3</v>
      </c>
      <c r="B248" s="3">
        <v>45656</v>
      </c>
      <c r="C248" s="11" t="s">
        <v>22</v>
      </c>
      <c r="D248" s="1">
        <v>400</v>
      </c>
      <c r="E248" s="7" t="s">
        <v>143</v>
      </c>
      <c r="F248" s="1">
        <f t="shared" si="20"/>
        <v>1.5655555555555556</v>
      </c>
      <c r="G248">
        <v>0.6215722185357222</v>
      </c>
      <c r="H248">
        <v>5</v>
      </c>
      <c r="I248" s="29">
        <v>2</v>
      </c>
      <c r="J248" s="1" t="s">
        <v>272</v>
      </c>
      <c r="K248" s="1">
        <v>118</v>
      </c>
      <c r="L248" s="24">
        <f t="shared" si="18"/>
        <v>6</v>
      </c>
      <c r="M248" t="str">
        <f t="shared" si="17"/>
        <v>Moderate</v>
      </c>
    </row>
    <row r="249" spans="1:13" ht="15.75" customHeight="1">
      <c r="A249" s="1">
        <v>3</v>
      </c>
      <c r="B249" s="3">
        <v>45658</v>
      </c>
      <c r="C249" s="1" t="s">
        <v>8</v>
      </c>
      <c r="D249" s="1">
        <v>75</v>
      </c>
      <c r="E249" s="7" t="s">
        <v>144</v>
      </c>
      <c r="F249" s="1">
        <f t="shared" si="20"/>
        <v>1.6066666666666667</v>
      </c>
      <c r="G249">
        <v>0.69063723219455697</v>
      </c>
      <c r="H249">
        <v>5</v>
      </c>
      <c r="I249" s="29">
        <v>2</v>
      </c>
      <c r="J249" s="1" t="s">
        <v>272</v>
      </c>
      <c r="K249" s="1">
        <v>131</v>
      </c>
      <c r="L249" s="24">
        <f t="shared" si="18"/>
        <v>6</v>
      </c>
      <c r="M249" t="str">
        <f t="shared" si="17"/>
        <v>Moderate</v>
      </c>
    </row>
    <row r="250" spans="1:13" ht="15.75" customHeight="1">
      <c r="A250" s="1">
        <v>3</v>
      </c>
      <c r="B250" s="3">
        <v>45658</v>
      </c>
      <c r="C250" s="1" t="s">
        <v>138</v>
      </c>
      <c r="D250" s="1">
        <v>3625</v>
      </c>
      <c r="E250" s="7" t="s">
        <v>144</v>
      </c>
      <c r="F250" s="1">
        <f t="shared" si="20"/>
        <v>1.6066666666666667</v>
      </c>
      <c r="G250">
        <v>0.69020000000000004</v>
      </c>
      <c r="H250">
        <v>5</v>
      </c>
      <c r="I250" s="29">
        <v>2</v>
      </c>
      <c r="J250" s="1" t="s">
        <v>273</v>
      </c>
      <c r="K250" s="1">
        <v>131</v>
      </c>
      <c r="L250" s="24">
        <f t="shared" si="18"/>
        <v>6</v>
      </c>
      <c r="M250" t="str">
        <f t="shared" si="17"/>
        <v>Moderate</v>
      </c>
    </row>
    <row r="251" spans="1:13" ht="15.75" customHeight="1">
      <c r="A251" s="1">
        <v>3</v>
      </c>
      <c r="B251" s="3">
        <v>45658</v>
      </c>
      <c r="C251" s="11" t="s">
        <v>22</v>
      </c>
      <c r="D251" s="1">
        <v>400</v>
      </c>
      <c r="E251" s="7" t="s">
        <v>144</v>
      </c>
      <c r="F251" s="1">
        <f t="shared" si="20"/>
        <v>1.6066666666666667</v>
      </c>
      <c r="G251">
        <v>0.64519416386083062</v>
      </c>
      <c r="H251">
        <v>5</v>
      </c>
      <c r="I251" s="29">
        <v>2</v>
      </c>
      <c r="J251" s="1" t="s">
        <v>273</v>
      </c>
      <c r="K251" s="1">
        <v>131</v>
      </c>
      <c r="L251" s="24">
        <f t="shared" si="18"/>
        <v>6</v>
      </c>
      <c r="M251" t="str">
        <f t="shared" si="17"/>
        <v>Moderate</v>
      </c>
    </row>
    <row r="252" spans="1:13" ht="15.75" customHeight="1">
      <c r="A252" s="1">
        <v>3</v>
      </c>
      <c r="B252" s="3">
        <v>45659</v>
      </c>
      <c r="C252" s="1" t="s">
        <v>8</v>
      </c>
      <c r="D252" s="1">
        <v>25</v>
      </c>
      <c r="E252" s="7" t="s">
        <v>146</v>
      </c>
      <c r="F252" s="1">
        <f t="shared" si="20"/>
        <v>1.7083333333333333</v>
      </c>
      <c r="G252">
        <v>0.86335714285714293</v>
      </c>
      <c r="H252">
        <v>5</v>
      </c>
      <c r="I252" s="29">
        <v>1</v>
      </c>
      <c r="J252" s="1" t="s">
        <v>273</v>
      </c>
      <c r="K252" s="1">
        <v>121</v>
      </c>
      <c r="L252" s="24">
        <f t="shared" si="18"/>
        <v>6</v>
      </c>
      <c r="M252" t="str">
        <f t="shared" si="17"/>
        <v>Moderate</v>
      </c>
    </row>
    <row r="253" spans="1:13" ht="15.75" customHeight="1">
      <c r="A253" s="1">
        <v>3</v>
      </c>
      <c r="B253" s="3">
        <v>45659</v>
      </c>
      <c r="C253" s="1" t="s">
        <v>138</v>
      </c>
      <c r="D253" s="1">
        <v>2975</v>
      </c>
      <c r="E253" s="7" t="s">
        <v>146</v>
      </c>
      <c r="F253" s="1">
        <f t="shared" si="20"/>
        <v>1.7083333333333333</v>
      </c>
      <c r="G253">
        <v>0.609556603773585</v>
      </c>
      <c r="H253">
        <v>5</v>
      </c>
      <c r="I253" s="29">
        <v>1</v>
      </c>
      <c r="J253" s="1" t="s">
        <v>274</v>
      </c>
      <c r="K253" s="1">
        <v>121</v>
      </c>
      <c r="L253" s="24">
        <f t="shared" si="18"/>
        <v>6</v>
      </c>
      <c r="M253" t="str">
        <f t="shared" si="17"/>
        <v>Moderate</v>
      </c>
    </row>
    <row r="254" spans="1:13" ht="15.75" customHeight="1">
      <c r="A254" s="1">
        <v>3</v>
      </c>
      <c r="B254" s="3">
        <v>45659</v>
      </c>
      <c r="C254" s="11" t="s">
        <v>22</v>
      </c>
      <c r="D254" s="1">
        <v>750</v>
      </c>
      <c r="E254" s="7" t="s">
        <v>146</v>
      </c>
      <c r="F254" s="1">
        <f t="shared" si="20"/>
        <v>1.7083333333333333</v>
      </c>
      <c r="G254">
        <v>0.61214285714285721</v>
      </c>
      <c r="H254">
        <v>5</v>
      </c>
      <c r="I254" s="29">
        <v>1</v>
      </c>
      <c r="J254" s="1" t="s">
        <v>274</v>
      </c>
      <c r="K254" s="1">
        <v>121</v>
      </c>
      <c r="L254" s="24">
        <f t="shared" si="18"/>
        <v>6</v>
      </c>
      <c r="M254" t="str">
        <f t="shared" si="17"/>
        <v>Moderate</v>
      </c>
    </row>
    <row r="255" spans="1:13" ht="15.75" customHeight="1">
      <c r="A255" s="1">
        <v>3</v>
      </c>
      <c r="B255" s="3">
        <v>45661</v>
      </c>
      <c r="C255" s="1" t="s">
        <v>8</v>
      </c>
      <c r="D255" s="1">
        <v>125</v>
      </c>
      <c r="E255" s="7" t="s">
        <v>148</v>
      </c>
      <c r="F255" s="1">
        <f t="shared" si="20"/>
        <v>1.4275</v>
      </c>
      <c r="G255">
        <v>0.66478056426332288</v>
      </c>
      <c r="H255">
        <v>5</v>
      </c>
      <c r="I255" s="29">
        <v>2</v>
      </c>
      <c r="J255" s="1" t="s">
        <v>274</v>
      </c>
      <c r="K255" s="1">
        <v>126</v>
      </c>
      <c r="L255" s="24">
        <f t="shared" si="18"/>
        <v>6</v>
      </c>
      <c r="M255" t="str">
        <f t="shared" si="17"/>
        <v>Moderate</v>
      </c>
    </row>
    <row r="256" spans="1:13" ht="15.75" customHeight="1">
      <c r="A256" s="1">
        <v>3</v>
      </c>
      <c r="B256" s="3">
        <v>45661</v>
      </c>
      <c r="C256" s="1" t="s">
        <v>138</v>
      </c>
      <c r="D256" s="1">
        <v>3300</v>
      </c>
      <c r="E256" s="7" t="s">
        <v>148</v>
      </c>
      <c r="F256" s="1">
        <f t="shared" si="20"/>
        <v>1.4275</v>
      </c>
      <c r="G256">
        <v>0.62673778570422867</v>
      </c>
      <c r="H256">
        <v>5</v>
      </c>
      <c r="I256" s="29">
        <v>2</v>
      </c>
      <c r="J256" s="1" t="s">
        <v>275</v>
      </c>
      <c r="K256" s="1">
        <v>126</v>
      </c>
      <c r="L256" s="24">
        <f t="shared" si="18"/>
        <v>6</v>
      </c>
      <c r="M256" t="str">
        <f t="shared" si="17"/>
        <v>Moderate</v>
      </c>
    </row>
    <row r="257" spans="1:13" ht="15.75" customHeight="1">
      <c r="A257" s="1">
        <v>3</v>
      </c>
      <c r="B257" s="3">
        <v>45661</v>
      </c>
      <c r="C257" s="11" t="s">
        <v>22</v>
      </c>
      <c r="D257" s="1">
        <v>450</v>
      </c>
      <c r="E257" s="7" t="s">
        <v>150</v>
      </c>
      <c r="F257" s="1">
        <f t="shared" si="20"/>
        <v>1.4077777777777778</v>
      </c>
      <c r="G257">
        <v>0.63765987460815055</v>
      </c>
      <c r="H257">
        <v>5</v>
      </c>
      <c r="I257" s="29">
        <v>2</v>
      </c>
      <c r="J257" s="1" t="s">
        <v>275</v>
      </c>
      <c r="K257" s="1">
        <v>126</v>
      </c>
      <c r="L257" s="24">
        <f t="shared" si="18"/>
        <v>6</v>
      </c>
      <c r="M257" t="str">
        <f t="shared" si="17"/>
        <v>Moderate</v>
      </c>
    </row>
    <row r="258" spans="1:13" ht="15.75" customHeight="1">
      <c r="A258" s="1">
        <v>3</v>
      </c>
      <c r="B258" s="3">
        <v>45662</v>
      </c>
      <c r="C258" s="1" t="s">
        <v>8</v>
      </c>
      <c r="D258" s="1">
        <v>75</v>
      </c>
      <c r="E258" s="7" t="s">
        <v>150</v>
      </c>
      <c r="F258" s="1">
        <f t="shared" si="20"/>
        <v>1.4077777777777778</v>
      </c>
      <c r="G258">
        <v>0.60509341445955622</v>
      </c>
      <c r="H258">
        <v>5</v>
      </c>
      <c r="I258" s="29">
        <v>1</v>
      </c>
      <c r="J258" s="1" t="s">
        <v>275</v>
      </c>
      <c r="K258" s="1">
        <v>128</v>
      </c>
      <c r="L258" s="24">
        <f t="shared" si="18"/>
        <v>6</v>
      </c>
      <c r="M258" t="str">
        <f t="shared" si="17"/>
        <v>Moderate</v>
      </c>
    </row>
    <row r="259" spans="1:13" ht="15.75" customHeight="1">
      <c r="A259" s="1">
        <v>3</v>
      </c>
      <c r="B259" s="3">
        <v>45662</v>
      </c>
      <c r="C259" s="1" t="s">
        <v>138</v>
      </c>
      <c r="D259" s="1">
        <v>3400</v>
      </c>
      <c r="E259" s="7" t="s">
        <v>150</v>
      </c>
      <c r="F259" s="1">
        <f t="shared" si="20"/>
        <v>1.4077777777777778</v>
      </c>
      <c r="G259">
        <v>0.63538209159261805</v>
      </c>
      <c r="H259">
        <v>5</v>
      </c>
      <c r="I259" s="29">
        <v>1</v>
      </c>
      <c r="J259" s="1" t="s">
        <v>139</v>
      </c>
      <c r="K259" s="1">
        <v>128</v>
      </c>
      <c r="L259" s="24">
        <f t="shared" si="18"/>
        <v>6</v>
      </c>
      <c r="M259" t="str">
        <f t="shared" ref="M259:M322" si="21">IF(L259&gt;=8, "High", IF(L259&gt;=5, "Moderate", IF(L259&gt;=1, "Low", "Unknown")))</f>
        <v>Moderate</v>
      </c>
    </row>
    <row r="260" spans="1:13" ht="15.75" customHeight="1">
      <c r="A260" s="1">
        <v>3</v>
      </c>
      <c r="B260" s="3">
        <v>45662</v>
      </c>
      <c r="C260" s="11" t="s">
        <v>22</v>
      </c>
      <c r="D260" s="1">
        <v>500</v>
      </c>
      <c r="E260" s="7" t="s">
        <v>150</v>
      </c>
      <c r="F260" s="1">
        <f t="shared" si="20"/>
        <v>1.4077777777777778</v>
      </c>
      <c r="G260">
        <v>0.64272727272727281</v>
      </c>
      <c r="H260">
        <v>5</v>
      </c>
      <c r="I260" s="29">
        <v>1</v>
      </c>
      <c r="J260" s="1" t="s">
        <v>139</v>
      </c>
      <c r="K260" s="1">
        <v>128</v>
      </c>
      <c r="L260" s="24">
        <f t="shared" ref="L260:L323" si="22">ROUND(
  1 +
  ((K260-60)/20) +
  (F260*1.2), 0)</f>
        <v>6</v>
      </c>
      <c r="M260" t="str">
        <f t="shared" si="21"/>
        <v>Moderate</v>
      </c>
    </row>
    <row r="261" spans="1:13" ht="15.75" customHeight="1">
      <c r="A261" s="1">
        <v>3</v>
      </c>
      <c r="B261" s="3">
        <v>45664</v>
      </c>
      <c r="C261" s="1" t="s">
        <v>8</v>
      </c>
      <c r="D261" s="1">
        <v>25</v>
      </c>
      <c r="E261" s="7" t="s">
        <v>151</v>
      </c>
      <c r="F261" s="1">
        <f t="shared" si="20"/>
        <v>1.3408333333333333</v>
      </c>
      <c r="G261">
        <v>0.87383333333333324</v>
      </c>
      <c r="H261">
        <v>5</v>
      </c>
      <c r="I261" s="29">
        <v>2</v>
      </c>
      <c r="J261" s="1" t="s">
        <v>139</v>
      </c>
      <c r="K261" s="1">
        <v>132</v>
      </c>
      <c r="L261" s="24">
        <f t="shared" si="22"/>
        <v>6</v>
      </c>
      <c r="M261" t="str">
        <f t="shared" si="21"/>
        <v>Moderate</v>
      </c>
    </row>
    <row r="262" spans="1:13" ht="15.75" customHeight="1">
      <c r="A262" s="1">
        <v>3</v>
      </c>
      <c r="B262" s="3">
        <v>45664</v>
      </c>
      <c r="C262" s="1" t="s">
        <v>138</v>
      </c>
      <c r="D262" s="1">
        <v>3125</v>
      </c>
      <c r="E262" s="7" t="s">
        <v>151</v>
      </c>
      <c r="F262" s="1">
        <f t="shared" si="20"/>
        <v>1.3408333333333333</v>
      </c>
      <c r="G262">
        <v>0.63127547465598333</v>
      </c>
      <c r="H262">
        <v>5</v>
      </c>
      <c r="I262" s="29">
        <v>2</v>
      </c>
      <c r="J262" s="1" t="s">
        <v>276</v>
      </c>
      <c r="K262" s="1">
        <v>132</v>
      </c>
      <c r="L262" s="24">
        <f t="shared" si="22"/>
        <v>6</v>
      </c>
      <c r="M262" t="str">
        <f t="shared" si="21"/>
        <v>Moderate</v>
      </c>
    </row>
    <row r="263" spans="1:13" ht="15.75" customHeight="1">
      <c r="A263" s="1">
        <v>3</v>
      </c>
      <c r="B263" s="3">
        <v>45664</v>
      </c>
      <c r="C263" s="11" t="s">
        <v>22</v>
      </c>
      <c r="D263" s="1">
        <v>300</v>
      </c>
      <c r="E263" s="7" t="s">
        <v>151</v>
      </c>
      <c r="F263" s="1">
        <f t="shared" si="20"/>
        <v>1.3408333333333333</v>
      </c>
      <c r="G263">
        <v>0.64666445182724241</v>
      </c>
      <c r="H263">
        <v>5</v>
      </c>
      <c r="I263" s="29">
        <v>2</v>
      </c>
      <c r="J263" s="1" t="s">
        <v>276</v>
      </c>
      <c r="K263" s="1">
        <v>132</v>
      </c>
      <c r="L263" s="24">
        <f t="shared" si="22"/>
        <v>6</v>
      </c>
      <c r="M263" t="str">
        <f t="shared" si="21"/>
        <v>Moderate</v>
      </c>
    </row>
    <row r="264" spans="1:13" ht="15.75" customHeight="1">
      <c r="A264" s="1">
        <v>3</v>
      </c>
      <c r="B264" s="3">
        <v>45665</v>
      </c>
      <c r="C264" s="1" t="s">
        <v>8</v>
      </c>
      <c r="D264" s="1">
        <v>125</v>
      </c>
      <c r="E264" s="7" t="s">
        <v>152</v>
      </c>
      <c r="F264" s="1">
        <f t="shared" si="20"/>
        <v>1.5399999999999998</v>
      </c>
      <c r="G264">
        <v>0.56025593775593774</v>
      </c>
      <c r="H264">
        <v>5</v>
      </c>
      <c r="I264" s="29">
        <v>1</v>
      </c>
      <c r="J264" s="1" t="s">
        <v>276</v>
      </c>
      <c r="K264" s="1">
        <v>116</v>
      </c>
      <c r="L264" s="24">
        <f t="shared" si="22"/>
        <v>6</v>
      </c>
      <c r="M264" t="str">
        <f t="shared" si="21"/>
        <v>Moderate</v>
      </c>
    </row>
    <row r="265" spans="1:13" ht="15.75" customHeight="1">
      <c r="A265" s="1">
        <v>3</v>
      </c>
      <c r="B265" s="3">
        <v>45665</v>
      </c>
      <c r="C265" s="1" t="s">
        <v>138</v>
      </c>
      <c r="D265" s="1">
        <v>3000</v>
      </c>
      <c r="E265" s="7" t="s">
        <v>152</v>
      </c>
      <c r="F265" s="1">
        <f t="shared" si="20"/>
        <v>1.5399999999999998</v>
      </c>
      <c r="G265">
        <v>0.54</v>
      </c>
      <c r="H265">
        <v>5</v>
      </c>
      <c r="I265" s="29">
        <v>1</v>
      </c>
      <c r="J265" s="1" t="s">
        <v>277</v>
      </c>
      <c r="K265" s="1">
        <v>116</v>
      </c>
      <c r="L265" s="24">
        <f t="shared" si="22"/>
        <v>6</v>
      </c>
      <c r="M265" t="str">
        <f t="shared" si="21"/>
        <v>Moderate</v>
      </c>
    </row>
    <row r="266" spans="1:13" ht="15.75" customHeight="1">
      <c r="A266" s="1">
        <v>3</v>
      </c>
      <c r="B266" s="3">
        <v>45665</v>
      </c>
      <c r="C266" s="11" t="s">
        <v>22</v>
      </c>
      <c r="D266" s="1">
        <v>1050</v>
      </c>
      <c r="E266" s="7" t="s">
        <v>152</v>
      </c>
      <c r="F266" s="1">
        <f t="shared" si="20"/>
        <v>1.5399999999999998</v>
      </c>
      <c r="G266">
        <v>0.62448511953163122</v>
      </c>
      <c r="H266">
        <v>5</v>
      </c>
      <c r="I266" s="29">
        <v>1</v>
      </c>
      <c r="J266" s="1" t="s">
        <v>277</v>
      </c>
      <c r="K266" s="1">
        <v>116</v>
      </c>
      <c r="L266" s="24">
        <f t="shared" si="22"/>
        <v>6</v>
      </c>
      <c r="M266" t="str">
        <f t="shared" si="21"/>
        <v>Moderate</v>
      </c>
    </row>
    <row r="267" spans="1:13" ht="15.75" customHeight="1">
      <c r="A267" s="1">
        <v>3</v>
      </c>
      <c r="B267" s="3">
        <v>45667</v>
      </c>
      <c r="C267" s="1" t="s">
        <v>8</v>
      </c>
      <c r="D267" s="1">
        <v>200</v>
      </c>
      <c r="E267" s="7" t="s">
        <v>154</v>
      </c>
      <c r="F267" s="1">
        <f t="shared" si="20"/>
        <v>1.6544444444444444</v>
      </c>
      <c r="G267">
        <v>0.60581818181818181</v>
      </c>
      <c r="H267">
        <v>5</v>
      </c>
      <c r="I267" s="29">
        <v>2</v>
      </c>
      <c r="J267" s="1" t="s">
        <v>277</v>
      </c>
      <c r="K267" s="1">
        <v>111</v>
      </c>
      <c r="L267" s="24">
        <f t="shared" si="22"/>
        <v>6</v>
      </c>
      <c r="M267" t="str">
        <f t="shared" si="21"/>
        <v>Moderate</v>
      </c>
    </row>
    <row r="268" spans="1:13" ht="15.75" customHeight="1">
      <c r="A268" s="1">
        <v>3</v>
      </c>
      <c r="B268" s="3">
        <v>45667</v>
      </c>
      <c r="C268" s="1" t="s">
        <v>138</v>
      </c>
      <c r="D268" s="1">
        <v>3150</v>
      </c>
      <c r="E268" s="7" t="s">
        <v>154</v>
      </c>
      <c r="F268" s="1">
        <f t="shared" si="20"/>
        <v>1.6544444444444444</v>
      </c>
      <c r="G268">
        <v>0.60450000000000004</v>
      </c>
      <c r="H268">
        <v>5</v>
      </c>
      <c r="I268" s="29">
        <v>2</v>
      </c>
      <c r="J268" s="1" t="s">
        <v>278</v>
      </c>
      <c r="K268" s="1">
        <v>111</v>
      </c>
      <c r="L268" s="24">
        <f t="shared" si="22"/>
        <v>6</v>
      </c>
      <c r="M268" t="str">
        <f t="shared" si="21"/>
        <v>Moderate</v>
      </c>
    </row>
    <row r="269" spans="1:13" ht="15.75" customHeight="1">
      <c r="A269" s="1">
        <v>3</v>
      </c>
      <c r="B269" s="3">
        <v>45667</v>
      </c>
      <c r="C269" s="11" t="s">
        <v>22</v>
      </c>
      <c r="D269" s="1">
        <v>700</v>
      </c>
      <c r="E269" s="7" t="s">
        <v>154</v>
      </c>
      <c r="F269" s="1">
        <f t="shared" si="20"/>
        <v>1.6544444444444444</v>
      </c>
      <c r="G269">
        <v>0.60517280590334488</v>
      </c>
      <c r="H269">
        <v>5</v>
      </c>
      <c r="I269" s="29">
        <v>2</v>
      </c>
      <c r="J269" s="1" t="s">
        <v>278</v>
      </c>
      <c r="K269" s="1">
        <v>111</v>
      </c>
      <c r="L269" s="24">
        <f t="shared" si="22"/>
        <v>6</v>
      </c>
      <c r="M269" t="str">
        <f t="shared" si="21"/>
        <v>Moderate</v>
      </c>
    </row>
    <row r="270" spans="1:13" ht="15.75" customHeight="1">
      <c r="A270" s="1">
        <v>3</v>
      </c>
      <c r="B270" s="3">
        <v>45669</v>
      </c>
      <c r="C270" s="1" t="s">
        <v>8</v>
      </c>
      <c r="D270" s="1">
        <v>25</v>
      </c>
      <c r="E270" s="7" t="s">
        <v>140</v>
      </c>
      <c r="F270" s="1">
        <f t="shared" si="20"/>
        <v>1.408611111111111</v>
      </c>
      <c r="G270">
        <v>0.88753557312252962</v>
      </c>
      <c r="H270">
        <v>5</v>
      </c>
      <c r="I270" s="29">
        <v>2</v>
      </c>
      <c r="J270" s="1" t="s">
        <v>278</v>
      </c>
      <c r="K270" s="1">
        <v>122</v>
      </c>
      <c r="L270" s="24">
        <f t="shared" si="22"/>
        <v>6</v>
      </c>
      <c r="M270" t="str">
        <f t="shared" si="21"/>
        <v>Moderate</v>
      </c>
    </row>
    <row r="271" spans="1:13" ht="15.75" customHeight="1">
      <c r="A271" s="1">
        <v>3</v>
      </c>
      <c r="B271" s="3">
        <v>45669</v>
      </c>
      <c r="C271" s="1" t="s">
        <v>138</v>
      </c>
      <c r="D271" s="1">
        <v>3275</v>
      </c>
      <c r="E271" s="7" t="s">
        <v>140</v>
      </c>
      <c r="F271" s="1">
        <f t="shared" si="20"/>
        <v>1.408611111111111</v>
      </c>
      <c r="G271">
        <v>0.88800000000000001</v>
      </c>
      <c r="H271">
        <v>5</v>
      </c>
      <c r="I271" s="29">
        <v>2</v>
      </c>
      <c r="J271" s="1" t="s">
        <v>279</v>
      </c>
      <c r="K271" s="1">
        <v>122</v>
      </c>
      <c r="L271" s="24">
        <f t="shared" si="22"/>
        <v>6</v>
      </c>
      <c r="M271" t="str">
        <f t="shared" si="21"/>
        <v>Moderate</v>
      </c>
    </row>
    <row r="272" spans="1:13" ht="15.75" customHeight="1">
      <c r="A272" s="1">
        <v>3</v>
      </c>
      <c r="B272" s="3">
        <v>45669</v>
      </c>
      <c r="C272" s="11" t="s">
        <v>22</v>
      </c>
      <c r="D272" s="1">
        <v>550</v>
      </c>
      <c r="E272" s="7" t="s">
        <v>140</v>
      </c>
      <c r="F272" s="1">
        <f t="shared" si="20"/>
        <v>1.408611111111111</v>
      </c>
      <c r="G272">
        <v>0.92</v>
      </c>
      <c r="H272">
        <v>5</v>
      </c>
      <c r="I272" s="29">
        <v>2</v>
      </c>
      <c r="J272" s="1" t="s">
        <v>279</v>
      </c>
      <c r="K272" s="1">
        <v>122</v>
      </c>
      <c r="L272" s="24">
        <f t="shared" si="22"/>
        <v>6</v>
      </c>
      <c r="M272" t="str">
        <f t="shared" si="21"/>
        <v>Moderate</v>
      </c>
    </row>
    <row r="273" spans="1:13" ht="15.75" customHeight="1">
      <c r="A273" s="1">
        <v>3</v>
      </c>
      <c r="B273" s="3">
        <v>45670</v>
      </c>
      <c r="C273" s="1" t="s">
        <v>8</v>
      </c>
      <c r="D273" s="1">
        <v>25</v>
      </c>
      <c r="E273" s="7" t="s">
        <v>157</v>
      </c>
      <c r="F273" s="1">
        <f t="shared" si="20"/>
        <v>1.6375</v>
      </c>
      <c r="G273">
        <v>0.84488502673796795</v>
      </c>
      <c r="H273">
        <v>5</v>
      </c>
      <c r="I273" s="29">
        <v>1</v>
      </c>
      <c r="J273" s="1" t="s">
        <v>279</v>
      </c>
      <c r="K273" s="1">
        <v>115</v>
      </c>
      <c r="L273" s="24">
        <f t="shared" si="22"/>
        <v>6</v>
      </c>
      <c r="M273" t="str">
        <f t="shared" si="21"/>
        <v>Moderate</v>
      </c>
    </row>
    <row r="274" spans="1:13" ht="15.75" customHeight="1">
      <c r="A274" s="1">
        <v>3</v>
      </c>
      <c r="B274" s="3">
        <v>45670</v>
      </c>
      <c r="C274" s="1" t="s">
        <v>138</v>
      </c>
      <c r="D274" s="1">
        <v>2125</v>
      </c>
      <c r="E274" s="7" t="s">
        <v>157</v>
      </c>
      <c r="F274" s="1">
        <f t="shared" si="20"/>
        <v>1.6375</v>
      </c>
      <c r="G274">
        <v>0.5773016631082144</v>
      </c>
      <c r="H274">
        <v>5</v>
      </c>
      <c r="I274" s="29">
        <v>1</v>
      </c>
      <c r="J274" s="1" t="s">
        <v>98</v>
      </c>
      <c r="K274" s="1">
        <v>115</v>
      </c>
      <c r="L274" s="24">
        <f t="shared" si="22"/>
        <v>6</v>
      </c>
      <c r="M274" t="str">
        <f t="shared" si="21"/>
        <v>Moderate</v>
      </c>
    </row>
    <row r="275" spans="1:13" ht="15.75" customHeight="1">
      <c r="A275" s="1">
        <v>3</v>
      </c>
      <c r="B275" s="3">
        <v>45670</v>
      </c>
      <c r="C275" s="11" t="s">
        <v>22</v>
      </c>
      <c r="D275" s="1">
        <v>1000</v>
      </c>
      <c r="E275" s="7" t="s">
        <v>157</v>
      </c>
      <c r="F275" s="1">
        <f t="shared" si="20"/>
        <v>1.6375</v>
      </c>
      <c r="G275">
        <v>0.62128510233222278</v>
      </c>
      <c r="H275">
        <v>5</v>
      </c>
      <c r="I275" s="29">
        <v>1</v>
      </c>
      <c r="J275" s="1" t="s">
        <v>98</v>
      </c>
      <c r="K275" s="1">
        <v>115</v>
      </c>
      <c r="L275" s="24">
        <f t="shared" si="22"/>
        <v>6</v>
      </c>
      <c r="M275" t="str">
        <f t="shared" si="21"/>
        <v>Moderate</v>
      </c>
    </row>
    <row r="276" spans="1:13" ht="15.75" customHeight="1">
      <c r="A276" s="1">
        <v>3</v>
      </c>
      <c r="B276" s="3">
        <v>45672</v>
      </c>
      <c r="C276" s="1" t="s">
        <v>8</v>
      </c>
      <c r="D276" s="1">
        <v>25</v>
      </c>
      <c r="E276" s="7" t="s">
        <v>159</v>
      </c>
      <c r="F276" s="1">
        <f t="shared" si="20"/>
        <v>1.1980555555555557</v>
      </c>
      <c r="G276">
        <v>0.84399650349650346</v>
      </c>
      <c r="H276">
        <v>5</v>
      </c>
      <c r="I276" s="29">
        <v>1</v>
      </c>
      <c r="J276" s="1" t="s">
        <v>98</v>
      </c>
      <c r="K276" s="1">
        <v>117</v>
      </c>
      <c r="L276" s="24">
        <f t="shared" si="22"/>
        <v>5</v>
      </c>
      <c r="M276" t="str">
        <f t="shared" si="21"/>
        <v>Moderate</v>
      </c>
    </row>
    <row r="277" spans="1:13" ht="15.75" customHeight="1">
      <c r="A277" s="1">
        <v>3</v>
      </c>
      <c r="B277" s="3">
        <v>45672</v>
      </c>
      <c r="C277" s="1" t="s">
        <v>138</v>
      </c>
      <c r="D277" s="1">
        <v>2075</v>
      </c>
      <c r="E277" s="7" t="s">
        <v>159</v>
      </c>
      <c r="F277" s="1">
        <f t="shared" si="20"/>
        <v>1.1980555555555557</v>
      </c>
      <c r="G277">
        <v>0.58108194752402076</v>
      </c>
      <c r="H277">
        <v>5</v>
      </c>
      <c r="I277" s="29">
        <v>1</v>
      </c>
      <c r="J277" s="1" t="s">
        <v>280</v>
      </c>
      <c r="K277" s="1">
        <v>117</v>
      </c>
      <c r="L277" s="24">
        <f t="shared" si="22"/>
        <v>5</v>
      </c>
      <c r="M277" t="str">
        <f t="shared" si="21"/>
        <v>Moderate</v>
      </c>
    </row>
    <row r="278" spans="1:13" ht="15.75" customHeight="1">
      <c r="A278" s="1">
        <v>3</v>
      </c>
      <c r="B278" s="3">
        <v>45672</v>
      </c>
      <c r="C278" s="11" t="s">
        <v>22</v>
      </c>
      <c r="D278" s="1">
        <v>1100</v>
      </c>
      <c r="E278" s="7" t="s">
        <v>159</v>
      </c>
      <c r="F278" s="1">
        <f t="shared" ref="F278:F305" si="23">VALUE(LEFT(E278,FIND(".",E278)-1)) +
VALUE(MID(E278,FIND(".",E278)+1,2))/60 +
VALUE(RIGHT(E278,2))/3600</f>
        <v>1.1980555555555557</v>
      </c>
      <c r="G278">
        <v>0.63436577250133508</v>
      </c>
      <c r="H278">
        <v>5</v>
      </c>
      <c r="I278" s="29">
        <v>1</v>
      </c>
      <c r="J278" s="1" t="s">
        <v>280</v>
      </c>
      <c r="K278" s="1">
        <v>117</v>
      </c>
      <c r="L278" s="24">
        <f t="shared" si="22"/>
        <v>5</v>
      </c>
      <c r="M278" t="str">
        <f t="shared" si="21"/>
        <v>Moderate</v>
      </c>
    </row>
    <row r="279" spans="1:13" ht="15.75" customHeight="1">
      <c r="A279" s="1">
        <v>3</v>
      </c>
      <c r="B279" s="3">
        <v>45673</v>
      </c>
      <c r="C279" s="1" t="s">
        <v>8</v>
      </c>
      <c r="D279" s="1">
        <v>25</v>
      </c>
      <c r="E279" s="7" t="s">
        <v>161</v>
      </c>
      <c r="F279" s="1">
        <f t="shared" si="23"/>
        <v>1.3913888888888888</v>
      </c>
      <c r="G279">
        <v>0.33477694668200997</v>
      </c>
      <c r="H279">
        <v>5</v>
      </c>
      <c r="I279" s="29">
        <v>1</v>
      </c>
      <c r="J279" s="1" t="s">
        <v>281</v>
      </c>
      <c r="K279" s="1">
        <v>114</v>
      </c>
      <c r="L279" s="24">
        <f t="shared" si="22"/>
        <v>5</v>
      </c>
      <c r="M279" t="str">
        <f t="shared" si="21"/>
        <v>Moderate</v>
      </c>
    </row>
    <row r="280" spans="1:13" ht="15.75" customHeight="1">
      <c r="A280" s="1">
        <v>3</v>
      </c>
      <c r="B280" s="3">
        <v>45673</v>
      </c>
      <c r="C280" s="1" t="s">
        <v>138</v>
      </c>
      <c r="D280" s="1">
        <v>1925</v>
      </c>
      <c r="E280" s="7" t="s">
        <v>161</v>
      </c>
      <c r="F280" s="1">
        <f t="shared" si="23"/>
        <v>1.3913888888888888</v>
      </c>
      <c r="G280">
        <v>0.45093857827870876</v>
      </c>
      <c r="H280">
        <v>5</v>
      </c>
      <c r="I280" s="29">
        <v>1</v>
      </c>
      <c r="J280" s="1" t="s">
        <v>281</v>
      </c>
      <c r="K280" s="1">
        <v>114</v>
      </c>
      <c r="L280" s="24">
        <f t="shared" si="22"/>
        <v>5</v>
      </c>
      <c r="M280" t="str">
        <f t="shared" si="21"/>
        <v>Moderate</v>
      </c>
    </row>
    <row r="281" spans="1:13" ht="15.75" customHeight="1">
      <c r="A281" s="1">
        <v>3</v>
      </c>
      <c r="B281" s="3">
        <v>45673</v>
      </c>
      <c r="C281" s="11" t="s">
        <v>22</v>
      </c>
      <c r="D281" s="1">
        <v>1800</v>
      </c>
      <c r="E281" s="7" t="s">
        <v>161</v>
      </c>
      <c r="F281" s="1">
        <f t="shared" si="23"/>
        <v>1.3913888888888888</v>
      </c>
      <c r="G281">
        <v>1.2054630792935879</v>
      </c>
      <c r="H281">
        <v>5</v>
      </c>
      <c r="I281" s="29">
        <v>1</v>
      </c>
      <c r="J281" s="1" t="s">
        <v>281</v>
      </c>
      <c r="K281" s="1">
        <v>114</v>
      </c>
      <c r="L281" s="24">
        <f t="shared" si="22"/>
        <v>5</v>
      </c>
      <c r="M281" t="str">
        <f t="shared" si="21"/>
        <v>Moderate</v>
      </c>
    </row>
    <row r="282" spans="1:13" ht="15.75" customHeight="1">
      <c r="A282" s="1">
        <v>3</v>
      </c>
      <c r="B282" s="3">
        <v>45675</v>
      </c>
      <c r="C282" s="1" t="s">
        <v>8</v>
      </c>
      <c r="D282" s="1">
        <v>25</v>
      </c>
      <c r="E282" s="7" t="s">
        <v>163</v>
      </c>
      <c r="F282" s="1">
        <f t="shared" si="23"/>
        <v>1.608888888888889</v>
      </c>
      <c r="G282">
        <v>0.86086363636363639</v>
      </c>
      <c r="H282">
        <v>5</v>
      </c>
      <c r="I282" s="29">
        <v>2</v>
      </c>
      <c r="J282" s="1" t="s">
        <v>282</v>
      </c>
      <c r="K282" s="1">
        <v>119</v>
      </c>
      <c r="L282" s="24">
        <f t="shared" si="22"/>
        <v>6</v>
      </c>
      <c r="M282" t="str">
        <f t="shared" si="21"/>
        <v>Moderate</v>
      </c>
    </row>
    <row r="283" spans="1:13" ht="15.75" customHeight="1">
      <c r="A283" s="1">
        <v>3</v>
      </c>
      <c r="B283" s="3">
        <v>45675</v>
      </c>
      <c r="C283" s="1" t="s">
        <v>138</v>
      </c>
      <c r="D283" s="1">
        <v>2700</v>
      </c>
      <c r="E283" s="7" t="s">
        <v>163</v>
      </c>
      <c r="F283" s="1">
        <f t="shared" si="23"/>
        <v>1.608888888888889</v>
      </c>
      <c r="G283">
        <v>0.5945109760634999</v>
      </c>
      <c r="H283">
        <v>5</v>
      </c>
      <c r="I283" s="29">
        <v>2</v>
      </c>
      <c r="J283" s="1" t="s">
        <v>282</v>
      </c>
      <c r="K283" s="1">
        <v>119</v>
      </c>
      <c r="L283" s="24">
        <f t="shared" si="22"/>
        <v>6</v>
      </c>
      <c r="M283" t="str">
        <f t="shared" si="21"/>
        <v>Moderate</v>
      </c>
    </row>
    <row r="284" spans="1:13" ht="15.75" customHeight="1">
      <c r="A284" s="1">
        <v>3</v>
      </c>
      <c r="B284" s="3">
        <v>45675</v>
      </c>
      <c r="C284" s="11" t="s">
        <v>22</v>
      </c>
      <c r="D284" s="1">
        <v>1300</v>
      </c>
      <c r="E284" s="7" t="s">
        <v>163</v>
      </c>
      <c r="F284" s="1">
        <f t="shared" si="23"/>
        <v>1.608888888888889</v>
      </c>
      <c r="G284">
        <v>0.60067798716090293</v>
      </c>
      <c r="H284">
        <v>5</v>
      </c>
      <c r="I284" s="29">
        <v>2</v>
      </c>
      <c r="J284" s="1" t="s">
        <v>142</v>
      </c>
      <c r="K284" s="1">
        <v>119</v>
      </c>
      <c r="L284" s="24">
        <f t="shared" si="22"/>
        <v>6</v>
      </c>
      <c r="M284" t="str">
        <f t="shared" si="21"/>
        <v>Moderate</v>
      </c>
    </row>
    <row r="285" spans="1:13" ht="15.75" customHeight="1">
      <c r="A285" s="1">
        <v>3</v>
      </c>
      <c r="B285" s="3">
        <v>45681</v>
      </c>
      <c r="C285" s="1" t="s">
        <v>8</v>
      </c>
      <c r="D285" s="1">
        <v>25</v>
      </c>
      <c r="E285" s="7" t="s">
        <v>165</v>
      </c>
      <c r="F285" s="1">
        <f t="shared" si="23"/>
        <v>1.7780555555555555</v>
      </c>
      <c r="G285">
        <v>0.84146054888507715</v>
      </c>
      <c r="H285">
        <v>5</v>
      </c>
      <c r="I285" s="29">
        <v>6</v>
      </c>
      <c r="J285" s="1" t="s">
        <v>142</v>
      </c>
      <c r="K285" s="1">
        <v>118</v>
      </c>
      <c r="L285" s="24">
        <f t="shared" si="22"/>
        <v>6</v>
      </c>
      <c r="M285" t="str">
        <f t="shared" si="21"/>
        <v>Moderate</v>
      </c>
    </row>
    <row r="286" spans="1:13" ht="15.75" customHeight="1">
      <c r="A286" s="1">
        <v>3</v>
      </c>
      <c r="B286" s="3">
        <v>45681</v>
      </c>
      <c r="C286" s="1" t="s">
        <v>138</v>
      </c>
      <c r="D286" s="1">
        <v>3850</v>
      </c>
      <c r="E286" s="7" t="s">
        <v>165</v>
      </c>
      <c r="F286" s="1">
        <f t="shared" si="23"/>
        <v>1.7780555555555555</v>
      </c>
      <c r="G286" t="e">
        <v>#VALUE!</v>
      </c>
      <c r="H286">
        <v>5</v>
      </c>
      <c r="I286" s="29">
        <v>6</v>
      </c>
      <c r="J286" s="1" t="s">
        <v>119</v>
      </c>
      <c r="K286" s="1">
        <v>118</v>
      </c>
      <c r="L286" s="24">
        <f t="shared" si="22"/>
        <v>6</v>
      </c>
      <c r="M286" t="str">
        <f t="shared" si="21"/>
        <v>Moderate</v>
      </c>
    </row>
    <row r="287" spans="1:13" ht="15.75" customHeight="1">
      <c r="A287" s="1">
        <v>3</v>
      </c>
      <c r="B287" s="3">
        <v>45681</v>
      </c>
      <c r="C287" s="11" t="s">
        <v>22</v>
      </c>
      <c r="D287" s="1">
        <v>700</v>
      </c>
      <c r="E287" s="7" t="s">
        <v>165</v>
      </c>
      <c r="F287" s="1">
        <f t="shared" si="23"/>
        <v>1.7780555555555555</v>
      </c>
      <c r="G287">
        <v>0.61748554671135325</v>
      </c>
      <c r="H287">
        <v>5</v>
      </c>
      <c r="I287" s="29">
        <v>6</v>
      </c>
      <c r="J287" s="1" t="s">
        <v>119</v>
      </c>
      <c r="K287" s="1">
        <v>118</v>
      </c>
      <c r="L287" s="24">
        <f t="shared" si="22"/>
        <v>6</v>
      </c>
      <c r="M287" t="str">
        <f t="shared" si="21"/>
        <v>Moderate</v>
      </c>
    </row>
    <row r="288" spans="1:13" ht="15.75" customHeight="1">
      <c r="A288" s="1">
        <v>3</v>
      </c>
      <c r="B288" s="3">
        <v>45683</v>
      </c>
      <c r="C288" s="1" t="s">
        <v>8</v>
      </c>
      <c r="D288" s="1">
        <v>50</v>
      </c>
      <c r="E288" s="7" t="s">
        <v>167</v>
      </c>
      <c r="F288" s="1">
        <f t="shared" si="23"/>
        <v>1.7669444444444444</v>
      </c>
      <c r="G288">
        <v>0.6766363636363637</v>
      </c>
      <c r="H288">
        <v>5</v>
      </c>
      <c r="I288" s="29">
        <v>2</v>
      </c>
      <c r="J288" s="1" t="s">
        <v>119</v>
      </c>
      <c r="K288" s="1">
        <v>123</v>
      </c>
      <c r="L288" s="24">
        <f t="shared" si="22"/>
        <v>6</v>
      </c>
      <c r="M288" t="str">
        <f t="shared" si="21"/>
        <v>Moderate</v>
      </c>
    </row>
    <row r="289" spans="1:13" ht="15.75" customHeight="1">
      <c r="A289" s="1">
        <v>3</v>
      </c>
      <c r="B289" s="3">
        <v>45683</v>
      </c>
      <c r="C289" s="1" t="s">
        <v>138</v>
      </c>
      <c r="D289" s="1">
        <v>3600</v>
      </c>
      <c r="E289" s="7" t="s">
        <v>167</v>
      </c>
      <c r="F289" s="1">
        <f t="shared" si="23"/>
        <v>1.7669444444444444</v>
      </c>
      <c r="G289" t="e">
        <v>#VALUE!</v>
      </c>
      <c r="H289">
        <v>5</v>
      </c>
      <c r="I289" s="29">
        <v>2</v>
      </c>
      <c r="J289" s="1" t="s">
        <v>145</v>
      </c>
      <c r="K289" s="1">
        <v>123</v>
      </c>
      <c r="L289" s="24">
        <f t="shared" si="22"/>
        <v>6</v>
      </c>
      <c r="M289" t="str">
        <f t="shared" si="21"/>
        <v>Moderate</v>
      </c>
    </row>
    <row r="290" spans="1:13" ht="15.75" customHeight="1">
      <c r="A290" s="1">
        <v>3</v>
      </c>
      <c r="B290" s="3">
        <v>45683</v>
      </c>
      <c r="C290" s="11" t="s">
        <v>22</v>
      </c>
      <c r="D290" s="1">
        <v>950</v>
      </c>
      <c r="E290" s="7" t="s">
        <v>167</v>
      </c>
      <c r="F290" s="1">
        <f t="shared" si="23"/>
        <v>1.7669444444444444</v>
      </c>
      <c r="G290">
        <v>0.63397964721845323</v>
      </c>
      <c r="H290">
        <v>5</v>
      </c>
      <c r="I290" s="29">
        <v>2</v>
      </c>
      <c r="J290" s="1" t="s">
        <v>145</v>
      </c>
      <c r="K290" s="1">
        <v>123</v>
      </c>
      <c r="L290" s="24">
        <f t="shared" si="22"/>
        <v>6</v>
      </c>
      <c r="M290" t="str">
        <f t="shared" si="21"/>
        <v>Moderate</v>
      </c>
    </row>
    <row r="291" spans="1:13" ht="15.75" customHeight="1">
      <c r="A291" s="1">
        <v>3</v>
      </c>
      <c r="B291" s="3">
        <v>45684</v>
      </c>
      <c r="C291" s="1" t="s">
        <v>8</v>
      </c>
      <c r="D291" s="1">
        <v>75</v>
      </c>
      <c r="E291" s="7" t="s">
        <v>169</v>
      </c>
      <c r="F291" s="1">
        <f t="shared" si="23"/>
        <v>1.6666666666666665</v>
      </c>
      <c r="G291">
        <v>0.66759625668449185</v>
      </c>
      <c r="H291">
        <v>5</v>
      </c>
      <c r="I291" s="29">
        <v>1</v>
      </c>
      <c r="J291" s="1" t="s">
        <v>145</v>
      </c>
      <c r="K291" s="1">
        <v>114</v>
      </c>
      <c r="L291" s="24">
        <f t="shared" si="22"/>
        <v>6</v>
      </c>
      <c r="M291" t="str">
        <f t="shared" si="21"/>
        <v>Moderate</v>
      </c>
    </row>
    <row r="292" spans="1:13" ht="15.75" customHeight="1">
      <c r="A292" s="1">
        <v>3</v>
      </c>
      <c r="B292" s="3">
        <v>45684</v>
      </c>
      <c r="C292" s="1" t="s">
        <v>138</v>
      </c>
      <c r="D292" s="1">
        <v>2775</v>
      </c>
      <c r="E292" s="7" t="s">
        <v>169</v>
      </c>
      <c r="F292" s="1">
        <f t="shared" si="23"/>
        <v>1.6666666666666665</v>
      </c>
      <c r="G292">
        <v>0.59287590348150732</v>
      </c>
      <c r="H292">
        <v>5</v>
      </c>
      <c r="I292" s="29">
        <v>1</v>
      </c>
      <c r="J292" s="1" t="s">
        <v>147</v>
      </c>
      <c r="K292" s="1">
        <v>114</v>
      </c>
      <c r="L292" s="24">
        <f t="shared" si="22"/>
        <v>6</v>
      </c>
      <c r="M292" t="str">
        <f t="shared" si="21"/>
        <v>Moderate</v>
      </c>
    </row>
    <row r="293" spans="1:13" ht="15.75" customHeight="1">
      <c r="A293" s="1">
        <v>3</v>
      </c>
      <c r="B293" s="3">
        <v>45684</v>
      </c>
      <c r="C293" s="11" t="s">
        <v>22</v>
      </c>
      <c r="D293" s="1">
        <v>1100</v>
      </c>
      <c r="E293" s="7" t="s">
        <v>169</v>
      </c>
      <c r="F293" s="1">
        <f t="shared" si="23"/>
        <v>1.6666666666666665</v>
      </c>
      <c r="G293">
        <v>0.55595486184349308</v>
      </c>
      <c r="H293">
        <v>5</v>
      </c>
      <c r="I293" s="29">
        <v>1</v>
      </c>
      <c r="J293" s="1" t="s">
        <v>147</v>
      </c>
      <c r="K293" s="1">
        <v>114</v>
      </c>
      <c r="L293" s="24">
        <f t="shared" si="22"/>
        <v>6</v>
      </c>
      <c r="M293" t="str">
        <f t="shared" si="21"/>
        <v>Moderate</v>
      </c>
    </row>
    <row r="294" spans="1:13" ht="15.75" customHeight="1">
      <c r="A294" s="1">
        <v>3</v>
      </c>
      <c r="B294" s="3">
        <v>45686</v>
      </c>
      <c r="C294" s="1" t="s">
        <v>8</v>
      </c>
      <c r="D294" s="1">
        <v>25</v>
      </c>
      <c r="E294" s="7" t="s">
        <v>170</v>
      </c>
      <c r="F294" s="1">
        <f t="shared" si="23"/>
        <v>1.5738888888888889</v>
      </c>
      <c r="G294">
        <v>0.79860606060606065</v>
      </c>
      <c r="H294">
        <v>5</v>
      </c>
      <c r="I294" s="29">
        <v>2</v>
      </c>
      <c r="J294" s="1" t="s">
        <v>147</v>
      </c>
      <c r="K294" s="1">
        <v>125</v>
      </c>
      <c r="L294" s="24">
        <f t="shared" si="22"/>
        <v>6</v>
      </c>
      <c r="M294" t="str">
        <f t="shared" si="21"/>
        <v>Moderate</v>
      </c>
    </row>
    <row r="295" spans="1:13" ht="15.75" customHeight="1">
      <c r="A295" s="1">
        <v>3</v>
      </c>
      <c r="B295" s="3">
        <v>45686</v>
      </c>
      <c r="C295" s="1" t="s">
        <v>138</v>
      </c>
      <c r="D295" s="1">
        <v>50</v>
      </c>
      <c r="E295" s="7" t="s">
        <v>170</v>
      </c>
      <c r="F295" s="1">
        <f t="shared" si="23"/>
        <v>1.5738888888888889</v>
      </c>
      <c r="G295">
        <v>0.23381329212252042</v>
      </c>
      <c r="H295">
        <v>5</v>
      </c>
      <c r="I295" s="29">
        <v>2</v>
      </c>
      <c r="J295" s="1" t="s">
        <v>149</v>
      </c>
      <c r="K295" s="1">
        <v>125</v>
      </c>
      <c r="L295" s="24">
        <f t="shared" si="22"/>
        <v>6</v>
      </c>
      <c r="M295" t="str">
        <f t="shared" si="21"/>
        <v>Moderate</v>
      </c>
    </row>
    <row r="296" spans="1:13" ht="15.75" customHeight="1">
      <c r="A296" s="1">
        <v>3</v>
      </c>
      <c r="B296" s="3">
        <v>45686</v>
      </c>
      <c r="C296" s="11" t="s">
        <v>22</v>
      </c>
      <c r="D296" s="1">
        <v>800</v>
      </c>
      <c r="E296" s="7" t="s">
        <v>170</v>
      </c>
      <c r="F296" s="1">
        <f t="shared" si="23"/>
        <v>1.5738888888888889</v>
      </c>
      <c r="G296">
        <v>0.61273837612768922</v>
      </c>
      <c r="H296">
        <v>5</v>
      </c>
      <c r="I296" s="29">
        <v>2</v>
      </c>
      <c r="J296" s="1" t="s">
        <v>149</v>
      </c>
      <c r="K296" s="1">
        <v>125</v>
      </c>
      <c r="L296" s="24">
        <f t="shared" si="22"/>
        <v>6</v>
      </c>
      <c r="M296" t="str">
        <f t="shared" si="21"/>
        <v>Moderate</v>
      </c>
    </row>
    <row r="297" spans="1:13" ht="15.75" customHeight="1">
      <c r="A297" s="1">
        <v>3</v>
      </c>
      <c r="B297" s="3">
        <v>45688</v>
      </c>
      <c r="C297" s="1" t="s">
        <v>8</v>
      </c>
      <c r="D297" s="1">
        <v>25</v>
      </c>
      <c r="E297" s="7" t="s">
        <v>172</v>
      </c>
      <c r="F297" s="1">
        <f t="shared" si="23"/>
        <v>1.9613888888888888</v>
      </c>
      <c r="G297">
        <v>0.83746969696969686</v>
      </c>
      <c r="H297">
        <v>5</v>
      </c>
      <c r="I297" s="29">
        <v>2</v>
      </c>
      <c r="J297" s="1" t="s">
        <v>149</v>
      </c>
      <c r="K297" s="1">
        <v>112</v>
      </c>
      <c r="L297" s="24">
        <f t="shared" si="22"/>
        <v>6</v>
      </c>
      <c r="M297" t="str">
        <f t="shared" si="21"/>
        <v>Moderate</v>
      </c>
    </row>
    <row r="298" spans="1:13" ht="15.75" customHeight="1">
      <c r="A298" s="1">
        <v>3</v>
      </c>
      <c r="B298" s="3">
        <v>45688</v>
      </c>
      <c r="C298" s="1" t="s">
        <v>138</v>
      </c>
      <c r="D298" s="1">
        <v>3550</v>
      </c>
      <c r="E298" s="7" t="s">
        <v>172</v>
      </c>
      <c r="F298" s="1">
        <f t="shared" si="23"/>
        <v>1.9613888888888888</v>
      </c>
      <c r="G298">
        <v>0.89</v>
      </c>
      <c r="H298">
        <v>5</v>
      </c>
      <c r="I298" s="29">
        <v>2</v>
      </c>
      <c r="J298" s="1" t="s">
        <v>142</v>
      </c>
      <c r="K298" s="1">
        <v>112</v>
      </c>
      <c r="L298" s="24">
        <f t="shared" si="22"/>
        <v>6</v>
      </c>
      <c r="M298" t="str">
        <f t="shared" si="21"/>
        <v>Moderate</v>
      </c>
    </row>
    <row r="299" spans="1:13" ht="15.75" customHeight="1">
      <c r="A299" s="1">
        <v>3</v>
      </c>
      <c r="B299" s="3">
        <v>45688</v>
      </c>
      <c r="C299" s="11" t="s">
        <v>22</v>
      </c>
      <c r="D299" s="1">
        <v>1150</v>
      </c>
      <c r="E299" s="7" t="s">
        <v>172</v>
      </c>
      <c r="F299" s="1">
        <f t="shared" si="23"/>
        <v>1.9613888888888888</v>
      </c>
      <c r="G299">
        <v>0.55139060849784716</v>
      </c>
      <c r="H299">
        <v>5</v>
      </c>
      <c r="I299" s="29">
        <v>2</v>
      </c>
      <c r="J299" s="1" t="s">
        <v>142</v>
      </c>
      <c r="K299" s="1">
        <v>112</v>
      </c>
      <c r="L299" s="24">
        <f t="shared" si="22"/>
        <v>6</v>
      </c>
      <c r="M299" t="str">
        <f t="shared" si="21"/>
        <v>Moderate</v>
      </c>
    </row>
    <row r="300" spans="1:13" ht="15.75" customHeight="1">
      <c r="A300" s="1">
        <v>3</v>
      </c>
      <c r="B300" s="3">
        <v>45597</v>
      </c>
      <c r="C300" s="1" t="s">
        <v>8</v>
      </c>
      <c r="D300" s="1">
        <v>50</v>
      </c>
      <c r="E300" s="7" t="s">
        <v>173</v>
      </c>
      <c r="F300" s="1">
        <f t="shared" si="23"/>
        <v>1.8533333333333335</v>
      </c>
      <c r="G300">
        <v>0.62093620414673056</v>
      </c>
      <c r="H300">
        <v>5</v>
      </c>
      <c r="I300" s="29">
        <v>1</v>
      </c>
      <c r="J300" s="1" t="s">
        <v>142</v>
      </c>
      <c r="K300" s="1">
        <v>120</v>
      </c>
      <c r="L300" s="24">
        <f t="shared" si="22"/>
        <v>6</v>
      </c>
      <c r="M300" t="str">
        <f t="shared" si="21"/>
        <v>Moderate</v>
      </c>
    </row>
    <row r="301" spans="1:13" ht="15.75" customHeight="1">
      <c r="A301" s="1">
        <v>3</v>
      </c>
      <c r="B301" s="3">
        <v>45597</v>
      </c>
      <c r="C301" s="1" t="s">
        <v>138</v>
      </c>
      <c r="D301" s="1">
        <v>3600</v>
      </c>
      <c r="E301" s="7" t="s">
        <v>173</v>
      </c>
      <c r="F301" s="1">
        <f t="shared" si="23"/>
        <v>1.8533333333333335</v>
      </c>
      <c r="G301">
        <v>0.63</v>
      </c>
      <c r="H301">
        <v>5</v>
      </c>
      <c r="I301" s="29">
        <v>1</v>
      </c>
      <c r="J301" s="1" t="s">
        <v>119</v>
      </c>
      <c r="K301" s="1">
        <v>120</v>
      </c>
      <c r="L301" s="24">
        <f t="shared" si="22"/>
        <v>6</v>
      </c>
      <c r="M301" t="str">
        <f t="shared" si="21"/>
        <v>Moderate</v>
      </c>
    </row>
    <row r="302" spans="1:13" ht="15.75" customHeight="1">
      <c r="A302" s="1">
        <v>3</v>
      </c>
      <c r="B302" s="3">
        <v>45627</v>
      </c>
      <c r="C302" s="11" t="s">
        <v>22</v>
      </c>
      <c r="D302" s="1">
        <v>650</v>
      </c>
      <c r="E302" s="7" t="s">
        <v>173</v>
      </c>
      <c r="F302" s="1">
        <f t="shared" si="23"/>
        <v>1.8533333333333335</v>
      </c>
      <c r="G302">
        <v>0.62037100737100737</v>
      </c>
      <c r="H302">
        <v>5</v>
      </c>
      <c r="I302" s="29">
        <v>1</v>
      </c>
      <c r="J302" s="1" t="s">
        <v>119</v>
      </c>
      <c r="K302" s="1">
        <v>120</v>
      </c>
      <c r="L302" s="24">
        <f t="shared" si="22"/>
        <v>6</v>
      </c>
      <c r="M302" t="str">
        <f t="shared" si="21"/>
        <v>Moderate</v>
      </c>
    </row>
    <row r="303" spans="1:13" ht="15.75" customHeight="1">
      <c r="A303" s="1">
        <v>3</v>
      </c>
      <c r="B303" s="3">
        <v>45598</v>
      </c>
      <c r="C303" s="1" t="s">
        <v>8</v>
      </c>
      <c r="D303" s="1">
        <v>25</v>
      </c>
      <c r="E303" s="7" t="s">
        <v>174</v>
      </c>
      <c r="F303" s="1">
        <f t="shared" si="23"/>
        <v>1.6252777777777778</v>
      </c>
      <c r="G303">
        <v>0.85943048128342248</v>
      </c>
      <c r="H303">
        <v>5</v>
      </c>
      <c r="I303" s="29">
        <v>1</v>
      </c>
      <c r="J303" s="1" t="s">
        <v>119</v>
      </c>
      <c r="K303" s="1">
        <v>123</v>
      </c>
      <c r="L303" s="24">
        <f t="shared" si="22"/>
        <v>6</v>
      </c>
      <c r="M303" t="str">
        <f t="shared" si="21"/>
        <v>Moderate</v>
      </c>
    </row>
    <row r="304" spans="1:13" ht="15.75" customHeight="1">
      <c r="A304" s="1">
        <v>3</v>
      </c>
      <c r="B304" s="3">
        <v>45598</v>
      </c>
      <c r="C304" s="1" t="s">
        <v>138</v>
      </c>
      <c r="D304" s="1">
        <v>2875</v>
      </c>
      <c r="E304" s="7" t="s">
        <v>174</v>
      </c>
      <c r="F304" s="1">
        <f t="shared" si="23"/>
        <v>1.6252777777777778</v>
      </c>
      <c r="G304">
        <v>0.6172682044323835</v>
      </c>
      <c r="H304">
        <v>5</v>
      </c>
      <c r="I304" s="29">
        <v>1</v>
      </c>
      <c r="J304" s="1" t="s">
        <v>153</v>
      </c>
      <c r="K304" s="1">
        <v>123</v>
      </c>
      <c r="L304" s="24">
        <f t="shared" si="22"/>
        <v>6</v>
      </c>
      <c r="M304" t="str">
        <f t="shared" si="21"/>
        <v>Moderate</v>
      </c>
    </row>
    <row r="305" spans="1:13" ht="15.75" customHeight="1">
      <c r="A305" s="1">
        <v>3</v>
      </c>
      <c r="B305" s="3">
        <v>45598</v>
      </c>
      <c r="C305" s="11" t="s">
        <v>22</v>
      </c>
      <c r="D305" s="1">
        <v>650</v>
      </c>
      <c r="E305" s="7" t="s">
        <v>174</v>
      </c>
      <c r="F305" s="1">
        <f t="shared" si="23"/>
        <v>1.6252777777777778</v>
      </c>
      <c r="G305">
        <v>0.62511411539280393</v>
      </c>
      <c r="H305">
        <v>5</v>
      </c>
      <c r="I305" s="29">
        <v>1</v>
      </c>
      <c r="J305" s="1" t="s">
        <v>153</v>
      </c>
      <c r="K305" s="1">
        <v>123</v>
      </c>
      <c r="L305" s="24">
        <f t="shared" si="22"/>
        <v>6</v>
      </c>
      <c r="M305" t="str">
        <f t="shared" si="21"/>
        <v>Moderate</v>
      </c>
    </row>
    <row r="306" spans="1:13" ht="15.75" customHeight="1">
      <c r="A306" s="1">
        <v>3</v>
      </c>
      <c r="B306" s="3">
        <v>45600</v>
      </c>
      <c r="C306" s="1" t="s">
        <v>8</v>
      </c>
      <c r="D306" s="1">
        <v>125</v>
      </c>
      <c r="E306" s="7">
        <v>55.26</v>
      </c>
      <c r="F306" s="1">
        <v>0.5544</v>
      </c>
      <c r="G306">
        <v>0.66094532279314888</v>
      </c>
      <c r="H306">
        <v>5</v>
      </c>
      <c r="I306" s="29">
        <v>2</v>
      </c>
      <c r="J306" s="1" t="s">
        <v>153</v>
      </c>
      <c r="K306" s="1">
        <v>127</v>
      </c>
      <c r="L306" s="24">
        <f>ROUND(
  1 +
  ((K306-60)/20) +
  (F306*1.2), 0)</f>
        <v>5</v>
      </c>
      <c r="M306" t="str">
        <f t="shared" si="21"/>
        <v>Moderate</v>
      </c>
    </row>
    <row r="307" spans="1:13" ht="15.75" customHeight="1">
      <c r="A307" s="1">
        <v>3</v>
      </c>
      <c r="B307" s="3">
        <v>45600</v>
      </c>
      <c r="C307" s="6" t="s">
        <v>138</v>
      </c>
      <c r="D307" s="1">
        <v>2150</v>
      </c>
      <c r="E307" s="7">
        <v>55.26</v>
      </c>
      <c r="F307" s="1">
        <v>0.5544</v>
      </c>
      <c r="G307">
        <v>0.61268230418990133</v>
      </c>
      <c r="H307">
        <v>5</v>
      </c>
      <c r="I307" s="29">
        <v>2</v>
      </c>
      <c r="J307" s="1" t="s">
        <v>155</v>
      </c>
      <c r="K307" s="1">
        <v>127</v>
      </c>
      <c r="L307" s="24">
        <f t="shared" si="22"/>
        <v>5</v>
      </c>
      <c r="M307" t="str">
        <f t="shared" si="21"/>
        <v>Moderate</v>
      </c>
    </row>
    <row r="308" spans="1:13" ht="15.75" customHeight="1">
      <c r="A308" s="1">
        <v>3</v>
      </c>
      <c r="B308" s="3">
        <v>45600</v>
      </c>
      <c r="C308" s="1" t="s">
        <v>22</v>
      </c>
      <c r="D308" s="1">
        <v>300</v>
      </c>
      <c r="E308" s="7">
        <v>55.26</v>
      </c>
      <c r="F308" s="1">
        <v>0.5544</v>
      </c>
      <c r="G308">
        <v>0.63624353350476481</v>
      </c>
      <c r="H308">
        <v>5</v>
      </c>
      <c r="I308" s="29">
        <v>2</v>
      </c>
      <c r="J308" s="1" t="s">
        <v>155</v>
      </c>
      <c r="K308" s="1">
        <v>127</v>
      </c>
      <c r="L308" s="24">
        <f t="shared" si="22"/>
        <v>5</v>
      </c>
      <c r="M308" t="str">
        <f t="shared" si="21"/>
        <v>Moderate</v>
      </c>
    </row>
    <row r="309" spans="1:13" ht="15.75" customHeight="1">
      <c r="A309" s="1">
        <v>3</v>
      </c>
      <c r="B309" s="3">
        <v>45601</v>
      </c>
      <c r="C309" s="1" t="s">
        <v>8</v>
      </c>
      <c r="D309" s="1">
        <v>225</v>
      </c>
      <c r="E309" s="7" t="s">
        <v>177</v>
      </c>
      <c r="F309" s="1">
        <f t="shared" ref="F309:F338" si="24">VALUE(LEFT(E309,FIND(".",E309)-1)) +
VALUE(MID(E309,FIND(".",E309)+1,2))/60 +
VALUE(RIGHT(E309,2))/3600</f>
        <v>1.5625</v>
      </c>
      <c r="G309">
        <v>0.57400182943990985</v>
      </c>
      <c r="H309">
        <v>5</v>
      </c>
      <c r="I309" s="29">
        <v>1</v>
      </c>
      <c r="J309" s="1" t="s">
        <v>155</v>
      </c>
      <c r="K309" s="1">
        <v>114</v>
      </c>
      <c r="L309" s="24">
        <f t="shared" si="22"/>
        <v>6</v>
      </c>
      <c r="M309" t="str">
        <f t="shared" si="21"/>
        <v>Moderate</v>
      </c>
    </row>
    <row r="310" spans="1:13" ht="15.75" customHeight="1">
      <c r="A310" s="1">
        <v>3</v>
      </c>
      <c r="B310" s="3">
        <v>45601</v>
      </c>
      <c r="C310" s="1" t="s">
        <v>138</v>
      </c>
      <c r="D310" s="1">
        <v>3775</v>
      </c>
      <c r="E310" s="7" t="s">
        <v>177</v>
      </c>
      <c r="F310" s="1">
        <f t="shared" si="24"/>
        <v>1.5625</v>
      </c>
      <c r="G310">
        <v>0.57499999999999996</v>
      </c>
      <c r="H310">
        <v>5</v>
      </c>
      <c r="I310" s="29">
        <v>1</v>
      </c>
      <c r="J310" s="1" t="s">
        <v>156</v>
      </c>
      <c r="K310" s="1">
        <v>114</v>
      </c>
      <c r="L310" s="24">
        <f t="shared" si="22"/>
        <v>6</v>
      </c>
      <c r="M310" t="str">
        <f t="shared" si="21"/>
        <v>Moderate</v>
      </c>
    </row>
    <row r="311" spans="1:13" ht="15.75" customHeight="1">
      <c r="A311" s="1">
        <v>3</v>
      </c>
      <c r="B311" s="3">
        <v>45601</v>
      </c>
      <c r="C311" s="11" t="s">
        <v>22</v>
      </c>
      <c r="D311" s="1">
        <v>250</v>
      </c>
      <c r="E311" s="7" t="s">
        <v>177</v>
      </c>
      <c r="F311" s="1">
        <f t="shared" si="24"/>
        <v>1.5625</v>
      </c>
      <c r="G311">
        <v>0.54050029838870095</v>
      </c>
      <c r="H311">
        <v>5</v>
      </c>
      <c r="I311" s="29">
        <v>1</v>
      </c>
      <c r="J311" s="1" t="s">
        <v>156</v>
      </c>
      <c r="K311" s="1">
        <v>114</v>
      </c>
      <c r="L311" s="24">
        <f t="shared" si="22"/>
        <v>6</v>
      </c>
      <c r="M311" t="str">
        <f t="shared" si="21"/>
        <v>Moderate</v>
      </c>
    </row>
    <row r="312" spans="1:13" ht="15.75" customHeight="1">
      <c r="A312" s="1">
        <v>3</v>
      </c>
      <c r="B312" s="3">
        <v>45602</v>
      </c>
      <c r="C312" s="1" t="s">
        <v>8</v>
      </c>
      <c r="D312" s="1">
        <v>275</v>
      </c>
      <c r="E312" s="7" t="s">
        <v>179</v>
      </c>
      <c r="F312" s="1">
        <f t="shared" si="24"/>
        <v>1.5011111111111111</v>
      </c>
      <c r="G312">
        <v>0.60526430976430967</v>
      </c>
      <c r="H312">
        <v>5</v>
      </c>
      <c r="I312" s="29">
        <v>1</v>
      </c>
      <c r="J312" s="1" t="s">
        <v>156</v>
      </c>
      <c r="K312" s="1">
        <v>117</v>
      </c>
      <c r="L312" s="24">
        <f t="shared" si="22"/>
        <v>6</v>
      </c>
      <c r="M312" t="str">
        <f t="shared" si="21"/>
        <v>Moderate</v>
      </c>
    </row>
    <row r="313" spans="1:13" ht="15.75" customHeight="1">
      <c r="A313" s="1">
        <v>3</v>
      </c>
      <c r="B313" s="3">
        <v>45602</v>
      </c>
      <c r="C313" s="1" t="s">
        <v>138</v>
      </c>
      <c r="D313" s="1">
        <v>3175</v>
      </c>
      <c r="E313" s="7" t="s">
        <v>179</v>
      </c>
      <c r="F313" s="1">
        <f t="shared" si="24"/>
        <v>1.5011111111111111</v>
      </c>
      <c r="G313">
        <v>0.60970138216539249</v>
      </c>
      <c r="H313">
        <v>5</v>
      </c>
      <c r="I313" s="29">
        <v>1</v>
      </c>
      <c r="J313" s="1" t="s">
        <v>158</v>
      </c>
      <c r="K313" s="1">
        <v>117</v>
      </c>
      <c r="L313" s="24">
        <f t="shared" si="22"/>
        <v>6</v>
      </c>
      <c r="M313" t="str">
        <f t="shared" si="21"/>
        <v>Moderate</v>
      </c>
    </row>
    <row r="314" spans="1:13" ht="15.75" customHeight="1">
      <c r="A314" s="1">
        <v>3</v>
      </c>
      <c r="B314" s="3">
        <v>45602</v>
      </c>
      <c r="C314" s="11" t="s">
        <v>22</v>
      </c>
      <c r="D314" s="1">
        <v>800</v>
      </c>
      <c r="E314" s="7" t="s">
        <v>179</v>
      </c>
      <c r="F314" s="1">
        <f t="shared" si="24"/>
        <v>1.5011111111111111</v>
      </c>
      <c r="G314">
        <v>0.6287272727272728</v>
      </c>
      <c r="H314">
        <v>5</v>
      </c>
      <c r="I314" s="29">
        <v>2</v>
      </c>
      <c r="J314" s="1" t="s">
        <v>158</v>
      </c>
      <c r="K314" s="1">
        <v>117</v>
      </c>
      <c r="L314" s="24">
        <f t="shared" si="22"/>
        <v>6</v>
      </c>
      <c r="M314" t="str">
        <f t="shared" si="21"/>
        <v>Moderate</v>
      </c>
    </row>
    <row r="315" spans="1:13" ht="15.75" customHeight="1">
      <c r="A315" s="1">
        <v>3</v>
      </c>
      <c r="B315" s="3">
        <v>45604</v>
      </c>
      <c r="C315" s="1" t="s">
        <v>8</v>
      </c>
      <c r="D315" s="1">
        <v>375</v>
      </c>
      <c r="E315" s="7" t="s">
        <v>181</v>
      </c>
      <c r="F315" s="1">
        <f t="shared" si="24"/>
        <v>1.7047222222222222</v>
      </c>
      <c r="G315">
        <v>0.59041780076211214</v>
      </c>
      <c r="H315">
        <v>5</v>
      </c>
      <c r="I315" s="29">
        <v>2</v>
      </c>
      <c r="J315" s="1" t="s">
        <v>158</v>
      </c>
      <c r="K315" s="1">
        <v>123</v>
      </c>
      <c r="L315" s="24">
        <f t="shared" si="22"/>
        <v>6</v>
      </c>
      <c r="M315" t="str">
        <f t="shared" si="21"/>
        <v>Moderate</v>
      </c>
    </row>
    <row r="316" spans="1:13" ht="15.75" customHeight="1">
      <c r="A316" s="1">
        <v>3</v>
      </c>
      <c r="B316" s="3">
        <v>45604</v>
      </c>
      <c r="C316" s="1" t="s">
        <v>138</v>
      </c>
      <c r="D316" s="1">
        <v>3500</v>
      </c>
      <c r="E316" s="7" t="s">
        <v>181</v>
      </c>
      <c r="F316" s="1">
        <f t="shared" si="24"/>
        <v>1.7047222222222222</v>
      </c>
      <c r="G316">
        <v>0.69</v>
      </c>
      <c r="H316">
        <v>5</v>
      </c>
      <c r="I316" s="29">
        <v>2</v>
      </c>
      <c r="J316" s="1" t="s">
        <v>160</v>
      </c>
      <c r="K316" s="1">
        <v>123</v>
      </c>
      <c r="L316" s="24">
        <f t="shared" si="22"/>
        <v>6</v>
      </c>
      <c r="M316" t="str">
        <f t="shared" si="21"/>
        <v>Moderate</v>
      </c>
    </row>
    <row r="317" spans="1:13" ht="15.75" customHeight="1">
      <c r="A317" s="1">
        <v>3</v>
      </c>
      <c r="B317" s="3">
        <v>45604</v>
      </c>
      <c r="C317" s="11" t="s">
        <v>22</v>
      </c>
      <c r="D317" s="1">
        <v>850</v>
      </c>
      <c r="E317" s="7" t="s">
        <v>181</v>
      </c>
      <c r="F317" s="1">
        <f t="shared" si="24"/>
        <v>1.7047222222222222</v>
      </c>
      <c r="G317">
        <v>0.57474040987913833</v>
      </c>
      <c r="H317">
        <v>5</v>
      </c>
      <c r="I317" s="29">
        <v>2</v>
      </c>
      <c r="J317" s="1" t="s">
        <v>160</v>
      </c>
      <c r="K317" s="1">
        <v>123</v>
      </c>
      <c r="L317" s="24">
        <f t="shared" si="22"/>
        <v>6</v>
      </c>
      <c r="M317" t="str">
        <f t="shared" si="21"/>
        <v>Moderate</v>
      </c>
    </row>
    <row r="318" spans="1:13" ht="15.75" customHeight="1">
      <c r="A318" s="1">
        <v>3</v>
      </c>
      <c r="B318" s="3">
        <v>45605</v>
      </c>
      <c r="C318" s="1" t="s">
        <v>8</v>
      </c>
      <c r="D318" s="1">
        <v>175</v>
      </c>
      <c r="E318" s="7" t="s">
        <v>183</v>
      </c>
      <c r="F318" s="1">
        <f t="shared" si="24"/>
        <v>1.5430555555555554</v>
      </c>
      <c r="G318">
        <v>0.61986363636363628</v>
      </c>
      <c r="H318">
        <v>5</v>
      </c>
      <c r="I318" s="29">
        <v>1</v>
      </c>
      <c r="J318" s="1" t="s">
        <v>160</v>
      </c>
      <c r="K318" s="1">
        <v>129</v>
      </c>
      <c r="L318" s="24">
        <f t="shared" si="22"/>
        <v>6</v>
      </c>
      <c r="M318" t="str">
        <f t="shared" si="21"/>
        <v>Moderate</v>
      </c>
    </row>
    <row r="319" spans="1:13" ht="15.75" customHeight="1">
      <c r="A319" s="1">
        <v>3</v>
      </c>
      <c r="B319" s="3">
        <v>45605</v>
      </c>
      <c r="C319" s="1" t="s">
        <v>138</v>
      </c>
      <c r="D319" s="1">
        <v>3100</v>
      </c>
      <c r="E319" s="7" t="s">
        <v>183</v>
      </c>
      <c r="F319" s="1">
        <f t="shared" si="24"/>
        <v>1.5430555555555554</v>
      </c>
      <c r="G319">
        <v>0.63042727952675603</v>
      </c>
      <c r="H319">
        <v>5</v>
      </c>
      <c r="I319" s="29">
        <v>1</v>
      </c>
      <c r="J319" s="1" t="s">
        <v>162</v>
      </c>
      <c r="K319" s="1">
        <v>129</v>
      </c>
      <c r="L319" s="24">
        <f t="shared" si="22"/>
        <v>6</v>
      </c>
      <c r="M319" t="str">
        <f t="shared" si="21"/>
        <v>Moderate</v>
      </c>
    </row>
    <row r="320" spans="1:13" ht="15.75" customHeight="1">
      <c r="A320" s="1">
        <v>3</v>
      </c>
      <c r="B320" s="3">
        <v>45605</v>
      </c>
      <c r="C320" s="11" t="s">
        <v>22</v>
      </c>
      <c r="D320" s="1">
        <v>1050</v>
      </c>
      <c r="E320" s="7" t="s">
        <v>183</v>
      </c>
      <c r="F320" s="1">
        <f t="shared" si="24"/>
        <v>1.5430555555555554</v>
      </c>
      <c r="G320">
        <v>0.655168629298163</v>
      </c>
      <c r="H320">
        <v>5</v>
      </c>
      <c r="I320" s="29">
        <v>1</v>
      </c>
      <c r="J320" s="1" t="s">
        <v>162</v>
      </c>
      <c r="K320" s="1">
        <v>129</v>
      </c>
      <c r="L320" s="24">
        <f t="shared" si="22"/>
        <v>6</v>
      </c>
      <c r="M320" t="str">
        <f t="shared" si="21"/>
        <v>Moderate</v>
      </c>
    </row>
    <row r="321" spans="1:13" ht="15.75" customHeight="1">
      <c r="A321" s="1">
        <v>3</v>
      </c>
      <c r="B321" s="3">
        <v>45606</v>
      </c>
      <c r="C321" s="1" t="s">
        <v>8</v>
      </c>
      <c r="D321" s="1">
        <v>275</v>
      </c>
      <c r="E321" s="7" t="s">
        <v>185</v>
      </c>
      <c r="F321" s="1">
        <f t="shared" si="24"/>
        <v>1.601388888888889</v>
      </c>
      <c r="G321">
        <v>0.62268627194131521</v>
      </c>
      <c r="H321">
        <v>5</v>
      </c>
      <c r="I321" s="29">
        <v>1</v>
      </c>
      <c r="J321" s="1" t="s">
        <v>162</v>
      </c>
      <c r="K321" s="1">
        <v>125</v>
      </c>
      <c r="L321" s="24">
        <f t="shared" si="22"/>
        <v>6</v>
      </c>
      <c r="M321" t="str">
        <f t="shared" si="21"/>
        <v>Moderate</v>
      </c>
    </row>
    <row r="322" spans="1:13" ht="15.75" customHeight="1">
      <c r="A322" s="1">
        <v>3</v>
      </c>
      <c r="B322" s="3">
        <v>45606</v>
      </c>
      <c r="C322" s="1" t="s">
        <v>138</v>
      </c>
      <c r="D322" s="1">
        <v>3950</v>
      </c>
      <c r="E322" s="7" t="s">
        <v>185</v>
      </c>
      <c r="F322" s="1">
        <f t="shared" si="24"/>
        <v>1.601388888888889</v>
      </c>
      <c r="G322">
        <v>0.63300000000000001</v>
      </c>
      <c r="H322">
        <v>5</v>
      </c>
      <c r="I322" s="29">
        <v>1</v>
      </c>
      <c r="J322" s="1" t="s">
        <v>164</v>
      </c>
      <c r="K322" s="1">
        <v>125</v>
      </c>
      <c r="L322" s="24">
        <f t="shared" si="22"/>
        <v>6</v>
      </c>
      <c r="M322" t="str">
        <f t="shared" si="21"/>
        <v>Moderate</v>
      </c>
    </row>
    <row r="323" spans="1:13" ht="15.75" customHeight="1">
      <c r="A323" s="1">
        <v>3</v>
      </c>
      <c r="B323" s="3">
        <v>45606</v>
      </c>
      <c r="C323" s="11" t="s">
        <v>22</v>
      </c>
      <c r="D323" s="1">
        <v>300</v>
      </c>
      <c r="E323" s="7" t="s">
        <v>185</v>
      </c>
      <c r="F323" s="1">
        <f t="shared" si="24"/>
        <v>1.601388888888889</v>
      </c>
      <c r="G323">
        <v>0.63261698956780932</v>
      </c>
      <c r="H323">
        <v>5</v>
      </c>
      <c r="I323" s="29">
        <v>1</v>
      </c>
      <c r="J323" s="1" t="s">
        <v>164</v>
      </c>
      <c r="K323" s="1">
        <v>125</v>
      </c>
      <c r="L323" s="24">
        <f t="shared" si="22"/>
        <v>6</v>
      </c>
      <c r="M323" t="str">
        <f t="shared" ref="M323:M386" si="25">IF(L323&gt;=8, "High", IF(L323&gt;=5, "Moderate", IF(L323&gt;=1, "Low", "Unknown")))</f>
        <v>Moderate</v>
      </c>
    </row>
    <row r="324" spans="1:13" ht="15.75" customHeight="1">
      <c r="A324" s="1">
        <v>3</v>
      </c>
      <c r="B324" s="3">
        <v>45608</v>
      </c>
      <c r="C324" s="1" t="s">
        <v>8</v>
      </c>
      <c r="D324" s="1">
        <v>175</v>
      </c>
      <c r="E324" s="7" t="s">
        <v>187</v>
      </c>
      <c r="F324" s="1">
        <f t="shared" si="24"/>
        <v>1.5016666666666667</v>
      </c>
      <c r="G324">
        <v>0.59736873216469621</v>
      </c>
      <c r="H324">
        <v>5</v>
      </c>
      <c r="I324" s="29">
        <v>2</v>
      </c>
      <c r="J324" s="1" t="s">
        <v>164</v>
      </c>
      <c r="K324" s="1">
        <v>116</v>
      </c>
      <c r="L324" s="24">
        <f t="shared" ref="L324:L387" si="26">ROUND(
  1 +
  ((K324-60)/20) +
  (F324*1.2), 0)</f>
        <v>6</v>
      </c>
      <c r="M324" t="str">
        <f t="shared" si="25"/>
        <v>Moderate</v>
      </c>
    </row>
    <row r="325" spans="1:13" ht="15.75" customHeight="1">
      <c r="A325" s="1">
        <v>3</v>
      </c>
      <c r="B325" s="3">
        <v>45608</v>
      </c>
      <c r="C325" s="1" t="s">
        <v>138</v>
      </c>
      <c r="D325" s="1">
        <v>3475</v>
      </c>
      <c r="E325" s="7" t="s">
        <v>187</v>
      </c>
      <c r="F325" s="1">
        <f t="shared" si="24"/>
        <v>1.5016666666666667</v>
      </c>
      <c r="G325">
        <v>0.61</v>
      </c>
      <c r="H325">
        <v>5</v>
      </c>
      <c r="I325" s="29">
        <v>2</v>
      </c>
      <c r="J325" s="1" t="s">
        <v>166</v>
      </c>
      <c r="K325" s="1">
        <v>116</v>
      </c>
      <c r="L325" s="24">
        <f t="shared" si="26"/>
        <v>6</v>
      </c>
      <c r="M325" t="str">
        <f t="shared" si="25"/>
        <v>Moderate</v>
      </c>
    </row>
    <row r="326" spans="1:13" ht="15.75" customHeight="1">
      <c r="A326" s="1">
        <v>3</v>
      </c>
      <c r="B326" s="3">
        <v>45608</v>
      </c>
      <c r="C326" s="11" t="s">
        <v>22</v>
      </c>
      <c r="D326" s="1">
        <v>400</v>
      </c>
      <c r="E326" s="7" t="s">
        <v>187</v>
      </c>
      <c r="F326" s="1">
        <f t="shared" si="24"/>
        <v>1.5016666666666667</v>
      </c>
      <c r="G326">
        <v>0.61890909090909096</v>
      </c>
      <c r="H326">
        <v>5</v>
      </c>
      <c r="I326" s="29">
        <v>2</v>
      </c>
      <c r="J326" s="1" t="s">
        <v>166</v>
      </c>
      <c r="K326" s="1">
        <v>116</v>
      </c>
      <c r="L326" s="24">
        <f t="shared" si="26"/>
        <v>6</v>
      </c>
      <c r="M326" t="str">
        <f t="shared" si="25"/>
        <v>Moderate</v>
      </c>
    </row>
    <row r="327" spans="1:13" ht="15.75" customHeight="1">
      <c r="A327" s="1">
        <v>3</v>
      </c>
      <c r="B327" s="3">
        <v>45609</v>
      </c>
      <c r="C327" s="1" t="s">
        <v>8</v>
      </c>
      <c r="D327" s="1">
        <v>100</v>
      </c>
      <c r="E327" s="7" t="s">
        <v>190</v>
      </c>
      <c r="F327" s="1">
        <f t="shared" si="24"/>
        <v>1.6008333333333333</v>
      </c>
      <c r="G327">
        <v>0.5965454545454546</v>
      </c>
      <c r="H327">
        <v>5</v>
      </c>
      <c r="I327" s="29">
        <v>1</v>
      </c>
      <c r="J327" s="1" t="s">
        <v>166</v>
      </c>
      <c r="K327" s="1">
        <v>107</v>
      </c>
      <c r="L327" s="24">
        <f t="shared" si="26"/>
        <v>5</v>
      </c>
      <c r="M327" t="str">
        <f t="shared" si="25"/>
        <v>Moderate</v>
      </c>
    </row>
    <row r="328" spans="1:13" ht="15.75" customHeight="1">
      <c r="A328" s="1">
        <v>3</v>
      </c>
      <c r="B328" s="3">
        <v>45609</v>
      </c>
      <c r="C328" s="1" t="s">
        <v>138</v>
      </c>
      <c r="D328" s="1">
        <v>3475</v>
      </c>
      <c r="E328" s="7" t="s">
        <v>190</v>
      </c>
      <c r="F328" s="1">
        <f t="shared" si="24"/>
        <v>1.6008333333333333</v>
      </c>
      <c r="G328">
        <v>0.61</v>
      </c>
      <c r="H328">
        <v>5</v>
      </c>
      <c r="I328" s="29">
        <v>1</v>
      </c>
      <c r="J328" s="1" t="s">
        <v>168</v>
      </c>
      <c r="K328" s="1">
        <v>107</v>
      </c>
      <c r="L328" s="24">
        <f t="shared" si="26"/>
        <v>5</v>
      </c>
      <c r="M328" t="str">
        <f t="shared" si="25"/>
        <v>Moderate</v>
      </c>
    </row>
    <row r="329" spans="1:13" ht="15.75" customHeight="1">
      <c r="A329" s="1">
        <v>3</v>
      </c>
      <c r="B329" s="3">
        <v>45609</v>
      </c>
      <c r="C329" s="11" t="s">
        <v>22</v>
      </c>
      <c r="D329" s="1">
        <v>550</v>
      </c>
      <c r="E329" s="7" t="s">
        <v>190</v>
      </c>
      <c r="F329" s="1">
        <f t="shared" si="24"/>
        <v>1.6008333333333333</v>
      </c>
      <c r="G329">
        <v>0.60554545454545461</v>
      </c>
      <c r="H329">
        <v>5</v>
      </c>
      <c r="I329" s="29">
        <v>1</v>
      </c>
      <c r="J329" s="1" t="s">
        <v>168</v>
      </c>
      <c r="K329" s="1">
        <v>107</v>
      </c>
      <c r="L329" s="24">
        <f t="shared" si="26"/>
        <v>5</v>
      </c>
      <c r="M329" t="str">
        <f t="shared" si="25"/>
        <v>Moderate</v>
      </c>
    </row>
    <row r="330" spans="1:13" ht="15.75" customHeight="1">
      <c r="A330" s="1">
        <v>3</v>
      </c>
      <c r="B330" s="3">
        <v>45611</v>
      </c>
      <c r="C330" s="1" t="s">
        <v>8</v>
      </c>
      <c r="D330" s="1">
        <v>75</v>
      </c>
      <c r="E330" s="7" t="s">
        <v>191</v>
      </c>
      <c r="F330" s="1">
        <f t="shared" si="24"/>
        <v>1.576111111111111</v>
      </c>
      <c r="G330">
        <v>0.66045905621096457</v>
      </c>
      <c r="H330">
        <v>5</v>
      </c>
      <c r="I330" s="29">
        <v>2</v>
      </c>
      <c r="J330" s="1" t="s">
        <v>168</v>
      </c>
      <c r="K330" s="1">
        <v>108</v>
      </c>
      <c r="L330" s="24">
        <f t="shared" si="26"/>
        <v>5</v>
      </c>
      <c r="M330" t="str">
        <f t="shared" si="25"/>
        <v>Moderate</v>
      </c>
    </row>
    <row r="331" spans="1:13" ht="15.75" customHeight="1">
      <c r="A331" s="1">
        <v>3</v>
      </c>
      <c r="B331" s="3">
        <v>45611</v>
      </c>
      <c r="C331" s="1" t="s">
        <v>138</v>
      </c>
      <c r="D331" s="1">
        <v>2650</v>
      </c>
      <c r="E331" s="7" t="s">
        <v>191</v>
      </c>
      <c r="F331" s="1">
        <f t="shared" si="24"/>
        <v>1.576111111111111</v>
      </c>
      <c r="G331">
        <v>0.57538548986424354</v>
      </c>
      <c r="H331">
        <v>5</v>
      </c>
      <c r="I331" s="29">
        <v>2</v>
      </c>
      <c r="J331" s="1" t="s">
        <v>153</v>
      </c>
      <c r="K331" s="1">
        <v>108</v>
      </c>
      <c r="L331" s="24">
        <f t="shared" si="26"/>
        <v>5</v>
      </c>
      <c r="M331" t="str">
        <f t="shared" si="25"/>
        <v>Moderate</v>
      </c>
    </row>
    <row r="332" spans="1:13" ht="15.75" customHeight="1">
      <c r="A332" s="1">
        <v>3</v>
      </c>
      <c r="B332" s="3">
        <v>45611</v>
      </c>
      <c r="C332" s="11" t="s">
        <v>22</v>
      </c>
      <c r="D332" s="1">
        <v>700</v>
      </c>
      <c r="E332" s="7" t="s">
        <v>191</v>
      </c>
      <c r="F332" s="1">
        <f t="shared" si="24"/>
        <v>1.576111111111111</v>
      </c>
      <c r="G332">
        <v>0.59046191646191648</v>
      </c>
      <c r="H332">
        <v>5</v>
      </c>
      <c r="I332" s="29">
        <v>2</v>
      </c>
      <c r="J332" s="1" t="s">
        <v>153</v>
      </c>
      <c r="K332" s="1">
        <v>108</v>
      </c>
      <c r="L332" s="24">
        <f t="shared" si="26"/>
        <v>5</v>
      </c>
      <c r="M332" t="str">
        <f t="shared" si="25"/>
        <v>Moderate</v>
      </c>
    </row>
    <row r="333" spans="1:13" ht="15.75" customHeight="1">
      <c r="A333" s="1">
        <v>3</v>
      </c>
      <c r="B333" s="3">
        <v>45614</v>
      </c>
      <c r="C333" s="1" t="s">
        <v>8</v>
      </c>
      <c r="D333" s="1">
        <v>225</v>
      </c>
      <c r="E333" s="7" t="s">
        <v>193</v>
      </c>
      <c r="F333" s="1">
        <f t="shared" si="24"/>
        <v>1.6038888888888889</v>
      </c>
      <c r="G333">
        <v>0.55308800773694389</v>
      </c>
      <c r="H333">
        <v>5</v>
      </c>
      <c r="I333" s="29">
        <v>2</v>
      </c>
      <c r="J333" s="1" t="s">
        <v>153</v>
      </c>
      <c r="K333" s="1">
        <v>118</v>
      </c>
      <c r="L333" s="24">
        <f t="shared" si="26"/>
        <v>6</v>
      </c>
      <c r="M333" t="str">
        <f t="shared" si="25"/>
        <v>Moderate</v>
      </c>
    </row>
    <row r="334" spans="1:13" ht="15.75" customHeight="1">
      <c r="A334" s="1">
        <v>3</v>
      </c>
      <c r="B334" s="3">
        <v>45614</v>
      </c>
      <c r="C334" s="1" t="s">
        <v>138</v>
      </c>
      <c r="D334" s="1">
        <v>3525</v>
      </c>
      <c r="E334" s="7" t="s">
        <v>193</v>
      </c>
      <c r="F334" s="1">
        <f t="shared" si="24"/>
        <v>1.6038888888888889</v>
      </c>
      <c r="G334">
        <v>0.55600000000000005</v>
      </c>
      <c r="H334">
        <v>5</v>
      </c>
      <c r="I334" s="29">
        <v>2</v>
      </c>
      <c r="J334" s="1" t="s">
        <v>171</v>
      </c>
      <c r="K334" s="1">
        <v>118</v>
      </c>
      <c r="L334" s="24">
        <f t="shared" si="26"/>
        <v>6</v>
      </c>
      <c r="M334" t="str">
        <f t="shared" si="25"/>
        <v>Moderate</v>
      </c>
    </row>
    <row r="335" spans="1:13" ht="15.75" customHeight="1">
      <c r="A335" s="1">
        <v>3</v>
      </c>
      <c r="B335" s="3">
        <v>45614</v>
      </c>
      <c r="C335" s="11" t="s">
        <v>22</v>
      </c>
      <c r="D335" s="1">
        <v>600</v>
      </c>
      <c r="E335" s="7" t="s">
        <v>193</v>
      </c>
      <c r="F335" s="1">
        <f t="shared" si="24"/>
        <v>1.6038888888888889</v>
      </c>
      <c r="G335">
        <v>0.62589925099133503</v>
      </c>
      <c r="H335">
        <v>5</v>
      </c>
      <c r="I335" s="29">
        <v>2</v>
      </c>
      <c r="J335" s="1" t="s">
        <v>171</v>
      </c>
      <c r="K335" s="1">
        <v>118</v>
      </c>
      <c r="L335" s="24">
        <f t="shared" si="26"/>
        <v>6</v>
      </c>
      <c r="M335" t="str">
        <f t="shared" si="25"/>
        <v>Moderate</v>
      </c>
    </row>
    <row r="336" spans="1:13" ht="15.75" customHeight="1">
      <c r="A336" s="1">
        <v>3</v>
      </c>
      <c r="B336" s="3">
        <v>45615</v>
      </c>
      <c r="C336" s="1" t="s">
        <v>8</v>
      </c>
      <c r="D336" s="1">
        <v>150</v>
      </c>
      <c r="E336" s="7" t="s">
        <v>141</v>
      </c>
      <c r="F336" s="1">
        <f t="shared" si="24"/>
        <v>1.5838888888888891</v>
      </c>
      <c r="G336">
        <v>0.582878787878788</v>
      </c>
      <c r="H336">
        <v>5</v>
      </c>
      <c r="I336" s="29">
        <v>1</v>
      </c>
      <c r="J336" s="1" t="s">
        <v>171</v>
      </c>
      <c r="K336" s="1">
        <v>118</v>
      </c>
      <c r="L336" s="24">
        <f t="shared" si="26"/>
        <v>6</v>
      </c>
      <c r="M336" t="str">
        <f t="shared" si="25"/>
        <v>Moderate</v>
      </c>
    </row>
    <row r="337" spans="1:13" ht="15.75" customHeight="1">
      <c r="A337" s="1">
        <v>3</v>
      </c>
      <c r="B337" s="3">
        <v>45617</v>
      </c>
      <c r="C337" s="1" t="s">
        <v>138</v>
      </c>
      <c r="D337" s="1">
        <v>3025</v>
      </c>
      <c r="E337" s="7" t="s">
        <v>195</v>
      </c>
      <c r="F337" s="1">
        <f t="shared" si="24"/>
        <v>1.453611111111111</v>
      </c>
      <c r="G337" t="e">
        <v>#VALUE!</v>
      </c>
      <c r="H337">
        <v>5</v>
      </c>
      <c r="I337" s="29">
        <v>2</v>
      </c>
      <c r="J337" s="1" t="s">
        <v>27</v>
      </c>
      <c r="K337" s="1">
        <v>118</v>
      </c>
      <c r="L337" s="24">
        <f t="shared" si="26"/>
        <v>6</v>
      </c>
      <c r="M337" t="str">
        <f t="shared" si="25"/>
        <v>Moderate</v>
      </c>
    </row>
    <row r="338" spans="1:13" ht="15.75" customHeight="1">
      <c r="A338" s="1">
        <v>3</v>
      </c>
      <c r="B338" s="3">
        <v>45617</v>
      </c>
      <c r="C338" s="11" t="s">
        <v>22</v>
      </c>
      <c r="D338" s="1">
        <v>550</v>
      </c>
      <c r="E338" s="7" t="s">
        <v>195</v>
      </c>
      <c r="F338" s="1">
        <f t="shared" si="24"/>
        <v>1.453611111111111</v>
      </c>
      <c r="G338">
        <v>0.50122446689113365</v>
      </c>
      <c r="H338">
        <v>5</v>
      </c>
      <c r="I338" s="29">
        <v>2</v>
      </c>
      <c r="J338" s="1" t="s">
        <v>27</v>
      </c>
      <c r="K338" s="1">
        <v>118</v>
      </c>
      <c r="L338" s="24">
        <f t="shared" si="26"/>
        <v>6</v>
      </c>
      <c r="M338" t="str">
        <f t="shared" si="25"/>
        <v>Moderate</v>
      </c>
    </row>
    <row r="339" spans="1:13" ht="15.75" customHeight="1">
      <c r="A339" s="1">
        <v>3</v>
      </c>
      <c r="B339" s="3">
        <v>45618</v>
      </c>
      <c r="C339" s="1" t="s">
        <v>8</v>
      </c>
      <c r="D339" s="1">
        <v>50</v>
      </c>
      <c r="E339" s="7">
        <v>58.3</v>
      </c>
      <c r="F339" s="1">
        <v>0.58050000000000002</v>
      </c>
      <c r="G339">
        <v>0.70279361179361188</v>
      </c>
      <c r="H339">
        <v>5</v>
      </c>
      <c r="I339" s="29">
        <v>1</v>
      </c>
      <c r="J339" s="1" t="s">
        <v>27</v>
      </c>
      <c r="K339" s="1">
        <v>137</v>
      </c>
      <c r="L339" s="24">
        <f t="shared" si="26"/>
        <v>6</v>
      </c>
      <c r="M339" t="str">
        <f t="shared" si="25"/>
        <v>Moderate</v>
      </c>
    </row>
    <row r="340" spans="1:13" ht="15.75" customHeight="1">
      <c r="A340" s="1">
        <v>3</v>
      </c>
      <c r="B340" s="3">
        <v>45618</v>
      </c>
      <c r="C340" s="1" t="s">
        <v>138</v>
      </c>
      <c r="D340" s="1">
        <v>2700</v>
      </c>
      <c r="E340" s="7">
        <v>58.3</v>
      </c>
      <c r="F340" s="1">
        <v>0.58050000000000002</v>
      </c>
      <c r="G340">
        <v>0.63287857339829034</v>
      </c>
      <c r="H340">
        <v>5</v>
      </c>
      <c r="I340" s="29">
        <v>1</v>
      </c>
      <c r="J340" s="1" t="s">
        <v>114</v>
      </c>
      <c r="K340" s="1">
        <v>137</v>
      </c>
      <c r="L340" s="24">
        <f t="shared" si="26"/>
        <v>6</v>
      </c>
      <c r="M340" t="str">
        <f t="shared" si="25"/>
        <v>Moderate</v>
      </c>
    </row>
    <row r="341" spans="1:13" ht="15.75" customHeight="1">
      <c r="A341" s="1">
        <v>3</v>
      </c>
      <c r="B341" s="3">
        <v>45618</v>
      </c>
      <c r="C341" s="11" t="s">
        <v>22</v>
      </c>
      <c r="D341" s="1">
        <v>350</v>
      </c>
      <c r="E341" s="7">
        <v>58.3</v>
      </c>
      <c r="F341" s="1">
        <v>0.58050000000000002</v>
      </c>
      <c r="G341">
        <v>0.67888293188293181</v>
      </c>
      <c r="H341">
        <v>5</v>
      </c>
      <c r="I341" s="29">
        <v>1</v>
      </c>
      <c r="J341" s="1" t="s">
        <v>114</v>
      </c>
      <c r="K341" s="1">
        <v>137</v>
      </c>
      <c r="L341" s="24">
        <f t="shared" si="26"/>
        <v>6</v>
      </c>
      <c r="M341" t="str">
        <f t="shared" si="25"/>
        <v>Moderate</v>
      </c>
    </row>
    <row r="342" spans="1:13" ht="15.75" customHeight="1">
      <c r="A342" s="1">
        <v>3</v>
      </c>
      <c r="B342" s="3">
        <v>45621</v>
      </c>
      <c r="C342" s="1" t="s">
        <v>8</v>
      </c>
      <c r="D342" s="1">
        <v>50</v>
      </c>
      <c r="E342" s="7" t="s">
        <v>197</v>
      </c>
      <c r="F342" s="1">
        <f t="shared" ref="F342:F389" si="27">VALUE(LEFT(E342,FIND(".",E342)-1)) +
VALUE(MID(E342,FIND(".",E342)+1,2))/60 +
VALUE(RIGHT(E342,2))/3600</f>
        <v>1.3947222222222222</v>
      </c>
      <c r="G342">
        <v>0.76467066895368785</v>
      </c>
      <c r="H342">
        <v>5</v>
      </c>
      <c r="I342" s="29">
        <v>3</v>
      </c>
      <c r="J342" s="1" t="s">
        <v>114</v>
      </c>
      <c r="K342" s="1">
        <v>117</v>
      </c>
      <c r="L342" s="24">
        <f t="shared" si="26"/>
        <v>6</v>
      </c>
      <c r="M342" t="str">
        <f t="shared" si="25"/>
        <v>Moderate</v>
      </c>
    </row>
    <row r="343" spans="1:13" ht="15.75" customHeight="1">
      <c r="A343" s="1">
        <v>3</v>
      </c>
      <c r="B343" s="3">
        <v>45621</v>
      </c>
      <c r="C343" s="1" t="s">
        <v>138</v>
      </c>
      <c r="D343" s="1">
        <v>3425</v>
      </c>
      <c r="E343" s="7" t="s">
        <v>197</v>
      </c>
      <c r="F343" s="1">
        <f t="shared" si="27"/>
        <v>1.3947222222222222</v>
      </c>
      <c r="G343">
        <v>0.78</v>
      </c>
      <c r="H343">
        <v>5</v>
      </c>
      <c r="I343" s="29">
        <v>3</v>
      </c>
      <c r="J343" s="1" t="s">
        <v>175</v>
      </c>
      <c r="K343" s="1">
        <v>117</v>
      </c>
      <c r="L343" s="24">
        <f t="shared" si="26"/>
        <v>6</v>
      </c>
      <c r="M343" t="str">
        <f t="shared" si="25"/>
        <v>Moderate</v>
      </c>
    </row>
    <row r="344" spans="1:13" ht="15.75" customHeight="1">
      <c r="A344" s="1">
        <v>3</v>
      </c>
      <c r="B344" s="3">
        <v>45621</v>
      </c>
      <c r="C344" s="11" t="s">
        <v>22</v>
      </c>
      <c r="D344" s="1">
        <v>500</v>
      </c>
      <c r="E344" s="7" t="s">
        <v>197</v>
      </c>
      <c r="F344" s="1">
        <f t="shared" si="27"/>
        <v>1.3947222222222222</v>
      </c>
      <c r="G344">
        <v>0.55535439137134057</v>
      </c>
      <c r="H344">
        <v>5</v>
      </c>
      <c r="I344" s="29">
        <v>3</v>
      </c>
      <c r="J344" s="1" t="s">
        <v>175</v>
      </c>
      <c r="K344" s="1">
        <v>117</v>
      </c>
      <c r="L344" s="24">
        <f t="shared" si="26"/>
        <v>6</v>
      </c>
      <c r="M344" t="str">
        <f t="shared" si="25"/>
        <v>Moderate</v>
      </c>
    </row>
    <row r="345" spans="1:13" ht="15.75" customHeight="1">
      <c r="A345" s="1">
        <v>3</v>
      </c>
      <c r="B345" s="3">
        <v>45623</v>
      </c>
      <c r="C345" s="1" t="s">
        <v>8</v>
      </c>
      <c r="D345" s="1">
        <v>75</v>
      </c>
      <c r="E345" s="7" t="s">
        <v>199</v>
      </c>
      <c r="F345" s="1">
        <f t="shared" si="27"/>
        <v>1.0786111111111112</v>
      </c>
      <c r="G345">
        <v>0.58760169491525427</v>
      </c>
      <c r="H345">
        <v>5</v>
      </c>
      <c r="I345" s="29">
        <v>3</v>
      </c>
      <c r="J345" s="1" t="s">
        <v>175</v>
      </c>
      <c r="K345" s="1">
        <v>121</v>
      </c>
      <c r="L345" s="24">
        <f t="shared" si="26"/>
        <v>5</v>
      </c>
      <c r="M345" t="str">
        <f t="shared" si="25"/>
        <v>Moderate</v>
      </c>
    </row>
    <row r="346" spans="1:13" ht="15.75" customHeight="1">
      <c r="A346" s="1">
        <v>3</v>
      </c>
      <c r="B346" s="3">
        <v>45623</v>
      </c>
      <c r="C346" s="1" t="s">
        <v>138</v>
      </c>
      <c r="D346" s="1">
        <v>2175</v>
      </c>
      <c r="E346" s="7" t="s">
        <v>199</v>
      </c>
      <c r="F346" s="1">
        <f t="shared" si="27"/>
        <v>1.0786111111111112</v>
      </c>
      <c r="G346">
        <v>0.59037235630753926</v>
      </c>
      <c r="H346">
        <v>5</v>
      </c>
      <c r="I346" s="29">
        <v>2</v>
      </c>
      <c r="J346" s="1" t="s">
        <v>176</v>
      </c>
      <c r="K346" s="1">
        <v>121</v>
      </c>
      <c r="L346" s="24">
        <f t="shared" si="26"/>
        <v>5</v>
      </c>
      <c r="M346" t="str">
        <f t="shared" si="25"/>
        <v>Moderate</v>
      </c>
    </row>
    <row r="347" spans="1:13" ht="15.75" customHeight="1">
      <c r="A347" s="1">
        <v>3</v>
      </c>
      <c r="B347" s="3">
        <v>45623</v>
      </c>
      <c r="C347" s="11" t="s">
        <v>22</v>
      </c>
      <c r="D347" s="1">
        <v>700</v>
      </c>
      <c r="E347" s="7" t="s">
        <v>199</v>
      </c>
      <c r="F347" s="1">
        <f t="shared" si="27"/>
        <v>1.0786111111111112</v>
      </c>
      <c r="G347">
        <v>0.56890642799023605</v>
      </c>
      <c r="H347">
        <v>5</v>
      </c>
      <c r="I347" s="29">
        <v>2</v>
      </c>
      <c r="J347" s="1" t="s">
        <v>176</v>
      </c>
      <c r="K347" s="1">
        <v>121</v>
      </c>
      <c r="L347" s="24">
        <f t="shared" si="26"/>
        <v>5</v>
      </c>
      <c r="M347" t="str">
        <f t="shared" si="25"/>
        <v>Moderate</v>
      </c>
    </row>
    <row r="348" spans="1:13" ht="15.75" customHeight="1">
      <c r="A348" s="1">
        <v>4</v>
      </c>
      <c r="B348" s="3">
        <v>45598</v>
      </c>
      <c r="C348" s="1" t="s">
        <v>20</v>
      </c>
      <c r="D348" s="1">
        <v>325</v>
      </c>
      <c r="E348" s="7" t="s">
        <v>201</v>
      </c>
      <c r="F348" s="1">
        <f t="shared" si="27"/>
        <v>1.4377777777777778</v>
      </c>
      <c r="G348">
        <v>0.62389037433155081</v>
      </c>
      <c r="H348">
        <v>7</v>
      </c>
      <c r="I348" s="29">
        <v>2</v>
      </c>
      <c r="J348" s="1" t="s">
        <v>176</v>
      </c>
      <c r="K348" s="1">
        <v>136</v>
      </c>
      <c r="L348" s="24">
        <f t="shared" si="26"/>
        <v>7</v>
      </c>
      <c r="M348" t="str">
        <f t="shared" si="25"/>
        <v>Moderate</v>
      </c>
    </row>
    <row r="349" spans="1:13" ht="15.75" customHeight="1">
      <c r="A349" s="1">
        <v>4</v>
      </c>
      <c r="B349" s="3">
        <v>45598</v>
      </c>
      <c r="C349" s="1" t="s">
        <v>4</v>
      </c>
      <c r="D349" s="1">
        <v>200</v>
      </c>
      <c r="E349" s="7" t="s">
        <v>201</v>
      </c>
      <c r="F349" s="1">
        <f t="shared" si="27"/>
        <v>1.4377777777777778</v>
      </c>
      <c r="G349">
        <v>0.65127272727272734</v>
      </c>
      <c r="H349">
        <v>7</v>
      </c>
      <c r="I349" s="29">
        <v>2</v>
      </c>
      <c r="J349" s="1" t="s">
        <v>178</v>
      </c>
      <c r="K349" s="1">
        <v>136</v>
      </c>
      <c r="L349" s="24">
        <f t="shared" si="26"/>
        <v>7</v>
      </c>
      <c r="M349" t="str">
        <f t="shared" si="25"/>
        <v>Moderate</v>
      </c>
    </row>
    <row r="350" spans="1:13" ht="15.75" customHeight="1">
      <c r="A350" s="1">
        <v>4</v>
      </c>
      <c r="B350" s="3">
        <v>45598</v>
      </c>
      <c r="C350" s="1" t="s">
        <v>8</v>
      </c>
      <c r="D350" s="1">
        <v>525</v>
      </c>
      <c r="E350" s="7" t="s">
        <v>201</v>
      </c>
      <c r="F350" s="1">
        <f t="shared" si="27"/>
        <v>1.4377777777777778</v>
      </c>
      <c r="G350">
        <v>0.60437466902030001</v>
      </c>
      <c r="H350">
        <v>7</v>
      </c>
      <c r="I350" s="29">
        <v>2</v>
      </c>
      <c r="J350" s="1" t="s">
        <v>178</v>
      </c>
      <c r="K350" s="1">
        <v>136</v>
      </c>
      <c r="L350" s="24">
        <f t="shared" si="26"/>
        <v>7</v>
      </c>
      <c r="M350" t="str">
        <f t="shared" si="25"/>
        <v>Moderate</v>
      </c>
    </row>
    <row r="351" spans="1:13" ht="15.75" customHeight="1">
      <c r="A351" s="1">
        <v>4</v>
      </c>
      <c r="B351" s="3">
        <v>45598</v>
      </c>
      <c r="C351" s="1" t="s">
        <v>6</v>
      </c>
      <c r="D351" s="1">
        <v>1425</v>
      </c>
      <c r="E351" s="7" t="s">
        <v>201</v>
      </c>
      <c r="F351" s="1">
        <f t="shared" si="27"/>
        <v>1.4377777777777778</v>
      </c>
      <c r="G351">
        <v>0.63693777581641664</v>
      </c>
      <c r="H351">
        <v>7</v>
      </c>
      <c r="I351" s="29">
        <v>2</v>
      </c>
      <c r="J351" s="1" t="s">
        <v>178</v>
      </c>
      <c r="K351" s="1">
        <v>136</v>
      </c>
      <c r="L351" s="24">
        <f t="shared" si="26"/>
        <v>7</v>
      </c>
      <c r="M351" t="str">
        <f t="shared" si="25"/>
        <v>Moderate</v>
      </c>
    </row>
    <row r="352" spans="1:13" ht="15.75" customHeight="1">
      <c r="A352" s="1">
        <v>4</v>
      </c>
      <c r="B352" s="3">
        <v>45598</v>
      </c>
      <c r="C352" s="11" t="s">
        <v>22</v>
      </c>
      <c r="D352" s="1">
        <v>450</v>
      </c>
      <c r="E352" s="7" t="s">
        <v>201</v>
      </c>
      <c r="F352" s="1">
        <f t="shared" si="27"/>
        <v>1.4377777777777778</v>
      </c>
      <c r="G352">
        <v>0.65648755004394099</v>
      </c>
      <c r="H352">
        <v>7</v>
      </c>
      <c r="I352" s="29">
        <v>2</v>
      </c>
      <c r="J352" s="1" t="s">
        <v>180</v>
      </c>
      <c r="K352" s="1">
        <v>136</v>
      </c>
      <c r="L352" s="24">
        <f t="shared" si="26"/>
        <v>7</v>
      </c>
      <c r="M352" t="str">
        <f t="shared" si="25"/>
        <v>Moderate</v>
      </c>
    </row>
    <row r="353" spans="1:13" ht="15.75" customHeight="1">
      <c r="A353" s="1">
        <v>4</v>
      </c>
      <c r="B353" s="3">
        <v>45601</v>
      </c>
      <c r="C353" s="1" t="s">
        <v>20</v>
      </c>
      <c r="D353" s="1">
        <v>125</v>
      </c>
      <c r="E353" s="7" t="s">
        <v>202</v>
      </c>
      <c r="F353" s="1">
        <f t="shared" si="27"/>
        <v>1.1649999999999998</v>
      </c>
      <c r="G353">
        <v>0.66973587223587216</v>
      </c>
      <c r="H353">
        <v>7</v>
      </c>
      <c r="I353" s="29">
        <v>3</v>
      </c>
      <c r="J353" s="1" t="s">
        <v>180</v>
      </c>
      <c r="K353" s="1">
        <v>131</v>
      </c>
      <c r="L353" s="24">
        <f t="shared" si="26"/>
        <v>6</v>
      </c>
      <c r="M353" t="str">
        <f t="shared" si="25"/>
        <v>Moderate</v>
      </c>
    </row>
    <row r="354" spans="1:13" ht="15.75" customHeight="1">
      <c r="A354" s="1">
        <v>4</v>
      </c>
      <c r="B354" s="3">
        <v>45601</v>
      </c>
      <c r="C354" s="1" t="s">
        <v>4</v>
      </c>
      <c r="D354" s="1">
        <v>25</v>
      </c>
      <c r="E354" s="7" t="s">
        <v>202</v>
      </c>
      <c r="F354" s="1">
        <f t="shared" si="27"/>
        <v>1.1649999999999998</v>
      </c>
      <c r="G354">
        <v>0.63098951048951046</v>
      </c>
      <c r="H354">
        <v>7</v>
      </c>
      <c r="I354" s="29">
        <v>3</v>
      </c>
      <c r="J354" s="1" t="s">
        <v>180</v>
      </c>
      <c r="K354" s="1">
        <v>131</v>
      </c>
      <c r="L354" s="24">
        <f t="shared" si="26"/>
        <v>6</v>
      </c>
      <c r="M354" t="str">
        <f t="shared" si="25"/>
        <v>Moderate</v>
      </c>
    </row>
    <row r="355" spans="1:13" ht="15.75" customHeight="1">
      <c r="A355" s="1">
        <v>4</v>
      </c>
      <c r="B355" s="3">
        <v>45601</v>
      </c>
      <c r="C355" s="1" t="s">
        <v>8</v>
      </c>
      <c r="D355" s="1">
        <v>225</v>
      </c>
      <c r="E355" s="7" t="s">
        <v>202</v>
      </c>
      <c r="F355" s="1">
        <f t="shared" si="27"/>
        <v>1.1649999999999998</v>
      </c>
      <c r="G355">
        <v>0.60754668304668302</v>
      </c>
      <c r="H355">
        <v>7</v>
      </c>
      <c r="I355" s="29">
        <v>2</v>
      </c>
      <c r="J355" s="1" t="s">
        <v>182</v>
      </c>
      <c r="K355" s="1">
        <v>131</v>
      </c>
      <c r="L355" s="24">
        <f t="shared" si="26"/>
        <v>6</v>
      </c>
      <c r="M355" t="str">
        <f t="shared" si="25"/>
        <v>Moderate</v>
      </c>
    </row>
    <row r="356" spans="1:13" ht="15.75" customHeight="1">
      <c r="A356" s="1">
        <v>4</v>
      </c>
      <c r="B356" s="3">
        <v>45601</v>
      </c>
      <c r="C356" s="1" t="s">
        <v>6</v>
      </c>
      <c r="D356" s="1">
        <v>1450</v>
      </c>
      <c r="E356" s="7" t="s">
        <v>202</v>
      </c>
      <c r="F356" s="1">
        <f t="shared" si="27"/>
        <v>1.1649999999999998</v>
      </c>
      <c r="G356">
        <v>0.62414882950628892</v>
      </c>
      <c r="H356">
        <v>7</v>
      </c>
      <c r="I356" s="29">
        <v>3</v>
      </c>
      <c r="J356" s="1" t="s">
        <v>182</v>
      </c>
      <c r="K356" s="1">
        <v>131</v>
      </c>
      <c r="L356" s="24">
        <f t="shared" si="26"/>
        <v>6</v>
      </c>
      <c r="M356" t="str">
        <f t="shared" si="25"/>
        <v>Moderate</v>
      </c>
    </row>
    <row r="357" spans="1:13" ht="15.75" customHeight="1">
      <c r="A357" s="1">
        <v>4</v>
      </c>
      <c r="B357" s="3">
        <v>45601</v>
      </c>
      <c r="C357" s="11" t="s">
        <v>22</v>
      </c>
      <c r="D357" s="1">
        <v>650</v>
      </c>
      <c r="E357" s="7" t="s">
        <v>202</v>
      </c>
      <c r="F357" s="1">
        <f t="shared" si="27"/>
        <v>1.1649999999999998</v>
      </c>
      <c r="G357">
        <v>0.65057345316280679</v>
      </c>
      <c r="H357">
        <v>7</v>
      </c>
      <c r="I357" s="29">
        <v>2</v>
      </c>
      <c r="J357" s="1" t="s">
        <v>182</v>
      </c>
      <c r="K357" s="1">
        <v>131</v>
      </c>
      <c r="L357" s="24">
        <f t="shared" si="26"/>
        <v>6</v>
      </c>
      <c r="M357" t="str">
        <f t="shared" si="25"/>
        <v>Moderate</v>
      </c>
    </row>
    <row r="358" spans="1:13" ht="15.75" customHeight="1">
      <c r="A358" s="1">
        <v>4</v>
      </c>
      <c r="B358" s="3">
        <v>45603</v>
      </c>
      <c r="C358" s="1" t="s">
        <v>20</v>
      </c>
      <c r="D358" s="1">
        <v>25</v>
      </c>
      <c r="E358" s="7" t="s">
        <v>203</v>
      </c>
      <c r="F358" s="1">
        <f t="shared" si="27"/>
        <v>1.2480555555555557</v>
      </c>
      <c r="G358">
        <v>0.79209090909090918</v>
      </c>
      <c r="H358">
        <v>7</v>
      </c>
      <c r="I358" s="29">
        <v>2</v>
      </c>
      <c r="J358" s="1" t="s">
        <v>184</v>
      </c>
      <c r="K358" s="1">
        <v>126</v>
      </c>
      <c r="L358" s="24">
        <f t="shared" si="26"/>
        <v>6</v>
      </c>
      <c r="M358" t="str">
        <f t="shared" si="25"/>
        <v>Moderate</v>
      </c>
    </row>
    <row r="359" spans="1:13" ht="15.75" customHeight="1">
      <c r="A359" s="1">
        <v>4</v>
      </c>
      <c r="B359" s="3">
        <v>45603</v>
      </c>
      <c r="C359" s="1" t="s">
        <v>4</v>
      </c>
      <c r="D359" s="1">
        <v>100</v>
      </c>
      <c r="E359" s="7" t="s">
        <v>203</v>
      </c>
      <c r="F359" s="1">
        <f t="shared" si="27"/>
        <v>1.2480555555555557</v>
      </c>
      <c r="G359">
        <v>0.63109090909090915</v>
      </c>
      <c r="H359">
        <v>7</v>
      </c>
      <c r="I359" s="29">
        <v>2</v>
      </c>
      <c r="J359" s="1" t="s">
        <v>184</v>
      </c>
      <c r="K359" s="1">
        <v>126</v>
      </c>
      <c r="L359" s="24">
        <f t="shared" si="26"/>
        <v>6</v>
      </c>
      <c r="M359" t="str">
        <f t="shared" si="25"/>
        <v>Moderate</v>
      </c>
    </row>
    <row r="360" spans="1:13" ht="15.75" customHeight="1">
      <c r="A360" s="1">
        <v>4</v>
      </c>
      <c r="B360" s="3">
        <v>45603</v>
      </c>
      <c r="C360" s="1" t="s">
        <v>8</v>
      </c>
      <c r="D360" s="1">
        <v>75</v>
      </c>
      <c r="E360" s="7" t="s">
        <v>203</v>
      </c>
      <c r="F360" s="1">
        <f t="shared" si="27"/>
        <v>1.2480555555555557</v>
      </c>
      <c r="G360">
        <v>0.59296714671467143</v>
      </c>
      <c r="H360">
        <v>7</v>
      </c>
      <c r="I360" s="29">
        <v>2</v>
      </c>
      <c r="J360" s="1" t="s">
        <v>184</v>
      </c>
      <c r="K360" s="1">
        <v>126</v>
      </c>
      <c r="L360" s="24">
        <f t="shared" si="26"/>
        <v>6</v>
      </c>
      <c r="M360" t="str">
        <f t="shared" si="25"/>
        <v>Moderate</v>
      </c>
    </row>
    <row r="361" spans="1:13" ht="15.75" customHeight="1">
      <c r="A361" s="1">
        <v>4</v>
      </c>
      <c r="B361" s="3">
        <v>45603</v>
      </c>
      <c r="C361" s="1" t="s">
        <v>6</v>
      </c>
      <c r="D361" s="1">
        <v>800</v>
      </c>
      <c r="E361" s="7" t="s">
        <v>203</v>
      </c>
      <c r="F361" s="1">
        <f t="shared" si="27"/>
        <v>1.2480555555555557</v>
      </c>
      <c r="G361">
        <v>0.615138302455838</v>
      </c>
      <c r="H361">
        <v>7</v>
      </c>
      <c r="I361" s="29">
        <v>2</v>
      </c>
      <c r="J361" s="1" t="s">
        <v>186</v>
      </c>
      <c r="K361" s="1">
        <v>126</v>
      </c>
      <c r="L361" s="24">
        <f t="shared" si="26"/>
        <v>6</v>
      </c>
      <c r="M361" t="str">
        <f t="shared" si="25"/>
        <v>Moderate</v>
      </c>
    </row>
    <row r="362" spans="1:13" ht="15.75" customHeight="1">
      <c r="A362" s="1">
        <v>4</v>
      </c>
      <c r="B362" s="3">
        <v>45603</v>
      </c>
      <c r="C362" s="11" t="s">
        <v>22</v>
      </c>
      <c r="D362" s="1">
        <v>1550</v>
      </c>
      <c r="E362" s="7" t="s">
        <v>203</v>
      </c>
      <c r="F362" s="1">
        <f t="shared" si="27"/>
        <v>1.2480555555555557</v>
      </c>
      <c r="G362">
        <v>0.60882427104883108</v>
      </c>
      <c r="H362">
        <v>7</v>
      </c>
      <c r="I362" s="29">
        <v>2</v>
      </c>
      <c r="J362" s="1" t="s">
        <v>186</v>
      </c>
      <c r="K362" s="1">
        <v>126</v>
      </c>
      <c r="L362" s="24">
        <f t="shared" si="26"/>
        <v>6</v>
      </c>
      <c r="M362" t="str">
        <f t="shared" si="25"/>
        <v>Moderate</v>
      </c>
    </row>
    <row r="363" spans="1:13" ht="15.75" customHeight="1">
      <c r="A363" s="1">
        <v>4</v>
      </c>
      <c r="B363" s="3">
        <v>45605</v>
      </c>
      <c r="C363" s="1" t="s">
        <v>20</v>
      </c>
      <c r="D363" s="1">
        <v>125</v>
      </c>
      <c r="E363" s="7" t="s">
        <v>204</v>
      </c>
      <c r="F363" s="1">
        <f t="shared" si="27"/>
        <v>1.0277777777777777</v>
      </c>
      <c r="G363">
        <v>0.66379870129870122</v>
      </c>
      <c r="H363">
        <v>7</v>
      </c>
      <c r="I363" s="29">
        <v>2</v>
      </c>
      <c r="J363" s="1" t="s">
        <v>186</v>
      </c>
      <c r="K363" s="1">
        <v>128</v>
      </c>
      <c r="L363" s="24">
        <f t="shared" si="26"/>
        <v>6</v>
      </c>
      <c r="M363" t="str">
        <f t="shared" si="25"/>
        <v>Moderate</v>
      </c>
    </row>
    <row r="364" spans="1:13" ht="15.75" customHeight="1">
      <c r="A364" s="1">
        <v>4</v>
      </c>
      <c r="B364" s="3">
        <v>45605</v>
      </c>
      <c r="C364" s="1" t="s">
        <v>4</v>
      </c>
      <c r="D364" s="1">
        <v>50</v>
      </c>
      <c r="E364" s="7" t="s">
        <v>204</v>
      </c>
      <c r="F364" s="1">
        <f t="shared" si="27"/>
        <v>1.0277777777777777</v>
      </c>
      <c r="G364">
        <v>0.81554545454545468</v>
      </c>
      <c r="H364">
        <v>7</v>
      </c>
      <c r="I364" s="29">
        <v>2</v>
      </c>
      <c r="J364" s="1" t="s">
        <v>188</v>
      </c>
      <c r="K364" s="1">
        <v>128</v>
      </c>
      <c r="L364" s="24">
        <f t="shared" si="26"/>
        <v>6</v>
      </c>
      <c r="M364" t="str">
        <f t="shared" si="25"/>
        <v>Moderate</v>
      </c>
    </row>
    <row r="365" spans="1:13" ht="15.75" customHeight="1">
      <c r="A365" s="1">
        <v>4</v>
      </c>
      <c r="B365" s="3">
        <v>45605</v>
      </c>
      <c r="C365" s="1" t="s">
        <v>8</v>
      </c>
      <c r="D365" s="1">
        <v>300</v>
      </c>
      <c r="E365" s="7" t="s">
        <v>204</v>
      </c>
      <c r="F365" s="1">
        <f t="shared" si="27"/>
        <v>1.0277777777777777</v>
      </c>
      <c r="G365">
        <v>0.60406060606060619</v>
      </c>
      <c r="H365">
        <v>7</v>
      </c>
      <c r="I365" s="29">
        <v>2</v>
      </c>
      <c r="J365" s="1" t="s">
        <v>188</v>
      </c>
      <c r="K365" s="1">
        <v>128</v>
      </c>
      <c r="L365" s="24">
        <f t="shared" si="26"/>
        <v>6</v>
      </c>
      <c r="M365" t="str">
        <f t="shared" si="25"/>
        <v>Moderate</v>
      </c>
    </row>
    <row r="366" spans="1:13" ht="15.75" customHeight="1">
      <c r="A366" s="1">
        <v>4</v>
      </c>
      <c r="B366" s="3">
        <v>45605</v>
      </c>
      <c r="C366" s="1" t="s">
        <v>6</v>
      </c>
      <c r="D366" s="1">
        <v>1325</v>
      </c>
      <c r="E366" s="7" t="s">
        <v>204</v>
      </c>
      <c r="F366" s="1">
        <f t="shared" si="27"/>
        <v>1.0277777777777777</v>
      </c>
      <c r="G366">
        <v>0.62464037814037809</v>
      </c>
      <c r="H366">
        <v>7</v>
      </c>
      <c r="I366" s="29">
        <v>2</v>
      </c>
      <c r="J366" s="1" t="s">
        <v>188</v>
      </c>
      <c r="K366" s="1">
        <v>128</v>
      </c>
      <c r="L366" s="24">
        <f t="shared" si="26"/>
        <v>6</v>
      </c>
      <c r="M366" t="str">
        <f t="shared" si="25"/>
        <v>Moderate</v>
      </c>
    </row>
    <row r="367" spans="1:13" ht="15.75" customHeight="1">
      <c r="A367" s="1">
        <v>4</v>
      </c>
      <c r="B367" s="3">
        <v>45605</v>
      </c>
      <c r="C367" s="11" t="s">
        <v>22</v>
      </c>
      <c r="D367" s="1">
        <v>500</v>
      </c>
      <c r="E367" s="7" t="s">
        <v>204</v>
      </c>
      <c r="F367" s="1">
        <f t="shared" si="27"/>
        <v>1.0277777777777777</v>
      </c>
      <c r="G367">
        <v>0.64195951840865473</v>
      </c>
      <c r="H367">
        <v>7</v>
      </c>
      <c r="I367" s="29">
        <v>2</v>
      </c>
      <c r="J367" s="1" t="s">
        <v>139</v>
      </c>
      <c r="K367" s="1">
        <v>128</v>
      </c>
      <c r="L367" s="24">
        <f t="shared" si="26"/>
        <v>6</v>
      </c>
      <c r="M367" t="str">
        <f t="shared" si="25"/>
        <v>Moderate</v>
      </c>
    </row>
    <row r="368" spans="1:13" ht="15.75" customHeight="1">
      <c r="A368" s="1">
        <v>4</v>
      </c>
      <c r="B368" s="3">
        <v>45610</v>
      </c>
      <c r="C368" s="1" t="s">
        <v>20</v>
      </c>
      <c r="D368" s="1">
        <v>125</v>
      </c>
      <c r="E368" s="7" t="s">
        <v>205</v>
      </c>
      <c r="F368" s="1">
        <f t="shared" si="27"/>
        <v>1.2388888888888889</v>
      </c>
      <c r="G368">
        <v>0.67207746478873243</v>
      </c>
      <c r="H368">
        <v>7</v>
      </c>
      <c r="I368" s="29">
        <v>5</v>
      </c>
      <c r="J368" s="1" t="s">
        <v>139</v>
      </c>
      <c r="K368" s="1">
        <v>132</v>
      </c>
      <c r="L368" s="24">
        <f t="shared" si="26"/>
        <v>6</v>
      </c>
      <c r="M368" t="str">
        <f t="shared" si="25"/>
        <v>Moderate</v>
      </c>
    </row>
    <row r="369" spans="1:13" ht="15.75" customHeight="1">
      <c r="A369" s="1">
        <v>4</v>
      </c>
      <c r="B369" s="3">
        <v>45610</v>
      </c>
      <c r="C369" s="1" t="s">
        <v>8</v>
      </c>
      <c r="D369" s="1">
        <v>125</v>
      </c>
      <c r="E369" s="7" t="s">
        <v>205</v>
      </c>
      <c r="F369" s="1">
        <f t="shared" si="27"/>
        <v>1.2388888888888889</v>
      </c>
      <c r="G369">
        <v>0.67626068376068371</v>
      </c>
      <c r="H369">
        <v>7</v>
      </c>
      <c r="I369" s="29">
        <v>5</v>
      </c>
      <c r="J369" s="1" t="s">
        <v>139</v>
      </c>
      <c r="K369" s="1">
        <v>132</v>
      </c>
      <c r="L369" s="24">
        <f t="shared" si="26"/>
        <v>6</v>
      </c>
      <c r="M369" t="str">
        <f t="shared" si="25"/>
        <v>Moderate</v>
      </c>
    </row>
    <row r="370" spans="1:13" ht="15.75" customHeight="1">
      <c r="A370" s="1">
        <v>4</v>
      </c>
      <c r="B370" s="3">
        <v>45610</v>
      </c>
      <c r="C370" s="1" t="s">
        <v>6</v>
      </c>
      <c r="D370" s="1">
        <v>1050</v>
      </c>
      <c r="E370" s="7" t="s">
        <v>205</v>
      </c>
      <c r="F370" s="1">
        <f t="shared" si="27"/>
        <v>1.2388888888888889</v>
      </c>
      <c r="G370">
        <v>0.622764705882353</v>
      </c>
      <c r="H370">
        <v>7</v>
      </c>
      <c r="I370" s="29">
        <v>5</v>
      </c>
      <c r="J370" s="1" t="s">
        <v>192</v>
      </c>
      <c r="K370" s="1">
        <v>132</v>
      </c>
      <c r="L370" s="24">
        <f t="shared" si="26"/>
        <v>6</v>
      </c>
      <c r="M370" t="str">
        <f t="shared" si="25"/>
        <v>Moderate</v>
      </c>
    </row>
    <row r="371" spans="1:13" ht="15.75" customHeight="1">
      <c r="A371" s="1">
        <v>4</v>
      </c>
      <c r="B371" s="3">
        <v>45610</v>
      </c>
      <c r="C371" s="11" t="s">
        <v>22</v>
      </c>
      <c r="D371" s="1">
        <v>1200</v>
      </c>
      <c r="E371" s="7" t="s">
        <v>205</v>
      </c>
      <c r="F371" s="1">
        <f t="shared" si="27"/>
        <v>1.2388888888888889</v>
      </c>
      <c r="G371">
        <v>0.62481330868761553</v>
      </c>
      <c r="H371">
        <v>7</v>
      </c>
      <c r="I371" s="29">
        <v>5</v>
      </c>
      <c r="J371" s="1" t="s">
        <v>192</v>
      </c>
      <c r="K371" s="1">
        <v>132</v>
      </c>
      <c r="L371" s="24">
        <f t="shared" si="26"/>
        <v>6</v>
      </c>
      <c r="M371" t="str">
        <f t="shared" si="25"/>
        <v>Moderate</v>
      </c>
    </row>
    <row r="372" spans="1:13" ht="15.75" customHeight="1">
      <c r="A372" s="1">
        <v>4</v>
      </c>
      <c r="B372" s="3">
        <v>45612</v>
      </c>
      <c r="C372" s="1" t="s">
        <v>20</v>
      </c>
      <c r="D372" s="1">
        <v>175</v>
      </c>
      <c r="E372" s="7" t="s">
        <v>206</v>
      </c>
      <c r="F372" s="1">
        <f t="shared" si="27"/>
        <v>1.431388888888889</v>
      </c>
      <c r="G372">
        <v>0.62559606986899563</v>
      </c>
      <c r="H372">
        <v>7</v>
      </c>
      <c r="I372" s="29">
        <v>2</v>
      </c>
      <c r="J372" s="1" t="s">
        <v>192</v>
      </c>
      <c r="K372" s="1">
        <v>132</v>
      </c>
      <c r="L372" s="24">
        <f t="shared" si="26"/>
        <v>6</v>
      </c>
      <c r="M372" t="str">
        <f t="shared" si="25"/>
        <v>Moderate</v>
      </c>
    </row>
    <row r="373" spans="1:13" ht="15.75" customHeight="1">
      <c r="A373" s="1">
        <v>4</v>
      </c>
      <c r="B373" s="3">
        <v>45612</v>
      </c>
      <c r="C373" s="1" t="s">
        <v>4</v>
      </c>
      <c r="D373" s="1">
        <v>50</v>
      </c>
      <c r="E373" s="7" t="s">
        <v>206</v>
      </c>
      <c r="F373" s="1">
        <f t="shared" si="27"/>
        <v>1.431388888888889</v>
      </c>
      <c r="G373">
        <v>0.81433333333333335</v>
      </c>
      <c r="H373">
        <v>7</v>
      </c>
      <c r="I373" s="29">
        <v>2</v>
      </c>
      <c r="J373" s="1" t="s">
        <v>194</v>
      </c>
      <c r="K373" s="1">
        <v>132</v>
      </c>
      <c r="L373" s="24">
        <f t="shared" si="26"/>
        <v>6</v>
      </c>
      <c r="M373" t="str">
        <f t="shared" si="25"/>
        <v>Moderate</v>
      </c>
    </row>
    <row r="374" spans="1:13" ht="15.75" customHeight="1">
      <c r="A374" s="1">
        <v>4</v>
      </c>
      <c r="B374" s="3">
        <v>45612</v>
      </c>
      <c r="C374" s="1" t="s">
        <v>8</v>
      </c>
      <c r="D374" s="1">
        <v>100</v>
      </c>
      <c r="E374" s="7" t="s">
        <v>206</v>
      </c>
      <c r="F374" s="1">
        <f t="shared" si="27"/>
        <v>1.431388888888889</v>
      </c>
      <c r="G374">
        <v>0.64200000000000002</v>
      </c>
      <c r="H374">
        <v>7</v>
      </c>
      <c r="I374" s="29">
        <v>2</v>
      </c>
      <c r="J374" s="1" t="s">
        <v>194</v>
      </c>
      <c r="K374" s="1">
        <v>132</v>
      </c>
      <c r="L374" s="24">
        <f t="shared" si="26"/>
        <v>6</v>
      </c>
      <c r="M374" t="str">
        <f t="shared" si="25"/>
        <v>Moderate</v>
      </c>
    </row>
    <row r="375" spans="1:13" ht="15.75" customHeight="1">
      <c r="A375" s="1">
        <v>4</v>
      </c>
      <c r="B375" s="3">
        <v>45612</v>
      </c>
      <c r="C375" s="1" t="s">
        <v>6</v>
      </c>
      <c r="D375" s="1">
        <v>1375</v>
      </c>
      <c r="E375" s="7" t="s">
        <v>206</v>
      </c>
      <c r="F375" s="1">
        <f t="shared" si="27"/>
        <v>1.431388888888889</v>
      </c>
      <c r="G375">
        <v>0.62942017259978422</v>
      </c>
      <c r="H375">
        <v>7</v>
      </c>
      <c r="I375" s="29">
        <v>2</v>
      </c>
      <c r="J375" s="1" t="s">
        <v>194</v>
      </c>
      <c r="K375" s="1">
        <v>132</v>
      </c>
      <c r="L375" s="24">
        <f t="shared" si="26"/>
        <v>6</v>
      </c>
      <c r="M375" t="str">
        <f t="shared" si="25"/>
        <v>Moderate</v>
      </c>
    </row>
    <row r="376" spans="1:13" ht="15.75" customHeight="1">
      <c r="A376" s="1">
        <v>4</v>
      </c>
      <c r="B376" s="3">
        <v>45614</v>
      </c>
      <c r="C376" s="11" t="s">
        <v>22</v>
      </c>
      <c r="D376" s="1">
        <v>1400</v>
      </c>
      <c r="E376" s="7" t="s">
        <v>206</v>
      </c>
      <c r="F376" s="1">
        <f t="shared" si="27"/>
        <v>1.431388888888889</v>
      </c>
      <c r="G376">
        <v>0.59272647702407011</v>
      </c>
      <c r="H376">
        <v>7</v>
      </c>
      <c r="I376" s="29">
        <v>2</v>
      </c>
      <c r="J376" s="1" t="s">
        <v>107</v>
      </c>
      <c r="K376" s="1">
        <v>132</v>
      </c>
      <c r="L376" s="24">
        <f t="shared" si="26"/>
        <v>6</v>
      </c>
      <c r="M376" t="str">
        <f t="shared" si="25"/>
        <v>Moderate</v>
      </c>
    </row>
    <row r="377" spans="1:13" ht="15.75" customHeight="1">
      <c r="A377" s="1">
        <v>4</v>
      </c>
      <c r="B377" s="3">
        <v>45614</v>
      </c>
      <c r="C377" s="1" t="s">
        <v>20</v>
      </c>
      <c r="D377" s="1">
        <v>75</v>
      </c>
      <c r="E377" s="7" t="s">
        <v>207</v>
      </c>
      <c r="F377" s="1">
        <f t="shared" si="27"/>
        <v>1.2080555555555554</v>
      </c>
      <c r="G377">
        <v>0.60956324110671933</v>
      </c>
      <c r="H377">
        <v>7</v>
      </c>
      <c r="I377" s="29">
        <v>2</v>
      </c>
      <c r="J377" s="1" t="s">
        <v>107</v>
      </c>
      <c r="K377" s="1">
        <v>135</v>
      </c>
      <c r="L377" s="24">
        <f t="shared" si="26"/>
        <v>6</v>
      </c>
      <c r="M377" t="str">
        <f t="shared" si="25"/>
        <v>Moderate</v>
      </c>
    </row>
    <row r="378" spans="1:13" ht="15.75" customHeight="1">
      <c r="A378" s="1">
        <v>4</v>
      </c>
      <c r="B378" s="3">
        <v>45614</v>
      </c>
      <c r="C378" s="1" t="s">
        <v>8</v>
      </c>
      <c r="D378" s="1">
        <v>175</v>
      </c>
      <c r="E378" s="7" t="s">
        <v>207</v>
      </c>
      <c r="F378" s="1">
        <f t="shared" si="27"/>
        <v>1.2080555555555554</v>
      </c>
      <c r="G378">
        <v>0.63014266426642662</v>
      </c>
      <c r="H378">
        <v>7</v>
      </c>
      <c r="I378" s="29">
        <v>2</v>
      </c>
      <c r="J378" s="1" t="s">
        <v>107</v>
      </c>
      <c r="K378" s="1">
        <v>135</v>
      </c>
      <c r="L378" s="24">
        <f t="shared" si="26"/>
        <v>6</v>
      </c>
      <c r="M378" t="str">
        <f t="shared" si="25"/>
        <v>Moderate</v>
      </c>
    </row>
    <row r="379" spans="1:13" ht="15.75" customHeight="1">
      <c r="A379" s="1">
        <v>4</v>
      </c>
      <c r="B379" s="3">
        <v>45614</v>
      </c>
      <c r="C379" s="1" t="s">
        <v>6</v>
      </c>
      <c r="D379" s="1">
        <v>2775</v>
      </c>
      <c r="E379" s="7" t="s">
        <v>207</v>
      </c>
      <c r="F379" s="1">
        <f t="shared" si="27"/>
        <v>1.2080555555555554</v>
      </c>
      <c r="G379">
        <v>0.6501132872248454</v>
      </c>
      <c r="H379">
        <v>7</v>
      </c>
      <c r="I379" s="29">
        <v>2</v>
      </c>
      <c r="J379" s="1" t="s">
        <v>196</v>
      </c>
      <c r="K379" s="1">
        <v>135</v>
      </c>
      <c r="L379" s="24">
        <f t="shared" si="26"/>
        <v>6</v>
      </c>
      <c r="M379" t="str">
        <f t="shared" si="25"/>
        <v>Moderate</v>
      </c>
    </row>
    <row r="380" spans="1:13" ht="15.75" customHeight="1">
      <c r="A380" s="1">
        <v>4</v>
      </c>
      <c r="B380" s="3">
        <v>45614</v>
      </c>
      <c r="C380" s="11" t="s">
        <v>22</v>
      </c>
      <c r="D380" s="1">
        <v>100</v>
      </c>
      <c r="E380" s="7" t="s">
        <v>207</v>
      </c>
      <c r="F380" s="1">
        <f t="shared" si="27"/>
        <v>1.2080555555555554</v>
      </c>
      <c r="G380">
        <v>0.6474545454545455</v>
      </c>
      <c r="H380">
        <v>7</v>
      </c>
      <c r="I380" s="29">
        <v>2</v>
      </c>
      <c r="J380" s="1" t="s">
        <v>196</v>
      </c>
      <c r="K380" s="1">
        <v>135</v>
      </c>
      <c r="L380" s="24">
        <f t="shared" si="26"/>
        <v>6</v>
      </c>
      <c r="M380" t="str">
        <f t="shared" si="25"/>
        <v>Moderate</v>
      </c>
    </row>
    <row r="381" spans="1:13" ht="15.75" customHeight="1">
      <c r="A381" s="1">
        <v>4</v>
      </c>
      <c r="B381" s="3">
        <v>45615</v>
      </c>
      <c r="C381" s="1" t="s">
        <v>20</v>
      </c>
      <c r="D381" s="1">
        <v>125</v>
      </c>
      <c r="E381" s="7" t="s">
        <v>208</v>
      </c>
      <c r="F381" s="1">
        <f t="shared" si="27"/>
        <v>1.2544444444444445</v>
      </c>
      <c r="G381">
        <v>0.66518465909090907</v>
      </c>
      <c r="H381">
        <v>7</v>
      </c>
      <c r="I381" s="29">
        <v>2</v>
      </c>
      <c r="J381" s="1" t="s">
        <v>196</v>
      </c>
      <c r="K381" s="1">
        <v>126</v>
      </c>
      <c r="L381" s="24">
        <f t="shared" si="26"/>
        <v>6</v>
      </c>
      <c r="M381" t="str">
        <f t="shared" si="25"/>
        <v>Moderate</v>
      </c>
    </row>
    <row r="382" spans="1:13" ht="15.75" customHeight="1">
      <c r="A382" s="1">
        <v>4</v>
      </c>
      <c r="B382" s="3">
        <v>45615</v>
      </c>
      <c r="C382" s="1" t="s">
        <v>4</v>
      </c>
      <c r="D382" s="1">
        <v>150</v>
      </c>
      <c r="E382" s="7" t="s">
        <v>208</v>
      </c>
      <c r="F382" s="1">
        <f t="shared" si="27"/>
        <v>1.2544444444444445</v>
      </c>
      <c r="G382">
        <v>0.63274237488895479</v>
      </c>
      <c r="H382">
        <v>7</v>
      </c>
      <c r="I382" s="29">
        <v>1</v>
      </c>
      <c r="J382" s="1" t="s">
        <v>198</v>
      </c>
      <c r="K382" s="1">
        <v>126</v>
      </c>
      <c r="L382" s="24">
        <f t="shared" si="26"/>
        <v>6</v>
      </c>
      <c r="M382" t="str">
        <f t="shared" si="25"/>
        <v>Moderate</v>
      </c>
    </row>
    <row r="383" spans="1:13" ht="15.75" customHeight="1">
      <c r="A383" s="1">
        <v>4</v>
      </c>
      <c r="B383" s="3">
        <v>45615</v>
      </c>
      <c r="C383" s="1" t="s">
        <v>8</v>
      </c>
      <c r="D383" s="1">
        <v>250</v>
      </c>
      <c r="E383" s="7" t="s">
        <v>208</v>
      </c>
      <c r="F383" s="1">
        <f t="shared" si="27"/>
        <v>1.2544444444444445</v>
      </c>
      <c r="G383">
        <v>0.60754769921436591</v>
      </c>
      <c r="H383">
        <v>7</v>
      </c>
      <c r="I383" s="29">
        <v>1</v>
      </c>
      <c r="J383" s="1" t="s">
        <v>198</v>
      </c>
      <c r="K383" s="1">
        <v>126</v>
      </c>
      <c r="L383" s="24">
        <f t="shared" si="26"/>
        <v>6</v>
      </c>
      <c r="M383" t="str">
        <f t="shared" si="25"/>
        <v>Moderate</v>
      </c>
    </row>
    <row r="384" spans="1:13" ht="15.75" customHeight="1">
      <c r="A384" s="1">
        <v>4</v>
      </c>
      <c r="B384" s="3">
        <v>45615</v>
      </c>
      <c r="C384" s="1" t="s">
        <v>6</v>
      </c>
      <c r="D384" s="1">
        <v>875</v>
      </c>
      <c r="E384" s="7" t="s">
        <v>208</v>
      </c>
      <c r="F384" s="1">
        <f t="shared" si="27"/>
        <v>1.2544444444444445</v>
      </c>
      <c r="G384">
        <v>0.60262044149451865</v>
      </c>
      <c r="H384">
        <v>7</v>
      </c>
      <c r="I384" s="29">
        <v>1</v>
      </c>
      <c r="J384" s="1" t="s">
        <v>198</v>
      </c>
      <c r="K384" s="1">
        <v>126</v>
      </c>
      <c r="L384" s="24">
        <f t="shared" si="26"/>
        <v>6</v>
      </c>
      <c r="M384" t="str">
        <f t="shared" si="25"/>
        <v>Moderate</v>
      </c>
    </row>
    <row r="385" spans="1:13" ht="15.75" customHeight="1">
      <c r="A385" s="1">
        <v>4</v>
      </c>
      <c r="B385" s="3">
        <v>45615</v>
      </c>
      <c r="C385" s="11" t="s">
        <v>22</v>
      </c>
      <c r="D385" s="1">
        <v>900</v>
      </c>
      <c r="E385" s="7" t="s">
        <v>208</v>
      </c>
      <c r="F385" s="1">
        <f t="shared" si="27"/>
        <v>1.2544444444444445</v>
      </c>
      <c r="G385">
        <v>0.60709090909090924</v>
      </c>
      <c r="H385">
        <v>7</v>
      </c>
      <c r="I385" s="29">
        <v>1</v>
      </c>
      <c r="J385" s="1" t="s">
        <v>200</v>
      </c>
      <c r="K385" s="1">
        <v>126</v>
      </c>
      <c r="L385" s="24">
        <f t="shared" si="26"/>
        <v>6</v>
      </c>
      <c r="M385" t="str">
        <f t="shared" si="25"/>
        <v>Moderate</v>
      </c>
    </row>
    <row r="386" spans="1:13" ht="15.75" customHeight="1">
      <c r="A386" s="1">
        <v>4</v>
      </c>
      <c r="B386" s="3">
        <v>45617</v>
      </c>
      <c r="C386" s="1" t="s">
        <v>20</v>
      </c>
      <c r="D386" s="1">
        <v>175</v>
      </c>
      <c r="E386" s="7" t="s">
        <v>208</v>
      </c>
      <c r="F386" s="1">
        <f t="shared" si="27"/>
        <v>1.2544444444444445</v>
      </c>
      <c r="G386">
        <v>0.63017520273154071</v>
      </c>
      <c r="H386">
        <v>7</v>
      </c>
      <c r="I386" s="29">
        <v>2</v>
      </c>
      <c r="J386" s="1" t="s">
        <v>200</v>
      </c>
      <c r="K386" s="1">
        <v>135</v>
      </c>
      <c r="L386" s="24">
        <f t="shared" si="26"/>
        <v>6</v>
      </c>
      <c r="M386" t="str">
        <f t="shared" si="25"/>
        <v>Moderate</v>
      </c>
    </row>
    <row r="387" spans="1:13" ht="15.75" customHeight="1">
      <c r="A387" s="1">
        <v>4</v>
      </c>
      <c r="B387" s="3">
        <v>45617</v>
      </c>
      <c r="C387" s="1" t="s">
        <v>8</v>
      </c>
      <c r="D387" s="1">
        <v>100</v>
      </c>
      <c r="E387" s="7" t="s">
        <v>208</v>
      </c>
      <c r="F387" s="1">
        <f t="shared" si="27"/>
        <v>1.2544444444444445</v>
      </c>
      <c r="G387">
        <v>0.6474545454545455</v>
      </c>
      <c r="H387">
        <v>7</v>
      </c>
      <c r="I387" s="29">
        <v>2</v>
      </c>
      <c r="J387" s="1" t="s">
        <v>200</v>
      </c>
      <c r="K387" s="1">
        <v>135</v>
      </c>
      <c r="L387" s="24">
        <f t="shared" si="26"/>
        <v>6</v>
      </c>
      <c r="M387" t="str">
        <f t="shared" ref="M387:M450" si="28">IF(L387&gt;=8, "High", IF(L387&gt;=5, "Moderate", IF(L387&gt;=1, "Low", "Unknown")))</f>
        <v>Moderate</v>
      </c>
    </row>
    <row r="388" spans="1:13" ht="15.75" customHeight="1">
      <c r="A388" s="1">
        <v>4</v>
      </c>
      <c r="B388" s="3">
        <v>45617</v>
      </c>
      <c r="C388" s="1" t="s">
        <v>6</v>
      </c>
      <c r="D388" s="1">
        <v>2475</v>
      </c>
      <c r="E388" s="7" t="s">
        <v>208</v>
      </c>
      <c r="F388" s="1">
        <f t="shared" si="27"/>
        <v>1.2544444444444445</v>
      </c>
      <c r="G388">
        <v>0.64932320385364362</v>
      </c>
      <c r="H388">
        <v>7</v>
      </c>
      <c r="I388" s="29">
        <v>2</v>
      </c>
      <c r="J388" s="1" t="s">
        <v>32</v>
      </c>
      <c r="K388" s="1">
        <v>135</v>
      </c>
      <c r="L388" s="24">
        <f t="shared" ref="L388:L451" si="29">ROUND(
  1 +
  ((K388-60)/20) +
  (F388*1.2), 0)</f>
        <v>6</v>
      </c>
      <c r="M388" t="str">
        <f t="shared" si="28"/>
        <v>Moderate</v>
      </c>
    </row>
    <row r="389" spans="1:13" ht="15.75" customHeight="1">
      <c r="A389" s="1">
        <v>4</v>
      </c>
      <c r="B389" s="3">
        <v>45617</v>
      </c>
      <c r="C389" s="11" t="s">
        <v>22</v>
      </c>
      <c r="D389" s="1">
        <v>350</v>
      </c>
      <c r="E389" s="7" t="s">
        <v>208</v>
      </c>
      <c r="F389" s="1">
        <f t="shared" si="27"/>
        <v>1.2544444444444445</v>
      </c>
      <c r="G389">
        <v>0.65298930481283424</v>
      </c>
      <c r="H389">
        <v>7</v>
      </c>
      <c r="I389" s="29">
        <v>2</v>
      </c>
      <c r="J389" s="1" t="s">
        <v>32</v>
      </c>
      <c r="K389" s="1">
        <v>135</v>
      </c>
      <c r="L389" s="24">
        <f t="shared" si="29"/>
        <v>6</v>
      </c>
      <c r="M389" t="str">
        <f t="shared" si="28"/>
        <v>Moderate</v>
      </c>
    </row>
    <row r="390" spans="1:13" ht="15.75" customHeight="1">
      <c r="A390" s="1">
        <v>4</v>
      </c>
      <c r="B390" s="3">
        <v>45619</v>
      </c>
      <c r="C390" s="1" t="s">
        <v>4</v>
      </c>
      <c r="D390" s="1">
        <v>50</v>
      </c>
      <c r="E390" s="7">
        <v>48.33</v>
      </c>
      <c r="F390" s="1">
        <v>0.48549999999999999</v>
      </c>
      <c r="G390">
        <v>0.80685858585858583</v>
      </c>
      <c r="H390">
        <v>7</v>
      </c>
      <c r="I390" s="29">
        <v>2</v>
      </c>
      <c r="J390" s="1" t="s">
        <v>32</v>
      </c>
      <c r="K390" s="1">
        <v>123</v>
      </c>
      <c r="L390" s="24">
        <f t="shared" si="29"/>
        <v>5</v>
      </c>
      <c r="M390" t="str">
        <f t="shared" si="28"/>
        <v>Moderate</v>
      </c>
    </row>
    <row r="391" spans="1:13" ht="15.75" customHeight="1">
      <c r="A391" s="1">
        <v>4</v>
      </c>
      <c r="B391" s="3">
        <v>45619</v>
      </c>
      <c r="C391" s="1" t="s">
        <v>8</v>
      </c>
      <c r="D391" s="1">
        <v>125</v>
      </c>
      <c r="E391" s="7">
        <v>48.33</v>
      </c>
      <c r="F391" s="1">
        <v>0.48549999999999999</v>
      </c>
      <c r="G391">
        <v>0.65470779220779218</v>
      </c>
      <c r="H391">
        <v>7</v>
      </c>
      <c r="I391" s="29">
        <v>2</v>
      </c>
      <c r="J391" s="1" t="s">
        <v>33</v>
      </c>
      <c r="K391" s="1">
        <v>123</v>
      </c>
      <c r="L391" s="24">
        <f t="shared" si="29"/>
        <v>5</v>
      </c>
      <c r="M391" t="str">
        <f t="shared" si="28"/>
        <v>Moderate</v>
      </c>
    </row>
    <row r="392" spans="1:13" ht="15.75" customHeight="1">
      <c r="A392" s="1">
        <v>4</v>
      </c>
      <c r="B392" s="3">
        <v>45619</v>
      </c>
      <c r="C392" s="11" t="s">
        <v>6</v>
      </c>
      <c r="D392" s="1">
        <v>150</v>
      </c>
      <c r="E392" s="7">
        <v>48.33</v>
      </c>
      <c r="F392" s="1">
        <v>0.48549999999999999</v>
      </c>
      <c r="G392">
        <v>0.67663636363636359</v>
      </c>
      <c r="H392">
        <v>7</v>
      </c>
      <c r="I392" s="29">
        <v>2</v>
      </c>
      <c r="J392" s="1" t="s">
        <v>5</v>
      </c>
      <c r="K392" s="1">
        <v>123</v>
      </c>
      <c r="L392" s="24">
        <f t="shared" si="29"/>
        <v>5</v>
      </c>
      <c r="M392" t="str">
        <f t="shared" si="28"/>
        <v>Moderate</v>
      </c>
    </row>
    <row r="393" spans="1:13" ht="15.75" customHeight="1">
      <c r="A393" s="1">
        <v>4</v>
      </c>
      <c r="B393" s="3">
        <v>45622</v>
      </c>
      <c r="C393" s="1" t="s">
        <v>20</v>
      </c>
      <c r="D393" s="1">
        <v>75</v>
      </c>
      <c r="E393" s="7">
        <v>57.36</v>
      </c>
      <c r="F393" s="1">
        <v>0.57609999999999995</v>
      </c>
      <c r="G393">
        <v>0.89438201160541597</v>
      </c>
      <c r="H393">
        <v>7</v>
      </c>
      <c r="I393" s="29">
        <v>3</v>
      </c>
      <c r="J393" s="1" t="s">
        <v>7</v>
      </c>
      <c r="K393" s="1">
        <v>133</v>
      </c>
      <c r="L393" s="24">
        <f t="shared" si="29"/>
        <v>5</v>
      </c>
      <c r="M393" t="str">
        <f t="shared" si="28"/>
        <v>Moderate</v>
      </c>
    </row>
    <row r="394" spans="1:13" ht="15.75" customHeight="1">
      <c r="A394" s="1">
        <v>4</v>
      </c>
      <c r="B394" s="3">
        <v>45622</v>
      </c>
      <c r="C394" s="1" t="s">
        <v>8</v>
      </c>
      <c r="D394" s="1">
        <v>550</v>
      </c>
      <c r="E394" s="7">
        <v>57.36</v>
      </c>
      <c r="F394" s="1">
        <v>0.57609999999999995</v>
      </c>
      <c r="G394">
        <v>0.62100628693574755</v>
      </c>
      <c r="H394">
        <v>7</v>
      </c>
      <c r="I394" s="29">
        <v>3</v>
      </c>
      <c r="J394" s="1" t="s">
        <v>9</v>
      </c>
      <c r="K394" s="1">
        <v>133</v>
      </c>
      <c r="L394" s="24">
        <f t="shared" si="29"/>
        <v>5</v>
      </c>
      <c r="M394" t="str">
        <f t="shared" si="28"/>
        <v>Moderate</v>
      </c>
    </row>
    <row r="395" spans="1:13" ht="15.75" customHeight="1">
      <c r="A395" s="1">
        <v>4</v>
      </c>
      <c r="B395" s="3">
        <v>45622</v>
      </c>
      <c r="C395" s="1" t="s">
        <v>6</v>
      </c>
      <c r="D395" s="1">
        <v>1125</v>
      </c>
      <c r="E395" s="7">
        <v>57.36</v>
      </c>
      <c r="F395" s="1">
        <v>0.57609999999999995</v>
      </c>
      <c r="G395">
        <v>0.62383882096598475</v>
      </c>
      <c r="H395">
        <v>7</v>
      </c>
      <c r="I395" s="29">
        <v>3</v>
      </c>
      <c r="J395" s="1" t="s">
        <v>10</v>
      </c>
      <c r="K395" s="1">
        <v>133</v>
      </c>
      <c r="L395" s="24">
        <f t="shared" si="29"/>
        <v>5</v>
      </c>
      <c r="M395" t="str">
        <f t="shared" si="28"/>
        <v>Moderate</v>
      </c>
    </row>
    <row r="396" spans="1:13" ht="15.75" customHeight="1">
      <c r="A396" s="1">
        <v>4</v>
      </c>
      <c r="B396" s="3">
        <v>45622</v>
      </c>
      <c r="C396" s="11" t="s">
        <v>22</v>
      </c>
      <c r="D396" s="1">
        <v>300</v>
      </c>
      <c r="E396" s="7">
        <v>57.36</v>
      </c>
      <c r="F396" s="1">
        <v>0.57609999999999995</v>
      </c>
      <c r="G396">
        <v>0.67</v>
      </c>
      <c r="H396">
        <v>7</v>
      </c>
      <c r="I396" s="29">
        <v>3</v>
      </c>
      <c r="J396" s="1" t="s">
        <v>12</v>
      </c>
      <c r="K396" s="1">
        <v>133</v>
      </c>
      <c r="L396" s="24">
        <f t="shared" si="29"/>
        <v>5</v>
      </c>
      <c r="M396" t="str">
        <f t="shared" si="28"/>
        <v>Moderate</v>
      </c>
    </row>
    <row r="397" spans="1:13" ht="15.75" customHeight="1">
      <c r="A397" s="1">
        <v>4</v>
      </c>
      <c r="B397" s="3">
        <v>45625</v>
      </c>
      <c r="C397" s="1" t="s">
        <v>20</v>
      </c>
      <c r="D397" s="1">
        <v>550</v>
      </c>
      <c r="E397" s="7" t="s">
        <v>209</v>
      </c>
      <c r="F397" s="1">
        <f t="shared" ref="F397:F402" si="30">VALUE(LEFT(E397,FIND(".",E397)-1)) +
VALUE(MID(E397,FIND(".",E397)+1,2))/60 +
VALUE(RIGHT(E397,2))/3600</f>
        <v>1.4136111111111109</v>
      </c>
      <c r="G397">
        <v>0.62644831026312509</v>
      </c>
      <c r="H397">
        <v>7</v>
      </c>
      <c r="I397" s="29">
        <v>3</v>
      </c>
      <c r="J397" s="1" t="s">
        <v>13</v>
      </c>
      <c r="K397" s="1">
        <v>136</v>
      </c>
      <c r="L397" s="24">
        <f t="shared" si="29"/>
        <v>6</v>
      </c>
      <c r="M397" t="str">
        <f t="shared" si="28"/>
        <v>Moderate</v>
      </c>
    </row>
    <row r="398" spans="1:13" ht="15.75" customHeight="1">
      <c r="A398" s="1">
        <v>4</v>
      </c>
      <c r="B398" s="3">
        <v>45625</v>
      </c>
      <c r="C398" s="1" t="s">
        <v>8</v>
      </c>
      <c r="D398" s="1">
        <v>250</v>
      </c>
      <c r="E398" s="7" t="s">
        <v>209</v>
      </c>
      <c r="F398" s="1">
        <f t="shared" si="30"/>
        <v>1.4136111111111109</v>
      </c>
      <c r="G398">
        <v>0.6297943411055803</v>
      </c>
      <c r="H398">
        <v>7</v>
      </c>
      <c r="I398" s="29">
        <v>3</v>
      </c>
      <c r="J398" s="1" t="s">
        <v>15</v>
      </c>
      <c r="K398" s="1">
        <v>136</v>
      </c>
      <c r="L398" s="24">
        <f t="shared" si="29"/>
        <v>6</v>
      </c>
      <c r="M398" t="str">
        <f t="shared" si="28"/>
        <v>Moderate</v>
      </c>
    </row>
    <row r="399" spans="1:13" ht="15.75" customHeight="1">
      <c r="A399" s="1">
        <v>4</v>
      </c>
      <c r="B399" s="3">
        <v>45625</v>
      </c>
      <c r="C399" s="1" t="s">
        <v>6</v>
      </c>
      <c r="D399" s="1">
        <v>750</v>
      </c>
      <c r="E399" s="7" t="s">
        <v>209</v>
      </c>
      <c r="F399" s="1">
        <f t="shared" si="30"/>
        <v>1.4136111111111109</v>
      </c>
      <c r="G399">
        <v>0.62439245249353204</v>
      </c>
      <c r="H399">
        <v>7</v>
      </c>
      <c r="I399" s="29">
        <v>3</v>
      </c>
      <c r="J399" s="1" t="s">
        <v>296</v>
      </c>
      <c r="K399" s="1">
        <v>136</v>
      </c>
      <c r="L399" s="24">
        <f t="shared" si="29"/>
        <v>6</v>
      </c>
      <c r="M399" t="str">
        <f t="shared" si="28"/>
        <v>Moderate</v>
      </c>
    </row>
    <row r="400" spans="1:13" ht="15.75" customHeight="1">
      <c r="A400" s="1">
        <v>4</v>
      </c>
      <c r="B400" s="3">
        <v>45625</v>
      </c>
      <c r="C400" s="11" t="s">
        <v>22</v>
      </c>
      <c r="D400" s="1">
        <v>170</v>
      </c>
      <c r="E400" s="7" t="s">
        <v>209</v>
      </c>
      <c r="F400" s="1">
        <f t="shared" si="30"/>
        <v>1.4136111111111109</v>
      </c>
      <c r="G400">
        <v>0.28569649906353556</v>
      </c>
      <c r="H400">
        <v>7</v>
      </c>
      <c r="I400" s="29">
        <v>3</v>
      </c>
      <c r="J400" s="1" t="s">
        <v>17</v>
      </c>
      <c r="K400" s="1">
        <v>136</v>
      </c>
      <c r="L400" s="24">
        <f t="shared" si="29"/>
        <v>6</v>
      </c>
      <c r="M400" t="str">
        <f t="shared" si="28"/>
        <v>Moderate</v>
      </c>
    </row>
    <row r="401" spans="1:13" ht="15.75" customHeight="1">
      <c r="A401" s="1">
        <v>4</v>
      </c>
      <c r="B401" s="3">
        <v>45659</v>
      </c>
      <c r="C401" s="1" t="s">
        <v>8</v>
      </c>
      <c r="D401" s="1">
        <v>275</v>
      </c>
      <c r="E401" s="7" t="s">
        <v>210</v>
      </c>
      <c r="F401" s="1">
        <f t="shared" si="30"/>
        <v>1.0686111111111112</v>
      </c>
      <c r="G401">
        <v>0.30167718826252898</v>
      </c>
      <c r="H401">
        <v>7</v>
      </c>
      <c r="I401" s="29">
        <v>3</v>
      </c>
      <c r="J401" s="1" t="s">
        <v>17</v>
      </c>
      <c r="K401" s="1">
        <v>135</v>
      </c>
      <c r="L401" s="24">
        <f t="shared" si="29"/>
        <v>6</v>
      </c>
      <c r="M401" t="str">
        <f t="shared" si="28"/>
        <v>Moderate</v>
      </c>
    </row>
    <row r="402" spans="1:13" ht="15.75" customHeight="1">
      <c r="A402" s="1">
        <v>4</v>
      </c>
      <c r="B402" s="3">
        <v>45659</v>
      </c>
      <c r="C402" s="1" t="s">
        <v>6</v>
      </c>
      <c r="D402" s="1">
        <v>2225</v>
      </c>
      <c r="E402" s="7" t="s">
        <v>210</v>
      </c>
      <c r="F402" s="1">
        <f t="shared" si="30"/>
        <v>1.0686111111111112</v>
      </c>
      <c r="G402">
        <v>2.8084197732722918</v>
      </c>
      <c r="H402">
        <v>7</v>
      </c>
      <c r="I402" s="29">
        <v>3</v>
      </c>
      <c r="J402" s="4" t="s">
        <v>17</v>
      </c>
      <c r="K402" s="1">
        <v>135</v>
      </c>
      <c r="L402" s="24">
        <f t="shared" si="29"/>
        <v>6</v>
      </c>
      <c r="M402" t="str">
        <f t="shared" si="28"/>
        <v>Moderate</v>
      </c>
    </row>
    <row r="403" spans="1:13" ht="15.75" customHeight="1">
      <c r="A403" s="1">
        <v>4</v>
      </c>
      <c r="B403" s="3">
        <v>45661</v>
      </c>
      <c r="C403" s="1" t="s">
        <v>20</v>
      </c>
      <c r="D403" s="1">
        <v>25</v>
      </c>
      <c r="E403" s="7">
        <v>52.07</v>
      </c>
      <c r="F403" s="1">
        <v>0.52110000000000001</v>
      </c>
      <c r="G403">
        <v>0.62511538461538452</v>
      </c>
      <c r="H403">
        <v>7</v>
      </c>
      <c r="I403" s="29">
        <v>2</v>
      </c>
      <c r="J403" s="1" t="s">
        <v>21</v>
      </c>
      <c r="K403" s="1">
        <v>132</v>
      </c>
      <c r="L403" s="24">
        <f t="shared" si="29"/>
        <v>5</v>
      </c>
      <c r="M403" t="str">
        <f t="shared" si="28"/>
        <v>Moderate</v>
      </c>
    </row>
    <row r="404" spans="1:13" ht="15.75" customHeight="1">
      <c r="A404" s="1">
        <v>4</v>
      </c>
      <c r="B404" s="3">
        <v>45661</v>
      </c>
      <c r="C404" s="1" t="s">
        <v>4</v>
      </c>
      <c r="D404" s="1">
        <v>25</v>
      </c>
      <c r="E404" s="7">
        <v>52.07</v>
      </c>
      <c r="F404" s="1">
        <v>0.52110000000000001</v>
      </c>
      <c r="G404">
        <v>0.82231818181818184</v>
      </c>
      <c r="H404">
        <v>7</v>
      </c>
      <c r="I404" s="29">
        <v>2</v>
      </c>
      <c r="J404" s="1" t="s">
        <v>21</v>
      </c>
      <c r="K404" s="1">
        <v>132</v>
      </c>
      <c r="L404" s="24">
        <f t="shared" si="29"/>
        <v>5</v>
      </c>
      <c r="M404" t="str">
        <f t="shared" si="28"/>
        <v>Moderate</v>
      </c>
    </row>
    <row r="405" spans="1:13" ht="15.75" customHeight="1">
      <c r="A405" s="1">
        <v>4</v>
      </c>
      <c r="B405" s="3">
        <v>45661</v>
      </c>
      <c r="C405" s="1" t="s">
        <v>8</v>
      </c>
      <c r="D405" s="1">
        <v>100</v>
      </c>
      <c r="E405" s="7">
        <v>52.07</v>
      </c>
      <c r="F405" s="1">
        <v>0.52110000000000001</v>
      </c>
      <c r="G405">
        <v>0.64200000000000002</v>
      </c>
      <c r="H405">
        <v>7</v>
      </c>
      <c r="I405" s="29">
        <v>2</v>
      </c>
      <c r="J405" s="1" t="s">
        <v>21</v>
      </c>
      <c r="K405" s="1">
        <v>132</v>
      </c>
      <c r="L405" s="24">
        <f t="shared" si="29"/>
        <v>5</v>
      </c>
      <c r="M405" t="str">
        <f t="shared" si="28"/>
        <v>Moderate</v>
      </c>
    </row>
    <row r="406" spans="1:13" ht="15.75" customHeight="1">
      <c r="A406" s="1">
        <v>4</v>
      </c>
      <c r="B406" s="3">
        <v>45661</v>
      </c>
      <c r="C406" s="1" t="s">
        <v>6</v>
      </c>
      <c r="D406" s="1">
        <v>1450</v>
      </c>
      <c r="E406" s="7">
        <v>52.07</v>
      </c>
      <c r="F406" s="1">
        <v>0.52110000000000001</v>
      </c>
      <c r="G406">
        <v>0.63685128485511211</v>
      </c>
      <c r="H406">
        <v>7</v>
      </c>
      <c r="I406" s="29">
        <v>2</v>
      </c>
      <c r="J406" s="5" t="s">
        <v>21</v>
      </c>
      <c r="K406" s="1">
        <v>132</v>
      </c>
      <c r="L406" s="24">
        <f t="shared" si="29"/>
        <v>5</v>
      </c>
      <c r="M406" t="str">
        <f t="shared" si="28"/>
        <v>Moderate</v>
      </c>
    </row>
    <row r="407" spans="1:13" ht="15.75" customHeight="1">
      <c r="A407" s="1">
        <v>4</v>
      </c>
      <c r="B407" s="3">
        <v>45661</v>
      </c>
      <c r="C407" s="11" t="s">
        <v>22</v>
      </c>
      <c r="D407" s="1">
        <v>400</v>
      </c>
      <c r="E407" s="7">
        <v>52.07</v>
      </c>
      <c r="F407" s="1">
        <v>0.52110000000000001</v>
      </c>
      <c r="G407">
        <v>0.58406340819022451</v>
      </c>
      <c r="H407">
        <v>8</v>
      </c>
      <c r="I407" s="29">
        <v>2</v>
      </c>
      <c r="J407" s="1" t="s">
        <v>24</v>
      </c>
      <c r="K407" s="1">
        <v>132</v>
      </c>
      <c r="L407" s="24">
        <f t="shared" si="29"/>
        <v>5</v>
      </c>
      <c r="M407" t="str">
        <f t="shared" si="28"/>
        <v>Moderate</v>
      </c>
    </row>
    <row r="408" spans="1:13" ht="15.75" customHeight="1">
      <c r="A408" s="1">
        <v>5</v>
      </c>
      <c r="B408" s="2">
        <v>45629</v>
      </c>
      <c r="C408" s="1" t="s">
        <v>4</v>
      </c>
      <c r="D408" s="1">
        <v>600</v>
      </c>
      <c r="E408" s="7" t="s">
        <v>211</v>
      </c>
      <c r="F408" s="1">
        <f t="shared" ref="F408:F416" si="31">VALUE(LEFT(E408,FIND(".",E408)-1)) +
VALUE(MID(E408,FIND(".",E408)+1,2))/60 +
VALUE(RIGHT(E408,2))/3600</f>
        <v>1.25</v>
      </c>
      <c r="G408">
        <v>0.57670955978119309</v>
      </c>
      <c r="H408">
        <v>8</v>
      </c>
      <c r="I408" s="29">
        <v>2</v>
      </c>
      <c r="J408" s="1" t="s">
        <v>24</v>
      </c>
      <c r="K408" s="1">
        <v>124</v>
      </c>
      <c r="L408" s="24">
        <f t="shared" si="29"/>
        <v>6</v>
      </c>
      <c r="M408" t="str">
        <f t="shared" si="28"/>
        <v>Moderate</v>
      </c>
    </row>
    <row r="409" spans="1:13" ht="15.75" customHeight="1">
      <c r="A409" s="1">
        <v>5</v>
      </c>
      <c r="B409" s="2">
        <v>45629</v>
      </c>
      <c r="C409" s="1" t="s">
        <v>6</v>
      </c>
      <c r="D409" s="1">
        <v>2800</v>
      </c>
      <c r="E409" s="7" t="s">
        <v>211</v>
      </c>
      <c r="F409" s="1">
        <f t="shared" si="31"/>
        <v>1.25</v>
      </c>
      <c r="G409">
        <v>0.62359291023441976</v>
      </c>
      <c r="H409">
        <v>8</v>
      </c>
      <c r="I409" s="29">
        <v>2</v>
      </c>
      <c r="J409" s="1" t="s">
        <v>24</v>
      </c>
      <c r="K409" s="1">
        <v>124</v>
      </c>
      <c r="L409" s="24">
        <f t="shared" si="29"/>
        <v>6</v>
      </c>
      <c r="M409" t="str">
        <f t="shared" si="28"/>
        <v>Moderate</v>
      </c>
    </row>
    <row r="410" spans="1:13" ht="15.75" customHeight="1">
      <c r="A410" s="1">
        <v>5</v>
      </c>
      <c r="B410" s="2">
        <v>45629</v>
      </c>
      <c r="C410" s="11" t="s">
        <v>22</v>
      </c>
      <c r="D410" s="1">
        <v>600</v>
      </c>
      <c r="E410" s="7" t="s">
        <v>211</v>
      </c>
      <c r="F410" s="1">
        <f t="shared" si="31"/>
        <v>1.25</v>
      </c>
      <c r="G410">
        <v>0.63809660002918434</v>
      </c>
      <c r="H410">
        <v>8</v>
      </c>
      <c r="I410" s="29">
        <v>2</v>
      </c>
      <c r="J410" s="1" t="s">
        <v>24</v>
      </c>
      <c r="K410" s="1">
        <v>124</v>
      </c>
      <c r="L410" s="24">
        <f t="shared" si="29"/>
        <v>6</v>
      </c>
      <c r="M410" t="str">
        <f t="shared" si="28"/>
        <v>Moderate</v>
      </c>
    </row>
    <row r="411" spans="1:13" ht="15.75" customHeight="1">
      <c r="A411" s="1">
        <v>5</v>
      </c>
      <c r="B411" s="2">
        <v>45631</v>
      </c>
      <c r="C411" s="1" t="s">
        <v>4</v>
      </c>
      <c r="D411" s="1">
        <v>75</v>
      </c>
      <c r="E411" s="7" t="s">
        <v>212</v>
      </c>
      <c r="F411" s="1">
        <f t="shared" si="31"/>
        <v>1.2816666666666665</v>
      </c>
      <c r="G411">
        <v>0.59182211882605573</v>
      </c>
      <c r="H411">
        <v>8</v>
      </c>
      <c r="I411" s="29">
        <v>2</v>
      </c>
      <c r="J411" s="1" t="s">
        <v>27</v>
      </c>
      <c r="K411" s="1">
        <v>122</v>
      </c>
      <c r="L411" s="24">
        <f t="shared" si="29"/>
        <v>6</v>
      </c>
      <c r="M411" t="str">
        <f t="shared" si="28"/>
        <v>Moderate</v>
      </c>
    </row>
    <row r="412" spans="1:13" ht="15.75" customHeight="1">
      <c r="A412" s="1">
        <v>5</v>
      </c>
      <c r="B412" s="2">
        <v>45631</v>
      </c>
      <c r="C412" s="1" t="s">
        <v>6</v>
      </c>
      <c r="D412" s="1">
        <v>50</v>
      </c>
      <c r="E412" s="7" t="s">
        <v>212</v>
      </c>
      <c r="F412" s="1">
        <f t="shared" si="31"/>
        <v>1.2816666666666665</v>
      </c>
      <c r="G412">
        <v>0.62467003367003371</v>
      </c>
      <c r="H412">
        <v>8</v>
      </c>
      <c r="I412" s="29">
        <v>2</v>
      </c>
      <c r="J412" s="1" t="s">
        <v>30</v>
      </c>
      <c r="K412" s="1">
        <v>122</v>
      </c>
      <c r="L412" s="24">
        <f t="shared" si="29"/>
        <v>6</v>
      </c>
      <c r="M412" t="str">
        <f t="shared" si="28"/>
        <v>Moderate</v>
      </c>
    </row>
    <row r="413" spans="1:13" ht="15.75" customHeight="1">
      <c r="A413" s="1">
        <v>5</v>
      </c>
      <c r="B413" s="2">
        <v>45631</v>
      </c>
      <c r="C413" s="11" t="s">
        <v>22</v>
      </c>
      <c r="D413" s="1">
        <v>3675</v>
      </c>
      <c r="E413" s="7" t="s">
        <v>212</v>
      </c>
      <c r="F413" s="1">
        <f t="shared" si="31"/>
        <v>1.2816666666666665</v>
      </c>
      <c r="G413">
        <v>0.63974902637142539</v>
      </c>
      <c r="H413">
        <v>8</v>
      </c>
      <c r="I413" s="29">
        <v>2</v>
      </c>
      <c r="J413" s="1" t="s">
        <v>30</v>
      </c>
      <c r="K413" s="1">
        <v>122</v>
      </c>
      <c r="L413" s="24">
        <f t="shared" si="29"/>
        <v>6</v>
      </c>
      <c r="M413" t="str">
        <f t="shared" si="28"/>
        <v>Moderate</v>
      </c>
    </row>
    <row r="414" spans="1:13" ht="15.75" customHeight="1">
      <c r="A414" s="1">
        <v>5</v>
      </c>
      <c r="B414" s="2">
        <v>45632</v>
      </c>
      <c r="C414" s="1" t="s">
        <v>4</v>
      </c>
      <c r="D414" s="1">
        <v>100</v>
      </c>
      <c r="E414" s="7" t="s">
        <v>213</v>
      </c>
      <c r="F414" s="1">
        <f t="shared" si="31"/>
        <v>1.0144444444444445</v>
      </c>
      <c r="G414">
        <v>0.63290909090909098</v>
      </c>
      <c r="H414">
        <v>8</v>
      </c>
      <c r="I414" s="29">
        <v>1</v>
      </c>
      <c r="J414" s="1" t="s">
        <v>30</v>
      </c>
      <c r="K414" s="1">
        <v>127</v>
      </c>
      <c r="L414" s="24">
        <f t="shared" si="29"/>
        <v>6</v>
      </c>
      <c r="M414" t="str">
        <f t="shared" si="28"/>
        <v>Moderate</v>
      </c>
    </row>
    <row r="415" spans="1:13" ht="15.75" customHeight="1">
      <c r="A415" s="1">
        <v>5</v>
      </c>
      <c r="B415" s="2">
        <v>45632</v>
      </c>
      <c r="C415" s="1" t="s">
        <v>6</v>
      </c>
      <c r="D415" s="1">
        <v>2500</v>
      </c>
      <c r="E415" s="7" t="s">
        <v>213</v>
      </c>
      <c r="F415" s="1">
        <f t="shared" si="31"/>
        <v>1.0144444444444445</v>
      </c>
      <c r="G415">
        <v>0.61184110351602483</v>
      </c>
      <c r="H415">
        <v>8</v>
      </c>
      <c r="I415" s="29">
        <v>1</v>
      </c>
      <c r="J415" s="1" t="s">
        <v>32</v>
      </c>
      <c r="K415" s="1">
        <v>127</v>
      </c>
      <c r="L415" s="24">
        <f t="shared" si="29"/>
        <v>6</v>
      </c>
      <c r="M415" t="str">
        <f t="shared" si="28"/>
        <v>Moderate</v>
      </c>
    </row>
    <row r="416" spans="1:13" ht="15.75" customHeight="1">
      <c r="A416" s="1">
        <v>5</v>
      </c>
      <c r="B416" s="2">
        <v>45632</v>
      </c>
      <c r="C416" s="11" t="s">
        <v>22</v>
      </c>
      <c r="D416" s="1">
        <v>400</v>
      </c>
      <c r="E416" s="7" t="s">
        <v>213</v>
      </c>
      <c r="F416" s="1">
        <f t="shared" si="31"/>
        <v>1.0144444444444445</v>
      </c>
      <c r="G416">
        <v>0.62257401237505949</v>
      </c>
      <c r="H416">
        <v>8</v>
      </c>
      <c r="I416" s="29">
        <v>1</v>
      </c>
      <c r="J416" s="1" t="s">
        <v>32</v>
      </c>
      <c r="K416" s="1">
        <v>127</v>
      </c>
      <c r="L416" s="24">
        <f t="shared" si="29"/>
        <v>6</v>
      </c>
      <c r="M416" t="str">
        <f t="shared" si="28"/>
        <v>Moderate</v>
      </c>
    </row>
    <row r="417" spans="1:13" ht="15.75" customHeight="1">
      <c r="A417" s="1">
        <v>5</v>
      </c>
      <c r="B417" s="2">
        <v>45633</v>
      </c>
      <c r="C417" s="1" t="s">
        <v>6</v>
      </c>
      <c r="D417" s="1">
        <v>500</v>
      </c>
      <c r="E417" s="7">
        <v>15.5</v>
      </c>
      <c r="F417" s="1">
        <v>0.15079999999999999</v>
      </c>
      <c r="G417">
        <v>0.58397953040337147</v>
      </c>
      <c r="H417">
        <v>8</v>
      </c>
      <c r="I417" s="29">
        <v>1</v>
      </c>
      <c r="J417" s="1" t="s">
        <v>32</v>
      </c>
      <c r="K417" s="1">
        <v>119</v>
      </c>
      <c r="L417" s="24">
        <f t="shared" si="29"/>
        <v>4</v>
      </c>
      <c r="M417" t="str">
        <f t="shared" si="28"/>
        <v>Low</v>
      </c>
    </row>
    <row r="418" spans="1:13" ht="15.75" customHeight="1">
      <c r="A418" s="1">
        <v>5</v>
      </c>
      <c r="B418" s="2">
        <v>45633</v>
      </c>
      <c r="C418" s="11" t="s">
        <v>22</v>
      </c>
      <c r="D418" s="1">
        <v>300</v>
      </c>
      <c r="E418" s="7">
        <v>15.5</v>
      </c>
      <c r="F418" s="1">
        <v>0.15079999999999999</v>
      </c>
      <c r="G418">
        <v>0.62302808819087885</v>
      </c>
      <c r="H418">
        <v>8</v>
      </c>
      <c r="I418" s="29">
        <v>1</v>
      </c>
      <c r="J418" s="1" t="s">
        <v>33</v>
      </c>
      <c r="K418" s="1">
        <v>119</v>
      </c>
      <c r="L418" s="24">
        <f t="shared" si="29"/>
        <v>4</v>
      </c>
      <c r="M418" t="str">
        <f t="shared" si="28"/>
        <v>Low</v>
      </c>
    </row>
    <row r="419" spans="1:13" ht="15.75" customHeight="1">
      <c r="A419" s="1">
        <v>5</v>
      </c>
      <c r="B419" s="2">
        <v>45635</v>
      </c>
      <c r="C419" s="1" t="s">
        <v>8</v>
      </c>
      <c r="D419" s="1">
        <v>50</v>
      </c>
      <c r="E419" s="7">
        <v>46.37</v>
      </c>
      <c r="F419" s="1">
        <v>0.46260000000000001</v>
      </c>
      <c r="G419">
        <v>0.62100000000000011</v>
      </c>
      <c r="H419">
        <v>8</v>
      </c>
      <c r="I419" s="29">
        <v>2</v>
      </c>
      <c r="J419" s="1" t="s">
        <v>5</v>
      </c>
      <c r="K419" s="1">
        <v>121</v>
      </c>
      <c r="L419" s="24">
        <f t="shared" si="29"/>
        <v>5</v>
      </c>
      <c r="M419" t="str">
        <f t="shared" si="28"/>
        <v>Moderate</v>
      </c>
    </row>
    <row r="420" spans="1:13" ht="15.75" customHeight="1">
      <c r="A420" s="1">
        <v>5</v>
      </c>
      <c r="B420" s="2">
        <v>45635</v>
      </c>
      <c r="C420" s="1" t="s">
        <v>6</v>
      </c>
      <c r="D420" s="1">
        <v>1750</v>
      </c>
      <c r="E420" s="7">
        <v>46.37</v>
      </c>
      <c r="F420" s="1">
        <v>0.46260000000000001</v>
      </c>
      <c r="G420">
        <v>0.58600602983179939</v>
      </c>
      <c r="H420">
        <v>8</v>
      </c>
      <c r="I420" s="29">
        <v>2</v>
      </c>
      <c r="J420" s="1" t="s">
        <v>7</v>
      </c>
      <c r="K420" s="1">
        <v>121</v>
      </c>
      <c r="L420" s="24">
        <f t="shared" si="29"/>
        <v>5</v>
      </c>
      <c r="M420" t="str">
        <f t="shared" si="28"/>
        <v>Moderate</v>
      </c>
    </row>
    <row r="421" spans="1:13" ht="15.75" customHeight="1">
      <c r="A421" s="1">
        <v>5</v>
      </c>
      <c r="B421" s="2">
        <v>45635</v>
      </c>
      <c r="C421" s="11" t="s">
        <v>22</v>
      </c>
      <c r="D421" s="1">
        <v>400</v>
      </c>
      <c r="E421" s="7">
        <v>46.37</v>
      </c>
      <c r="F421" s="1">
        <v>0.46260000000000001</v>
      </c>
      <c r="G421">
        <v>0.59794219653179193</v>
      </c>
      <c r="H421">
        <v>8</v>
      </c>
      <c r="I421" s="29">
        <v>2</v>
      </c>
      <c r="J421" s="1" t="s">
        <v>9</v>
      </c>
      <c r="K421" s="1">
        <v>121</v>
      </c>
      <c r="L421" s="24">
        <f t="shared" si="29"/>
        <v>5</v>
      </c>
      <c r="M421" t="str">
        <f t="shared" si="28"/>
        <v>Moderate</v>
      </c>
    </row>
    <row r="422" spans="1:13" ht="15.75" customHeight="1">
      <c r="A422" s="1">
        <v>5</v>
      </c>
      <c r="B422" s="2">
        <v>45637</v>
      </c>
      <c r="C422" s="1" t="s">
        <v>4</v>
      </c>
      <c r="D422" s="1">
        <v>25</v>
      </c>
      <c r="E422" s="7" t="s">
        <v>189</v>
      </c>
      <c r="F422" s="1">
        <f t="shared" ref="F422:F428" si="32">VALUE(LEFT(E422,FIND(".",E422)-1)) +
VALUE(MID(E422,FIND(".",E422)+1,2))/60 +
VALUE(RIGHT(E422,2))/3600</f>
        <v>1.0974999999999999</v>
      </c>
      <c r="G422">
        <v>0.8464740259740261</v>
      </c>
      <c r="H422">
        <v>8</v>
      </c>
      <c r="I422" s="29">
        <v>2</v>
      </c>
      <c r="J422" s="1" t="s">
        <v>10</v>
      </c>
      <c r="K422" s="1">
        <v>118</v>
      </c>
      <c r="L422" s="24">
        <f t="shared" si="29"/>
        <v>5</v>
      </c>
      <c r="M422" t="str">
        <f t="shared" si="28"/>
        <v>Moderate</v>
      </c>
    </row>
    <row r="423" spans="1:13" ht="15.75" customHeight="1">
      <c r="A423" s="1">
        <v>5</v>
      </c>
      <c r="B423" s="2">
        <v>45637</v>
      </c>
      <c r="C423" s="1" t="s">
        <v>8</v>
      </c>
      <c r="D423" s="1">
        <v>75</v>
      </c>
      <c r="E423" s="7" t="s">
        <v>189</v>
      </c>
      <c r="F423" s="1">
        <f t="shared" si="32"/>
        <v>1.0974999999999999</v>
      </c>
      <c r="G423">
        <v>0.57604545454545453</v>
      </c>
      <c r="H423">
        <v>8</v>
      </c>
      <c r="I423" s="29">
        <v>2</v>
      </c>
      <c r="J423" s="1" t="s">
        <v>12</v>
      </c>
      <c r="K423" s="1">
        <v>118</v>
      </c>
      <c r="L423" s="24">
        <f t="shared" si="29"/>
        <v>5</v>
      </c>
      <c r="M423" t="str">
        <f t="shared" si="28"/>
        <v>Moderate</v>
      </c>
    </row>
    <row r="424" spans="1:13" ht="15.75" customHeight="1">
      <c r="A424" s="1">
        <v>5</v>
      </c>
      <c r="B424" s="2">
        <v>45637</v>
      </c>
      <c r="C424" s="1" t="s">
        <v>6</v>
      </c>
      <c r="D424" s="1">
        <v>2200</v>
      </c>
      <c r="E424" s="7" t="s">
        <v>189</v>
      </c>
      <c r="F424" s="1">
        <f t="shared" si="32"/>
        <v>1.0974999999999999</v>
      </c>
      <c r="G424">
        <v>0.58560956030749001</v>
      </c>
      <c r="H424">
        <v>8</v>
      </c>
      <c r="I424" s="29">
        <v>2</v>
      </c>
      <c r="J424" s="1" t="s">
        <v>13</v>
      </c>
      <c r="K424" s="1">
        <v>118</v>
      </c>
      <c r="L424" s="24">
        <f t="shared" si="29"/>
        <v>5</v>
      </c>
      <c r="M424" t="str">
        <f t="shared" si="28"/>
        <v>Moderate</v>
      </c>
    </row>
    <row r="425" spans="1:13" ht="15.75" customHeight="1">
      <c r="A425" s="1">
        <v>5</v>
      </c>
      <c r="B425" s="2">
        <v>45637</v>
      </c>
      <c r="C425" s="11" t="s">
        <v>22</v>
      </c>
      <c r="D425" s="1">
        <v>600</v>
      </c>
      <c r="E425" s="7" t="s">
        <v>189</v>
      </c>
      <c r="F425" s="1">
        <f t="shared" si="32"/>
        <v>1.0974999999999999</v>
      </c>
      <c r="G425">
        <v>0.58786736397017925</v>
      </c>
      <c r="H425">
        <v>8</v>
      </c>
      <c r="I425" s="29">
        <v>2</v>
      </c>
      <c r="J425" s="1" t="s">
        <v>15</v>
      </c>
      <c r="K425" s="1">
        <v>118</v>
      </c>
      <c r="L425" s="24">
        <f t="shared" si="29"/>
        <v>5</v>
      </c>
      <c r="M425" t="str">
        <f t="shared" si="28"/>
        <v>Moderate</v>
      </c>
    </row>
    <row r="426" spans="1:13" ht="15.75" customHeight="1">
      <c r="A426" s="1">
        <v>5</v>
      </c>
      <c r="B426" s="2">
        <v>45638</v>
      </c>
      <c r="C426" s="1" t="s">
        <v>4</v>
      </c>
      <c r="D426" s="1">
        <v>350</v>
      </c>
      <c r="E426" s="7" t="s">
        <v>214</v>
      </c>
      <c r="F426" s="1">
        <f t="shared" si="32"/>
        <v>1.2194444444444446</v>
      </c>
      <c r="G426">
        <v>0.58353846153846156</v>
      </c>
      <c r="H426">
        <v>8</v>
      </c>
      <c r="I426" s="29">
        <v>1</v>
      </c>
      <c r="J426" s="1" t="s">
        <v>15</v>
      </c>
      <c r="K426" s="1">
        <v>132</v>
      </c>
      <c r="L426" s="24">
        <f t="shared" si="29"/>
        <v>6</v>
      </c>
      <c r="M426" t="str">
        <f t="shared" si="28"/>
        <v>Moderate</v>
      </c>
    </row>
    <row r="427" spans="1:13" ht="15.75" customHeight="1">
      <c r="A427" s="1">
        <v>5</v>
      </c>
      <c r="B427" s="2">
        <v>45638</v>
      </c>
      <c r="C427" s="1" t="s">
        <v>8</v>
      </c>
      <c r="D427" s="1">
        <v>25</v>
      </c>
      <c r="E427" s="7" t="s">
        <v>214</v>
      </c>
      <c r="F427" s="1">
        <f t="shared" si="32"/>
        <v>1.2194444444444446</v>
      </c>
      <c r="G427">
        <v>0.87579411764705872</v>
      </c>
      <c r="H427">
        <v>8</v>
      </c>
      <c r="I427" s="29">
        <v>1</v>
      </c>
      <c r="J427" s="1" t="s">
        <v>17</v>
      </c>
      <c r="K427" s="1">
        <v>132</v>
      </c>
      <c r="L427" s="24">
        <f t="shared" si="29"/>
        <v>6</v>
      </c>
      <c r="M427" t="str">
        <f t="shared" si="28"/>
        <v>Moderate</v>
      </c>
    </row>
    <row r="428" spans="1:13" ht="15.75" customHeight="1">
      <c r="A428" s="1">
        <v>5</v>
      </c>
      <c r="B428" s="2">
        <v>45638</v>
      </c>
      <c r="C428" s="13" t="s">
        <v>6</v>
      </c>
      <c r="D428" s="1">
        <v>3625</v>
      </c>
      <c r="E428" s="7" t="s">
        <v>214</v>
      </c>
      <c r="F428" s="1">
        <f t="shared" si="32"/>
        <v>1.2194444444444446</v>
      </c>
      <c r="G428">
        <v>0.65531961471103328</v>
      </c>
      <c r="H428">
        <v>8</v>
      </c>
      <c r="I428" s="29">
        <v>1</v>
      </c>
      <c r="J428" s="1" t="s">
        <v>17</v>
      </c>
      <c r="K428" s="1">
        <v>132</v>
      </c>
      <c r="L428" s="24">
        <f t="shared" si="29"/>
        <v>6</v>
      </c>
      <c r="M428" t="str">
        <f t="shared" si="28"/>
        <v>Moderate</v>
      </c>
    </row>
    <row r="429" spans="1:13" ht="15.75" customHeight="1">
      <c r="A429" s="1">
        <v>5</v>
      </c>
      <c r="B429" s="2">
        <v>45639</v>
      </c>
      <c r="C429" s="1" t="s">
        <v>4</v>
      </c>
      <c r="D429" s="1">
        <v>25</v>
      </c>
      <c r="E429" s="7">
        <v>56.47</v>
      </c>
      <c r="F429" s="1">
        <v>0.56789999999999996</v>
      </c>
      <c r="G429">
        <v>0.82670046620046622</v>
      </c>
      <c r="H429">
        <v>8</v>
      </c>
      <c r="I429" s="29">
        <v>1</v>
      </c>
      <c r="J429" s="4" t="s">
        <v>17</v>
      </c>
      <c r="K429" s="1">
        <v>123</v>
      </c>
      <c r="L429" s="24">
        <f t="shared" si="29"/>
        <v>5</v>
      </c>
      <c r="M429" t="str">
        <f t="shared" si="28"/>
        <v>Moderate</v>
      </c>
    </row>
    <row r="430" spans="1:13" ht="15.75" customHeight="1">
      <c r="A430" s="1">
        <v>5</v>
      </c>
      <c r="B430" s="2">
        <v>45639</v>
      </c>
      <c r="C430" s="1" t="s">
        <v>8</v>
      </c>
      <c r="D430" s="1">
        <v>25</v>
      </c>
      <c r="E430" s="7">
        <v>56.47</v>
      </c>
      <c r="F430" s="1">
        <v>0.56789999999999996</v>
      </c>
      <c r="G430">
        <v>0.76896394984326022</v>
      </c>
      <c r="H430">
        <v>8</v>
      </c>
      <c r="I430" s="29">
        <v>1</v>
      </c>
      <c r="J430" s="1" t="s">
        <v>21</v>
      </c>
      <c r="K430" s="1">
        <v>123</v>
      </c>
      <c r="L430" s="24">
        <f t="shared" si="29"/>
        <v>5</v>
      </c>
      <c r="M430" t="str">
        <f t="shared" si="28"/>
        <v>Moderate</v>
      </c>
    </row>
    <row r="431" spans="1:13" ht="15.75" customHeight="1">
      <c r="A431" s="1">
        <v>5</v>
      </c>
      <c r="B431" s="2">
        <v>45639</v>
      </c>
      <c r="C431" s="1" t="s">
        <v>6</v>
      </c>
      <c r="D431" s="1">
        <v>2250</v>
      </c>
      <c r="E431" s="7">
        <v>56.47</v>
      </c>
      <c r="F431" s="1">
        <v>0.56789999999999996</v>
      </c>
      <c r="G431">
        <v>0.59989724401437916</v>
      </c>
      <c r="H431">
        <v>8</v>
      </c>
      <c r="I431" s="29">
        <v>1</v>
      </c>
      <c r="J431" s="1" t="s">
        <v>21</v>
      </c>
      <c r="K431" s="1">
        <v>123</v>
      </c>
      <c r="L431" s="24">
        <f t="shared" si="29"/>
        <v>5</v>
      </c>
      <c r="M431" t="str">
        <f t="shared" si="28"/>
        <v>Moderate</v>
      </c>
    </row>
    <row r="432" spans="1:13" ht="15.75" customHeight="1">
      <c r="A432" s="1">
        <v>5</v>
      </c>
      <c r="B432" s="2">
        <v>45639</v>
      </c>
      <c r="C432" s="11" t="s">
        <v>22</v>
      </c>
      <c r="D432" s="1">
        <v>400</v>
      </c>
      <c r="E432" s="7">
        <v>56.47</v>
      </c>
      <c r="F432" s="1">
        <v>0.56789999999999996</v>
      </c>
      <c r="G432">
        <v>0.61468721109399072</v>
      </c>
      <c r="H432">
        <v>8</v>
      </c>
      <c r="I432" s="29">
        <v>1</v>
      </c>
      <c r="J432" s="1" t="s">
        <v>21</v>
      </c>
      <c r="K432" s="1">
        <v>123</v>
      </c>
      <c r="L432" s="24">
        <f t="shared" si="29"/>
        <v>5</v>
      </c>
      <c r="M432" t="str">
        <f t="shared" si="28"/>
        <v>Moderate</v>
      </c>
    </row>
    <row r="433" spans="1:13" ht="15.75" customHeight="1">
      <c r="A433" s="1">
        <v>5</v>
      </c>
      <c r="B433" s="2">
        <v>45640</v>
      </c>
      <c r="C433" s="1" t="s">
        <v>4</v>
      </c>
      <c r="D433" s="1">
        <v>300</v>
      </c>
      <c r="E433" s="7" t="s">
        <v>215</v>
      </c>
      <c r="F433" s="1">
        <f>VALUE(LEFT(E433,FIND(".",E433)-1)) +
VALUE(MID(E433,FIND(".",E433)+1,2))/60 +
VALUE(RIGHT(E433,2))/3600</f>
        <v>1.8800000000000001</v>
      </c>
      <c r="G433">
        <v>0.62418181818181817</v>
      </c>
      <c r="H433">
        <v>8</v>
      </c>
      <c r="I433" s="29">
        <v>1</v>
      </c>
      <c r="J433" s="5" t="s">
        <v>21</v>
      </c>
      <c r="K433" s="1">
        <v>120</v>
      </c>
      <c r="L433" s="24">
        <f t="shared" si="29"/>
        <v>6</v>
      </c>
      <c r="M433" t="str">
        <f t="shared" si="28"/>
        <v>Moderate</v>
      </c>
    </row>
    <row r="434" spans="1:13" ht="15.75" customHeight="1">
      <c r="A434" s="1">
        <v>5</v>
      </c>
      <c r="B434" s="2">
        <v>45640</v>
      </c>
      <c r="C434" s="1" t="s">
        <v>8</v>
      </c>
      <c r="D434" s="1">
        <v>400</v>
      </c>
      <c r="E434" s="7" t="s">
        <v>215</v>
      </c>
      <c r="F434" s="1">
        <f>VALUE(LEFT(E434,FIND(".",E434)-1)) +
VALUE(MID(E434,FIND(".",E434)+1,2))/60 +
VALUE(RIGHT(E434,2))/3600</f>
        <v>1.8800000000000001</v>
      </c>
      <c r="G434">
        <v>0.60928040973111397</v>
      </c>
      <c r="H434">
        <v>8</v>
      </c>
      <c r="I434" s="29">
        <v>1</v>
      </c>
      <c r="J434" s="1" t="s">
        <v>24</v>
      </c>
      <c r="K434" s="1">
        <v>120</v>
      </c>
      <c r="L434" s="24">
        <f t="shared" si="29"/>
        <v>6</v>
      </c>
      <c r="M434" t="str">
        <f t="shared" si="28"/>
        <v>Moderate</v>
      </c>
    </row>
    <row r="435" spans="1:13" ht="15.75" customHeight="1">
      <c r="A435" s="1">
        <v>5</v>
      </c>
      <c r="B435" s="2">
        <v>45640</v>
      </c>
      <c r="C435" s="13" t="s">
        <v>6</v>
      </c>
      <c r="D435" s="1">
        <v>4750</v>
      </c>
      <c r="E435" s="7" t="s">
        <v>215</v>
      </c>
      <c r="F435" s="1">
        <f>VALUE(LEFT(E435,FIND(".",E435)-1)) +
VALUE(MID(E435,FIND(".",E435)+1,2))/60 +
VALUE(RIGHT(E435,2))/3600</f>
        <v>1.8800000000000001</v>
      </c>
      <c r="G435">
        <v>0.60699999999999998</v>
      </c>
      <c r="H435">
        <v>8</v>
      </c>
      <c r="I435" s="29">
        <v>2</v>
      </c>
      <c r="J435" s="1" t="s">
        <v>24</v>
      </c>
      <c r="K435" s="1">
        <v>120</v>
      </c>
      <c r="L435" s="24">
        <f t="shared" si="29"/>
        <v>6</v>
      </c>
      <c r="M435" t="str">
        <f t="shared" si="28"/>
        <v>Moderate</v>
      </c>
    </row>
    <row r="436" spans="1:13" ht="15.75" customHeight="1">
      <c r="A436" s="1">
        <v>5</v>
      </c>
      <c r="B436" s="2">
        <v>45642</v>
      </c>
      <c r="C436" s="1" t="s">
        <v>4</v>
      </c>
      <c r="D436" s="1">
        <v>25</v>
      </c>
      <c r="E436" s="7">
        <v>43.03</v>
      </c>
      <c r="F436" s="1">
        <v>0.43049999999999999</v>
      </c>
      <c r="G436">
        <v>0.87352052785923739</v>
      </c>
      <c r="H436">
        <v>8</v>
      </c>
      <c r="I436" s="29">
        <v>2</v>
      </c>
      <c r="J436" s="1" t="s">
        <v>24</v>
      </c>
      <c r="K436" s="1">
        <v>120</v>
      </c>
      <c r="L436" s="24">
        <f t="shared" si="29"/>
        <v>5</v>
      </c>
      <c r="M436" t="str">
        <f t="shared" si="28"/>
        <v>Moderate</v>
      </c>
    </row>
    <row r="437" spans="1:13" ht="15.75" customHeight="1">
      <c r="A437" s="1">
        <v>5</v>
      </c>
      <c r="B437" s="2">
        <v>45642</v>
      </c>
      <c r="C437" s="1" t="s">
        <v>8</v>
      </c>
      <c r="D437" s="1">
        <v>1675</v>
      </c>
      <c r="E437" s="7">
        <v>43.03</v>
      </c>
      <c r="F437" s="1">
        <v>0.43049999999999999</v>
      </c>
      <c r="G437">
        <v>0.58191668420894349</v>
      </c>
      <c r="H437">
        <v>8</v>
      </c>
      <c r="I437" s="29">
        <v>2</v>
      </c>
      <c r="J437" s="1" t="s">
        <v>24</v>
      </c>
      <c r="K437" s="1">
        <v>120</v>
      </c>
      <c r="L437" s="24">
        <f t="shared" si="29"/>
        <v>5</v>
      </c>
      <c r="M437" t="str">
        <f t="shared" si="28"/>
        <v>Moderate</v>
      </c>
    </row>
    <row r="438" spans="1:13" ht="15.75" customHeight="1">
      <c r="A438" s="1">
        <v>5</v>
      </c>
      <c r="B438" s="2">
        <v>45642</v>
      </c>
      <c r="C438" s="13" t="s">
        <v>6</v>
      </c>
      <c r="D438" s="1">
        <v>300</v>
      </c>
      <c r="E438" s="7">
        <v>43.03</v>
      </c>
      <c r="F438" s="1">
        <v>0.43049999999999999</v>
      </c>
      <c r="G438">
        <v>0.58519264850672792</v>
      </c>
      <c r="H438">
        <v>8</v>
      </c>
      <c r="I438" s="29">
        <v>2</v>
      </c>
      <c r="J438" s="1" t="s">
        <v>27</v>
      </c>
      <c r="K438" s="1">
        <v>120</v>
      </c>
      <c r="L438" s="24">
        <f t="shared" si="29"/>
        <v>5</v>
      </c>
      <c r="M438" t="str">
        <f t="shared" si="28"/>
        <v>Moderate</v>
      </c>
    </row>
    <row r="439" spans="1:13" ht="15.75" customHeight="1">
      <c r="A439" s="1">
        <v>5</v>
      </c>
      <c r="B439" s="2">
        <v>45643</v>
      </c>
      <c r="C439" s="1" t="s">
        <v>4</v>
      </c>
      <c r="D439" s="1">
        <v>50</v>
      </c>
      <c r="E439" s="7" t="s">
        <v>216</v>
      </c>
      <c r="F439" s="1">
        <f>VALUE(LEFT(E439,FIND(".",E439)-1)) +
VALUE(MID(E439,FIND(".",E439)+1,2))/60 +
VALUE(RIGHT(E439,2))/3600</f>
        <v>1.3894444444444445</v>
      </c>
      <c r="G439">
        <v>0.83497129186602859</v>
      </c>
      <c r="H439">
        <v>8</v>
      </c>
      <c r="I439" s="29">
        <v>1</v>
      </c>
      <c r="J439" s="1" t="s">
        <v>30</v>
      </c>
      <c r="K439" s="1">
        <v>120</v>
      </c>
      <c r="L439" s="24">
        <f t="shared" si="29"/>
        <v>6</v>
      </c>
      <c r="M439" t="str">
        <f t="shared" si="28"/>
        <v>Moderate</v>
      </c>
    </row>
    <row r="440" spans="1:13" ht="15.75" customHeight="1">
      <c r="A440" s="1">
        <v>5</v>
      </c>
      <c r="B440" s="2">
        <v>45643</v>
      </c>
      <c r="C440" s="1" t="s">
        <v>8</v>
      </c>
      <c r="D440" s="1">
        <v>75</v>
      </c>
      <c r="E440" s="7" t="s">
        <v>216</v>
      </c>
      <c r="F440" s="1">
        <f>VALUE(LEFT(E440,FIND(".",E440)-1)) +
VALUE(MID(E440,FIND(".",E440)+1,2))/60 +
VALUE(RIGHT(E440,2))/3600</f>
        <v>1.3894444444444445</v>
      </c>
      <c r="G440">
        <v>0.42543403057119872</v>
      </c>
      <c r="H440">
        <v>8</v>
      </c>
      <c r="I440" s="29">
        <v>1</v>
      </c>
      <c r="J440" s="1" t="s">
        <v>30</v>
      </c>
      <c r="K440" s="1">
        <v>120</v>
      </c>
      <c r="L440" s="24">
        <f t="shared" si="29"/>
        <v>6</v>
      </c>
      <c r="M440" t="str">
        <f t="shared" si="28"/>
        <v>Moderate</v>
      </c>
    </row>
    <row r="441" spans="1:13" ht="15.75" customHeight="1">
      <c r="A441" s="1">
        <v>5</v>
      </c>
      <c r="B441" s="2">
        <v>45643</v>
      </c>
      <c r="C441" s="1" t="s">
        <v>6</v>
      </c>
      <c r="D441" s="1">
        <v>3275</v>
      </c>
      <c r="E441" s="7" t="s">
        <v>216</v>
      </c>
      <c r="F441" s="1">
        <f>VALUE(LEFT(E441,FIND(".",E441)-1)) +
VALUE(MID(E441,FIND(".",E441)+1,2))/60 +
VALUE(RIGHT(E441,2))/3600</f>
        <v>1.3894444444444445</v>
      </c>
      <c r="G441">
        <v>0.62687995518938655</v>
      </c>
      <c r="H441">
        <v>8</v>
      </c>
      <c r="I441" s="29">
        <v>1</v>
      </c>
      <c r="J441" s="1" t="s">
        <v>30</v>
      </c>
      <c r="K441" s="1">
        <v>120</v>
      </c>
      <c r="L441" s="24">
        <f t="shared" si="29"/>
        <v>6</v>
      </c>
      <c r="M441" t="str">
        <f t="shared" si="28"/>
        <v>Moderate</v>
      </c>
    </row>
    <row r="442" spans="1:13" ht="15.75" customHeight="1">
      <c r="A442" s="1">
        <v>5</v>
      </c>
      <c r="B442" s="2">
        <v>45643</v>
      </c>
      <c r="C442" s="11" t="s">
        <v>22</v>
      </c>
      <c r="D442" s="1">
        <v>600</v>
      </c>
      <c r="E442" s="7" t="s">
        <v>216</v>
      </c>
      <c r="F442" s="1">
        <f>VALUE(LEFT(E442,FIND(".",E442)-1)) +
VALUE(MID(E442,FIND(".",E442)+1,2))/60 +
VALUE(RIGHT(E442,2))/3600</f>
        <v>1.3894444444444445</v>
      </c>
      <c r="G442">
        <v>0.60825260235947254</v>
      </c>
      <c r="H442">
        <v>8</v>
      </c>
      <c r="I442" s="29">
        <v>1</v>
      </c>
      <c r="J442" s="1" t="s">
        <v>32</v>
      </c>
      <c r="K442" s="1">
        <v>120</v>
      </c>
      <c r="L442" s="24">
        <f t="shared" si="29"/>
        <v>6</v>
      </c>
      <c r="M442" t="str">
        <f t="shared" si="28"/>
        <v>Moderate</v>
      </c>
    </row>
    <row r="443" spans="1:13" ht="15.75" customHeight="1">
      <c r="A443" s="1">
        <v>5</v>
      </c>
      <c r="B443" s="2">
        <v>45645</v>
      </c>
      <c r="C443" s="1" t="s">
        <v>6</v>
      </c>
      <c r="D443" s="1">
        <v>550</v>
      </c>
      <c r="E443" s="7">
        <v>21.02</v>
      </c>
      <c r="F443" s="1">
        <v>0.21029999999999999</v>
      </c>
      <c r="G443">
        <v>0.57798631590113503</v>
      </c>
      <c r="H443">
        <v>8</v>
      </c>
      <c r="I443" s="29">
        <v>2</v>
      </c>
      <c r="J443" s="1" t="s">
        <v>32</v>
      </c>
      <c r="K443" s="1">
        <v>117</v>
      </c>
      <c r="L443" s="24">
        <f t="shared" si="29"/>
        <v>4</v>
      </c>
      <c r="M443" t="str">
        <f t="shared" si="28"/>
        <v>Low</v>
      </c>
    </row>
    <row r="444" spans="1:13" ht="15.75" customHeight="1">
      <c r="A444" s="1">
        <v>5</v>
      </c>
      <c r="B444" s="2">
        <v>45645</v>
      </c>
      <c r="C444" s="11" t="s">
        <v>22</v>
      </c>
      <c r="D444" s="1">
        <v>300</v>
      </c>
      <c r="E444" s="7">
        <v>21.02</v>
      </c>
      <c r="F444" s="1">
        <v>0.21029999999999999</v>
      </c>
      <c r="G444">
        <v>0.55771032357473049</v>
      </c>
      <c r="H444">
        <v>8</v>
      </c>
      <c r="I444" s="29">
        <v>2</v>
      </c>
      <c r="J444" s="1" t="s">
        <v>32</v>
      </c>
      <c r="K444" s="1">
        <v>117</v>
      </c>
      <c r="L444" s="24">
        <f t="shared" si="29"/>
        <v>4</v>
      </c>
      <c r="M444" t="str">
        <f t="shared" si="28"/>
        <v>Low</v>
      </c>
    </row>
    <row r="445" spans="1:13" ht="15.75" customHeight="1">
      <c r="A445" s="1">
        <v>5</v>
      </c>
      <c r="B445" s="2">
        <v>45646</v>
      </c>
      <c r="C445" s="1" t="s">
        <v>8</v>
      </c>
      <c r="D445" s="1">
        <v>100</v>
      </c>
      <c r="E445" s="7">
        <v>54.07</v>
      </c>
      <c r="F445" s="1">
        <v>0.54110000000000003</v>
      </c>
      <c r="G445">
        <v>0.63654545454545453</v>
      </c>
      <c r="H445">
        <v>8</v>
      </c>
      <c r="I445" s="29">
        <v>1</v>
      </c>
      <c r="J445" s="1" t="s">
        <v>33</v>
      </c>
      <c r="K445" s="1">
        <v>129</v>
      </c>
      <c r="L445" s="24">
        <f t="shared" si="29"/>
        <v>5</v>
      </c>
      <c r="M445" t="str">
        <f t="shared" si="28"/>
        <v>Moderate</v>
      </c>
    </row>
    <row r="446" spans="1:13" ht="15.75" customHeight="1">
      <c r="A446" s="1">
        <v>5</v>
      </c>
      <c r="B446" s="2">
        <v>45646</v>
      </c>
      <c r="C446" s="13" t="s">
        <v>6</v>
      </c>
      <c r="D446" s="1">
        <v>2600</v>
      </c>
      <c r="E446" s="7">
        <v>54.07</v>
      </c>
      <c r="F446" s="1">
        <v>0.54110000000000003</v>
      </c>
      <c r="G446">
        <v>0.61776990042451629</v>
      </c>
      <c r="H446">
        <v>8</v>
      </c>
      <c r="I446" s="29">
        <v>1</v>
      </c>
      <c r="J446" s="1" t="s">
        <v>5</v>
      </c>
      <c r="K446" s="1">
        <v>129</v>
      </c>
      <c r="L446" s="24">
        <f t="shared" si="29"/>
        <v>5</v>
      </c>
      <c r="M446" t="str">
        <f t="shared" si="28"/>
        <v>Moderate</v>
      </c>
    </row>
    <row r="447" spans="1:13" ht="15.75" customHeight="1">
      <c r="A447" s="1">
        <v>5</v>
      </c>
      <c r="B447" s="2">
        <v>45647</v>
      </c>
      <c r="C447" s="1" t="s">
        <v>4</v>
      </c>
      <c r="D447" s="1">
        <v>250</v>
      </c>
      <c r="E447" s="7" t="s">
        <v>217</v>
      </c>
      <c r="F447" s="1">
        <f>VALUE(LEFT(E447,FIND(".",E447)-1)) +
VALUE(MID(E447,FIND(".",E447)+1,2))/60 +
VALUE(RIGHT(E447,2))/3600</f>
        <v>1.6991666666666667</v>
      </c>
      <c r="G447">
        <v>0.58381442158814423</v>
      </c>
      <c r="H447">
        <v>8</v>
      </c>
      <c r="I447" s="29">
        <v>1</v>
      </c>
      <c r="J447" s="1" t="s">
        <v>7</v>
      </c>
      <c r="K447" s="1">
        <v>131</v>
      </c>
      <c r="L447" s="24">
        <f t="shared" si="29"/>
        <v>7</v>
      </c>
      <c r="M447" t="str">
        <f t="shared" si="28"/>
        <v>Moderate</v>
      </c>
    </row>
    <row r="448" spans="1:13" ht="15.75" customHeight="1">
      <c r="A448" s="1">
        <v>5</v>
      </c>
      <c r="B448" s="2">
        <v>45647</v>
      </c>
      <c r="C448" s="1" t="s">
        <v>8</v>
      </c>
      <c r="D448" s="1">
        <v>150</v>
      </c>
      <c r="E448" s="7" t="s">
        <v>217</v>
      </c>
      <c r="F448" s="1">
        <f>VALUE(LEFT(E448,FIND(".",E448)-1)) +
VALUE(MID(E448,FIND(".",E448)+1,2))/60 +
VALUE(RIGHT(E448,2))/3600</f>
        <v>1.6991666666666667</v>
      </c>
      <c r="G448">
        <v>0.64118181818181819</v>
      </c>
      <c r="H448">
        <v>8</v>
      </c>
      <c r="I448" s="29">
        <v>1</v>
      </c>
      <c r="J448" s="1" t="s">
        <v>9</v>
      </c>
      <c r="K448" s="1">
        <v>131</v>
      </c>
      <c r="L448" s="24">
        <f t="shared" si="29"/>
        <v>7</v>
      </c>
      <c r="M448" t="str">
        <f t="shared" si="28"/>
        <v>Moderate</v>
      </c>
    </row>
    <row r="449" spans="1:13" ht="15.75" customHeight="1">
      <c r="A449" s="1">
        <v>5</v>
      </c>
      <c r="B449" s="2">
        <v>45647</v>
      </c>
      <c r="C449" s="1" t="s">
        <v>6</v>
      </c>
      <c r="D449" s="1">
        <v>4700</v>
      </c>
      <c r="E449" s="7" t="s">
        <v>217</v>
      </c>
      <c r="F449" s="1">
        <f>VALUE(LEFT(E449,FIND(".",E449)-1)) +
VALUE(MID(E449,FIND(".",E449)+1,2))/60 +
VALUE(RIGHT(E449,2))/3600</f>
        <v>1.6991666666666667</v>
      </c>
      <c r="G449">
        <v>0.65300000000000002</v>
      </c>
      <c r="H449">
        <v>8</v>
      </c>
      <c r="I449" s="29">
        <v>1</v>
      </c>
      <c r="J449" s="1" t="s">
        <v>10</v>
      </c>
      <c r="K449" s="1">
        <v>131</v>
      </c>
      <c r="L449" s="24">
        <f t="shared" si="29"/>
        <v>7</v>
      </c>
      <c r="M449" t="str">
        <f t="shared" si="28"/>
        <v>Moderate</v>
      </c>
    </row>
    <row r="450" spans="1:13" ht="15.75" customHeight="1">
      <c r="A450" s="1">
        <v>5</v>
      </c>
      <c r="B450" s="2">
        <v>45647</v>
      </c>
      <c r="C450" s="11" t="s">
        <v>22</v>
      </c>
      <c r="D450" s="1">
        <v>200</v>
      </c>
      <c r="E450" s="7" t="s">
        <v>217</v>
      </c>
      <c r="F450" s="1">
        <f>VALUE(LEFT(E450,FIND(".",E450)-1)) +
VALUE(MID(E450,FIND(".",E450)+1,2))/60 +
VALUE(RIGHT(E450,2))/3600</f>
        <v>1.6991666666666667</v>
      </c>
      <c r="G450">
        <v>0.64128294177732381</v>
      </c>
      <c r="H450">
        <v>8</v>
      </c>
      <c r="I450" s="29">
        <v>1</v>
      </c>
      <c r="J450" s="1" t="s">
        <v>12</v>
      </c>
      <c r="K450" s="1">
        <v>131</v>
      </c>
      <c r="L450" s="24">
        <f t="shared" si="29"/>
        <v>7</v>
      </c>
      <c r="M450" t="str">
        <f t="shared" si="28"/>
        <v>Moderate</v>
      </c>
    </row>
    <row r="451" spans="1:13" ht="15.75" customHeight="1">
      <c r="A451" s="1">
        <v>5</v>
      </c>
      <c r="B451" s="2">
        <v>45649</v>
      </c>
      <c r="C451" s="1" t="s">
        <v>8</v>
      </c>
      <c r="D451" s="1">
        <v>100</v>
      </c>
      <c r="E451" s="7">
        <v>57.23</v>
      </c>
      <c r="F451" s="1">
        <v>0.57379999999999998</v>
      </c>
      <c r="G451">
        <v>0.62563636363636366</v>
      </c>
      <c r="H451">
        <v>8</v>
      </c>
      <c r="I451" s="29">
        <v>1</v>
      </c>
      <c r="J451" s="1" t="s">
        <v>13</v>
      </c>
      <c r="K451" s="1">
        <v>123</v>
      </c>
      <c r="L451" s="24">
        <f t="shared" si="29"/>
        <v>5</v>
      </c>
      <c r="M451" t="str">
        <f t="shared" ref="M451:M514" si="33">IF(L451&gt;=8, "High", IF(L451&gt;=5, "Moderate", IF(L451&gt;=1, "Low", "Unknown")))</f>
        <v>Moderate</v>
      </c>
    </row>
    <row r="452" spans="1:13" ht="15.75" customHeight="1">
      <c r="A452" s="1">
        <v>5</v>
      </c>
      <c r="B452" s="2">
        <v>45649</v>
      </c>
      <c r="C452" s="1" t="s">
        <v>6</v>
      </c>
      <c r="D452" s="1">
        <v>2400</v>
      </c>
      <c r="E452" s="7">
        <v>57.23</v>
      </c>
      <c r="F452" s="1">
        <v>0.57379999999999998</v>
      </c>
      <c r="G452">
        <v>0.6024411739971407</v>
      </c>
      <c r="H452">
        <v>8</v>
      </c>
      <c r="I452" s="29">
        <v>1</v>
      </c>
      <c r="J452" s="1" t="s">
        <v>15</v>
      </c>
      <c r="K452" s="1">
        <v>123</v>
      </c>
      <c r="L452" s="24">
        <f t="shared" ref="L452:L515" si="34">ROUND(
  1 +
  ((K452-60)/20) +
  (F452*1.2), 0)</f>
        <v>5</v>
      </c>
      <c r="M452" t="str">
        <f t="shared" si="33"/>
        <v>Moderate</v>
      </c>
    </row>
    <row r="453" spans="1:13" ht="15.75" customHeight="1">
      <c r="A453" s="1">
        <v>5</v>
      </c>
      <c r="B453" s="2">
        <v>45649</v>
      </c>
      <c r="C453" s="11" t="s">
        <v>22</v>
      </c>
      <c r="D453" s="1">
        <v>300</v>
      </c>
      <c r="E453" s="7">
        <v>57.23</v>
      </c>
      <c r="F453" s="1">
        <v>0.57379999999999998</v>
      </c>
      <c r="G453">
        <v>0.59108214676889381</v>
      </c>
      <c r="H453">
        <v>8</v>
      </c>
      <c r="I453" s="29">
        <v>1</v>
      </c>
      <c r="J453" s="1" t="s">
        <v>15</v>
      </c>
      <c r="K453" s="1">
        <v>123</v>
      </c>
      <c r="L453" s="24">
        <f t="shared" si="34"/>
        <v>5</v>
      </c>
      <c r="M453" t="str">
        <f t="shared" si="33"/>
        <v>Moderate</v>
      </c>
    </row>
    <row r="454" spans="1:13" ht="15.75" customHeight="1">
      <c r="A454" s="1">
        <v>5</v>
      </c>
      <c r="B454" s="2">
        <v>45650</v>
      </c>
      <c r="C454" s="1" t="s">
        <v>4</v>
      </c>
      <c r="D454" s="1">
        <v>775</v>
      </c>
      <c r="E454" s="7" t="s">
        <v>218</v>
      </c>
      <c r="F454" s="1">
        <f t="shared" ref="F454:F461" si="35">VALUE(LEFT(E454,FIND(".",E454)-1)) +
VALUE(MID(E454,FIND(".",E454)+1,2))/60 +
VALUE(RIGHT(E454,2))/3600</f>
        <v>1.7711111111111111</v>
      </c>
      <c r="G454">
        <v>0.59966531604538076</v>
      </c>
      <c r="H454">
        <v>8</v>
      </c>
      <c r="I454" s="29">
        <v>1</v>
      </c>
      <c r="J454" s="1" t="s">
        <v>17</v>
      </c>
      <c r="K454" s="1">
        <v>132</v>
      </c>
      <c r="L454" s="24">
        <f t="shared" si="34"/>
        <v>7</v>
      </c>
      <c r="M454" t="str">
        <f t="shared" si="33"/>
        <v>Moderate</v>
      </c>
    </row>
    <row r="455" spans="1:13" ht="15.75" customHeight="1">
      <c r="A455" s="1">
        <v>5</v>
      </c>
      <c r="B455" s="2">
        <v>45650</v>
      </c>
      <c r="C455" s="1" t="s">
        <v>8</v>
      </c>
      <c r="D455" s="1">
        <v>600</v>
      </c>
      <c r="E455" s="7" t="s">
        <v>218</v>
      </c>
      <c r="F455" s="1">
        <f t="shared" si="35"/>
        <v>1.7711111111111111</v>
      </c>
      <c r="G455">
        <v>0.61099999999999999</v>
      </c>
      <c r="H455">
        <v>8</v>
      </c>
      <c r="I455" s="29">
        <v>1</v>
      </c>
      <c r="J455" s="1" t="s">
        <v>17</v>
      </c>
      <c r="K455" s="1">
        <v>132</v>
      </c>
      <c r="L455" s="24">
        <f t="shared" si="34"/>
        <v>7</v>
      </c>
      <c r="M455" t="str">
        <f t="shared" si="33"/>
        <v>Moderate</v>
      </c>
    </row>
    <row r="456" spans="1:13" ht="15.75" customHeight="1">
      <c r="A456" s="1">
        <v>5</v>
      </c>
      <c r="B456" s="2">
        <v>45650</v>
      </c>
      <c r="C456" s="1" t="s">
        <v>6</v>
      </c>
      <c r="D456" s="1">
        <v>3350</v>
      </c>
      <c r="E456" s="7" t="s">
        <v>218</v>
      </c>
      <c r="F456" s="1">
        <f t="shared" si="35"/>
        <v>1.7711111111111111</v>
      </c>
      <c r="G456">
        <v>0.6509846743295018</v>
      </c>
      <c r="H456">
        <v>8</v>
      </c>
      <c r="I456" s="29">
        <v>1</v>
      </c>
      <c r="J456" s="4" t="s">
        <v>17</v>
      </c>
      <c r="K456" s="1">
        <v>132</v>
      </c>
      <c r="L456" s="24">
        <f t="shared" si="34"/>
        <v>7</v>
      </c>
      <c r="M456" t="str">
        <f t="shared" si="33"/>
        <v>Moderate</v>
      </c>
    </row>
    <row r="457" spans="1:13" ht="15.75" customHeight="1">
      <c r="A457" s="1">
        <v>5</v>
      </c>
      <c r="B457" s="2">
        <v>45650</v>
      </c>
      <c r="C457" s="11" t="s">
        <v>22</v>
      </c>
      <c r="D457" s="1">
        <v>500</v>
      </c>
      <c r="E457" s="7" t="s">
        <v>218</v>
      </c>
      <c r="F457" s="1">
        <f t="shared" si="35"/>
        <v>1.7711111111111111</v>
      </c>
      <c r="G457">
        <v>0.63523852385238522</v>
      </c>
      <c r="H457">
        <v>8</v>
      </c>
      <c r="I457" s="29">
        <v>2</v>
      </c>
      <c r="J457" s="1" t="s">
        <v>21</v>
      </c>
      <c r="K457" s="1">
        <v>132</v>
      </c>
      <c r="L457" s="24">
        <f t="shared" si="34"/>
        <v>7</v>
      </c>
      <c r="M457" t="str">
        <f t="shared" si="33"/>
        <v>Moderate</v>
      </c>
    </row>
    <row r="458" spans="1:13" ht="15.75" customHeight="1">
      <c r="A458" s="1">
        <v>5</v>
      </c>
      <c r="B458" s="2">
        <v>45652</v>
      </c>
      <c r="C458" s="1" t="s">
        <v>4</v>
      </c>
      <c r="D458" s="1">
        <v>200</v>
      </c>
      <c r="E458" s="7" t="s">
        <v>219</v>
      </c>
      <c r="F458" s="1">
        <f t="shared" si="35"/>
        <v>1.3944444444444444</v>
      </c>
      <c r="G458">
        <v>0.58362703962703966</v>
      </c>
      <c r="H458">
        <v>8</v>
      </c>
      <c r="I458" s="29">
        <v>2</v>
      </c>
      <c r="J458" s="1" t="s">
        <v>21</v>
      </c>
      <c r="K458" s="1">
        <v>127</v>
      </c>
      <c r="L458" s="24">
        <f t="shared" si="34"/>
        <v>6</v>
      </c>
      <c r="M458" t="str">
        <f t="shared" si="33"/>
        <v>Moderate</v>
      </c>
    </row>
    <row r="459" spans="1:13" ht="15.75" customHeight="1">
      <c r="A459" s="1">
        <v>5</v>
      </c>
      <c r="B459" s="2">
        <v>45652</v>
      </c>
      <c r="C459" s="1" t="s">
        <v>6</v>
      </c>
      <c r="D459" s="1">
        <v>3200</v>
      </c>
      <c r="E459" s="7" t="s">
        <v>219</v>
      </c>
      <c r="F459" s="1">
        <f t="shared" si="35"/>
        <v>1.3944444444444444</v>
      </c>
      <c r="G459">
        <v>0.63510842645726373</v>
      </c>
      <c r="H459">
        <v>8</v>
      </c>
      <c r="I459" s="29">
        <v>2</v>
      </c>
      <c r="J459" s="1" t="s">
        <v>21</v>
      </c>
      <c r="K459" s="1">
        <v>127</v>
      </c>
      <c r="L459" s="24">
        <f t="shared" si="34"/>
        <v>6</v>
      </c>
      <c r="M459" t="str">
        <f t="shared" si="33"/>
        <v>Moderate</v>
      </c>
    </row>
    <row r="460" spans="1:13" ht="15.75" customHeight="1">
      <c r="A460" s="1">
        <v>5</v>
      </c>
      <c r="B460" s="2">
        <v>45652</v>
      </c>
      <c r="C460" s="11" t="s">
        <v>22</v>
      </c>
      <c r="D460" s="1">
        <v>600</v>
      </c>
      <c r="E460" s="7" t="s">
        <v>219</v>
      </c>
      <c r="F460" s="1">
        <f t="shared" si="35"/>
        <v>1.3944444444444444</v>
      </c>
      <c r="G460">
        <v>0.59691605955020599</v>
      </c>
      <c r="H460">
        <v>8</v>
      </c>
      <c r="I460" s="29">
        <v>2</v>
      </c>
      <c r="J460" s="5" t="s">
        <v>21</v>
      </c>
      <c r="K460" s="1">
        <v>127</v>
      </c>
      <c r="L460" s="24">
        <f t="shared" si="34"/>
        <v>6</v>
      </c>
      <c r="M460" t="str">
        <f t="shared" si="33"/>
        <v>Moderate</v>
      </c>
    </row>
    <row r="461" spans="1:13" ht="15.75" customHeight="1">
      <c r="A461" s="1">
        <v>5</v>
      </c>
      <c r="B461" s="2">
        <v>45654</v>
      </c>
      <c r="C461" s="1" t="s">
        <v>6</v>
      </c>
      <c r="D461" s="1">
        <v>7100</v>
      </c>
      <c r="E461" s="7" t="s">
        <v>220</v>
      </c>
      <c r="F461" s="1">
        <f t="shared" si="35"/>
        <v>2.2027777777777779</v>
      </c>
      <c r="G461">
        <v>0.61</v>
      </c>
      <c r="H461">
        <v>8</v>
      </c>
      <c r="I461" s="29">
        <v>3</v>
      </c>
      <c r="J461" s="1" t="s">
        <v>24</v>
      </c>
      <c r="K461" s="1">
        <v>147</v>
      </c>
      <c r="L461" s="24">
        <f t="shared" si="34"/>
        <v>8</v>
      </c>
      <c r="M461" t="str">
        <f t="shared" si="33"/>
        <v>High</v>
      </c>
    </row>
    <row r="462" spans="1:13" ht="15.75" customHeight="1">
      <c r="A462" s="1">
        <v>5</v>
      </c>
      <c r="B462" s="2">
        <v>45657</v>
      </c>
      <c r="C462" s="1" t="s">
        <v>6</v>
      </c>
      <c r="D462" s="1">
        <v>1900</v>
      </c>
      <c r="E462" s="7">
        <v>45.13</v>
      </c>
      <c r="F462" s="1">
        <v>0.45219999999999999</v>
      </c>
      <c r="G462">
        <v>0.61936363636363645</v>
      </c>
      <c r="H462">
        <v>8</v>
      </c>
      <c r="I462" s="29">
        <v>3</v>
      </c>
      <c r="J462" s="1" t="s">
        <v>24</v>
      </c>
      <c r="K462" s="1">
        <v>136</v>
      </c>
      <c r="L462" s="24">
        <f t="shared" si="34"/>
        <v>5</v>
      </c>
      <c r="M462" t="str">
        <f t="shared" si="33"/>
        <v>Moderate</v>
      </c>
    </row>
    <row r="463" spans="1:13" ht="15.75" customHeight="1">
      <c r="A463" s="1">
        <v>5</v>
      </c>
      <c r="B463" s="2">
        <v>45657</v>
      </c>
      <c r="C463" s="11" t="s">
        <v>22</v>
      </c>
      <c r="D463" s="1">
        <v>300</v>
      </c>
      <c r="E463" s="7">
        <v>45.13</v>
      </c>
      <c r="F463" s="1">
        <v>0.45219999999999999</v>
      </c>
      <c r="G463">
        <v>0.65388248337028831</v>
      </c>
      <c r="H463">
        <v>8</v>
      </c>
      <c r="I463" s="29">
        <v>2</v>
      </c>
      <c r="J463" s="1" t="s">
        <v>24</v>
      </c>
      <c r="K463" s="1">
        <v>136</v>
      </c>
      <c r="L463" s="24">
        <f t="shared" si="34"/>
        <v>5</v>
      </c>
      <c r="M463" t="str">
        <f t="shared" si="33"/>
        <v>Moderate</v>
      </c>
    </row>
    <row r="464" spans="1:13" ht="15.75" customHeight="1">
      <c r="A464" s="1">
        <v>5</v>
      </c>
      <c r="B464" s="2">
        <v>45659</v>
      </c>
      <c r="C464" s="1" t="s">
        <v>4</v>
      </c>
      <c r="D464" s="1">
        <v>100</v>
      </c>
      <c r="E464" s="7" t="s">
        <v>221</v>
      </c>
      <c r="F464" s="1">
        <f t="shared" ref="F464:F479" si="36">VALUE(LEFT(E464,FIND(".",E464)-1)) +
VALUE(MID(E464,FIND(".",E464)+1,2))/60 +
VALUE(RIGHT(E464,2))/3600</f>
        <v>1.2947222222222221</v>
      </c>
      <c r="G464">
        <v>0.58903812316715543</v>
      </c>
      <c r="H464">
        <v>8</v>
      </c>
      <c r="I464" s="29">
        <v>2</v>
      </c>
      <c r="J464" s="1" t="s">
        <v>24</v>
      </c>
      <c r="K464" s="1">
        <v>127</v>
      </c>
      <c r="L464" s="24">
        <f t="shared" si="34"/>
        <v>6</v>
      </c>
      <c r="M464" t="str">
        <f t="shared" si="33"/>
        <v>Moderate</v>
      </c>
    </row>
    <row r="465" spans="1:13" ht="15.75" customHeight="1">
      <c r="A465" s="1">
        <v>5</v>
      </c>
      <c r="B465" s="2">
        <v>45659</v>
      </c>
      <c r="C465" s="1" t="s">
        <v>8</v>
      </c>
      <c r="D465" s="1">
        <v>300</v>
      </c>
      <c r="E465" s="7" t="s">
        <v>221</v>
      </c>
      <c r="F465" s="1">
        <f t="shared" si="36"/>
        <v>1.2947222222222221</v>
      </c>
      <c r="G465">
        <v>0.57817303142953702</v>
      </c>
      <c r="H465">
        <v>8</v>
      </c>
      <c r="I465" s="29">
        <v>2</v>
      </c>
      <c r="J465" s="1" t="s">
        <v>27</v>
      </c>
      <c r="K465" s="1">
        <v>127</v>
      </c>
      <c r="L465" s="24">
        <f t="shared" si="34"/>
        <v>6</v>
      </c>
      <c r="M465" t="str">
        <f t="shared" si="33"/>
        <v>Moderate</v>
      </c>
    </row>
    <row r="466" spans="1:13" ht="15.75" customHeight="1">
      <c r="A466" s="1">
        <v>5</v>
      </c>
      <c r="B466" s="2">
        <v>45659</v>
      </c>
      <c r="C466" s="1" t="s">
        <v>6</v>
      </c>
      <c r="D466" s="1">
        <v>2600</v>
      </c>
      <c r="E466" s="7" t="s">
        <v>221</v>
      </c>
      <c r="F466" s="1">
        <f t="shared" si="36"/>
        <v>1.2947222222222221</v>
      </c>
      <c r="G466">
        <v>0.62496471364186013</v>
      </c>
      <c r="H466">
        <v>8</v>
      </c>
      <c r="I466" s="29">
        <v>2</v>
      </c>
      <c r="J466" s="1" t="s">
        <v>30</v>
      </c>
      <c r="K466" s="1">
        <v>127</v>
      </c>
      <c r="L466" s="24">
        <f t="shared" si="34"/>
        <v>6</v>
      </c>
      <c r="M466" t="str">
        <f t="shared" si="33"/>
        <v>Moderate</v>
      </c>
    </row>
    <row r="467" spans="1:13" ht="15.75" customHeight="1">
      <c r="A467" s="1">
        <v>5</v>
      </c>
      <c r="B467" s="2">
        <v>45659</v>
      </c>
      <c r="C467" s="11" t="s">
        <v>22</v>
      </c>
      <c r="D467" s="1">
        <v>1000</v>
      </c>
      <c r="E467" s="7" t="s">
        <v>221</v>
      </c>
      <c r="F467" s="1">
        <f t="shared" si="36"/>
        <v>1.2947222222222221</v>
      </c>
      <c r="G467">
        <v>0.58060341405319571</v>
      </c>
      <c r="H467">
        <v>8</v>
      </c>
      <c r="I467" s="29">
        <v>2</v>
      </c>
      <c r="J467" s="1" t="s">
        <v>30</v>
      </c>
      <c r="K467" s="1">
        <v>127</v>
      </c>
      <c r="L467" s="24">
        <f t="shared" si="34"/>
        <v>6</v>
      </c>
      <c r="M467" t="str">
        <f t="shared" si="33"/>
        <v>Moderate</v>
      </c>
    </row>
    <row r="468" spans="1:13" ht="15.75" customHeight="1">
      <c r="A468" s="1">
        <v>5</v>
      </c>
      <c r="B468" s="2">
        <v>45661</v>
      </c>
      <c r="C468" s="1" t="s">
        <v>4</v>
      </c>
      <c r="D468" s="1">
        <v>500</v>
      </c>
      <c r="E468" s="7" t="s">
        <v>222</v>
      </c>
      <c r="F468" s="1">
        <f t="shared" si="36"/>
        <v>1.4344444444444444</v>
      </c>
      <c r="G468">
        <v>0.6019806523626442</v>
      </c>
      <c r="H468">
        <v>8</v>
      </c>
      <c r="I468" s="29">
        <v>2</v>
      </c>
      <c r="J468" s="1" t="s">
        <v>30</v>
      </c>
      <c r="K468" s="1">
        <v>129</v>
      </c>
      <c r="L468" s="24">
        <f t="shared" si="34"/>
        <v>6</v>
      </c>
      <c r="M468" t="str">
        <f t="shared" si="33"/>
        <v>Moderate</v>
      </c>
    </row>
    <row r="469" spans="1:13" ht="15.75" customHeight="1">
      <c r="A469" s="1">
        <v>5</v>
      </c>
      <c r="B469" s="2">
        <v>45661</v>
      </c>
      <c r="C469" s="1" t="s">
        <v>6</v>
      </c>
      <c r="D469" s="1">
        <v>3100</v>
      </c>
      <c r="E469" s="7" t="s">
        <v>222</v>
      </c>
      <c r="F469" s="1">
        <f t="shared" si="36"/>
        <v>1.4344444444444444</v>
      </c>
      <c r="G469">
        <v>0.63610172078571026</v>
      </c>
      <c r="H469">
        <v>8</v>
      </c>
      <c r="I469" s="29">
        <v>3</v>
      </c>
      <c r="J469" s="1" t="s">
        <v>32</v>
      </c>
      <c r="K469" s="1">
        <v>129</v>
      </c>
      <c r="L469" s="24">
        <f t="shared" si="34"/>
        <v>6</v>
      </c>
      <c r="M469" t="str">
        <f t="shared" si="33"/>
        <v>Moderate</v>
      </c>
    </row>
    <row r="470" spans="1:13" ht="15.75" customHeight="1">
      <c r="A470" s="1">
        <v>5</v>
      </c>
      <c r="B470" s="2">
        <v>45661</v>
      </c>
      <c r="C470" s="11" t="s">
        <v>22</v>
      </c>
      <c r="D470" s="1">
        <v>400</v>
      </c>
      <c r="E470" s="7" t="s">
        <v>222</v>
      </c>
      <c r="F470" s="1">
        <f t="shared" si="36"/>
        <v>1.4344444444444444</v>
      </c>
      <c r="G470">
        <v>0.62559630200308169</v>
      </c>
      <c r="H470">
        <v>8</v>
      </c>
      <c r="I470" s="29">
        <v>3</v>
      </c>
      <c r="J470" s="1" t="s">
        <v>32</v>
      </c>
      <c r="K470" s="1">
        <v>129</v>
      </c>
      <c r="L470" s="24">
        <f t="shared" si="34"/>
        <v>6</v>
      </c>
      <c r="M470" t="str">
        <f t="shared" si="33"/>
        <v>Moderate</v>
      </c>
    </row>
    <row r="471" spans="1:13" ht="15.75" customHeight="1">
      <c r="A471" s="1">
        <v>5</v>
      </c>
      <c r="B471" s="2">
        <v>45664</v>
      </c>
      <c r="C471" s="1" t="s">
        <v>4</v>
      </c>
      <c r="D471" s="1">
        <v>200</v>
      </c>
      <c r="E471" s="7" t="s">
        <v>223</v>
      </c>
      <c r="F471" s="1">
        <f t="shared" si="36"/>
        <v>1.2938888888888889</v>
      </c>
      <c r="G471">
        <v>0.59715315315315309</v>
      </c>
      <c r="H471">
        <v>8</v>
      </c>
      <c r="I471" s="29">
        <v>3</v>
      </c>
      <c r="J471" s="1" t="s">
        <v>32</v>
      </c>
      <c r="K471" s="1">
        <v>132</v>
      </c>
      <c r="L471" s="24">
        <f t="shared" si="34"/>
        <v>6</v>
      </c>
      <c r="M471" t="str">
        <f t="shared" si="33"/>
        <v>Moderate</v>
      </c>
    </row>
    <row r="472" spans="1:13" ht="15.75" customHeight="1">
      <c r="A472" s="1">
        <v>5</v>
      </c>
      <c r="B472" s="2">
        <v>45664</v>
      </c>
      <c r="C472" s="1" t="s">
        <v>6</v>
      </c>
      <c r="D472" s="1">
        <v>3300</v>
      </c>
      <c r="E472" s="7" t="s">
        <v>223</v>
      </c>
      <c r="F472" s="1">
        <f t="shared" si="36"/>
        <v>1.2938888888888889</v>
      </c>
      <c r="G472">
        <v>0.64145108005082596</v>
      </c>
      <c r="H472">
        <v>8</v>
      </c>
      <c r="I472" s="29">
        <v>3</v>
      </c>
      <c r="J472" s="1" t="s">
        <v>33</v>
      </c>
      <c r="K472" s="1">
        <v>132</v>
      </c>
      <c r="L472" s="24">
        <f t="shared" si="34"/>
        <v>6</v>
      </c>
      <c r="M472" t="str">
        <f t="shared" si="33"/>
        <v>Moderate</v>
      </c>
    </row>
    <row r="473" spans="1:13" ht="15.75" customHeight="1">
      <c r="A473" s="1">
        <v>5</v>
      </c>
      <c r="B473" s="2">
        <v>45664</v>
      </c>
      <c r="C473" s="11" t="s">
        <v>22</v>
      </c>
      <c r="D473" s="1">
        <v>600</v>
      </c>
      <c r="E473" s="7" t="s">
        <v>223</v>
      </c>
      <c r="F473" s="1">
        <f t="shared" si="36"/>
        <v>1.2938888888888889</v>
      </c>
      <c r="G473">
        <v>0.64039694656488555</v>
      </c>
      <c r="H473">
        <v>8</v>
      </c>
      <c r="I473" s="29">
        <v>3</v>
      </c>
      <c r="J473" s="1" t="s">
        <v>5</v>
      </c>
      <c r="K473" s="1">
        <v>132</v>
      </c>
      <c r="L473" s="24">
        <f t="shared" si="34"/>
        <v>6</v>
      </c>
      <c r="M473" t="str">
        <f t="shared" si="33"/>
        <v>Moderate</v>
      </c>
    </row>
    <row r="474" spans="1:13" ht="15.75" customHeight="1">
      <c r="A474" s="1">
        <v>5</v>
      </c>
      <c r="B474" s="2">
        <v>45666</v>
      </c>
      <c r="C474" s="1" t="s">
        <v>4</v>
      </c>
      <c r="D474" s="1">
        <v>200</v>
      </c>
      <c r="E474" s="7" t="s">
        <v>224</v>
      </c>
      <c r="F474" s="1">
        <f t="shared" si="36"/>
        <v>1.3538888888888889</v>
      </c>
      <c r="G474">
        <v>1.0640000000000001</v>
      </c>
      <c r="H474">
        <v>8</v>
      </c>
      <c r="I474" s="29">
        <v>2</v>
      </c>
      <c r="J474" s="1" t="s">
        <v>7</v>
      </c>
      <c r="K474" s="1">
        <v>143</v>
      </c>
      <c r="L474" s="24">
        <f t="shared" si="34"/>
        <v>7</v>
      </c>
      <c r="M474" t="str">
        <f t="shared" si="33"/>
        <v>Moderate</v>
      </c>
    </row>
    <row r="475" spans="1:13" ht="15.75" customHeight="1">
      <c r="A475" s="1">
        <v>5</v>
      </c>
      <c r="B475" s="2">
        <v>45666</v>
      </c>
      <c r="C475" s="1" t="s">
        <v>6</v>
      </c>
      <c r="D475" s="1">
        <v>3700</v>
      </c>
      <c r="E475" s="7" t="s">
        <v>224</v>
      </c>
      <c r="F475" s="1">
        <f t="shared" si="36"/>
        <v>1.3538888888888889</v>
      </c>
      <c r="G475" t="e">
        <v>#VALUE!</v>
      </c>
      <c r="H475">
        <v>8</v>
      </c>
      <c r="I475" s="29">
        <v>2</v>
      </c>
      <c r="J475" s="1" t="s">
        <v>9</v>
      </c>
      <c r="K475" s="1">
        <v>143</v>
      </c>
      <c r="L475" s="24">
        <f t="shared" si="34"/>
        <v>7</v>
      </c>
      <c r="M475" t="str">
        <f t="shared" si="33"/>
        <v>Moderate</v>
      </c>
    </row>
    <row r="476" spans="1:13" ht="15.75" customHeight="1">
      <c r="A476" s="1">
        <v>5</v>
      </c>
      <c r="B476" s="2">
        <v>45666</v>
      </c>
      <c r="C476" s="11" t="s">
        <v>22</v>
      </c>
      <c r="D476" s="1">
        <v>200</v>
      </c>
      <c r="E476" s="7" t="s">
        <v>224</v>
      </c>
      <c r="F476" s="1">
        <f t="shared" si="36"/>
        <v>1.3538888888888889</v>
      </c>
      <c r="G476">
        <v>0.61298473788984742</v>
      </c>
      <c r="H476">
        <v>8</v>
      </c>
      <c r="I476" s="29">
        <v>2</v>
      </c>
      <c r="J476" s="1" t="s">
        <v>10</v>
      </c>
      <c r="K476" s="1">
        <v>131</v>
      </c>
      <c r="L476" s="24">
        <f t="shared" si="34"/>
        <v>6</v>
      </c>
      <c r="M476" t="str">
        <f t="shared" si="33"/>
        <v>Moderate</v>
      </c>
    </row>
    <row r="477" spans="1:13" ht="15.75" customHeight="1">
      <c r="A477" s="1">
        <v>5</v>
      </c>
      <c r="B477" s="2">
        <v>45668</v>
      </c>
      <c r="C477" s="1" t="s">
        <v>4</v>
      </c>
      <c r="D477" s="1">
        <v>200</v>
      </c>
      <c r="E477" s="7" t="s">
        <v>225</v>
      </c>
      <c r="F477" s="1">
        <f t="shared" si="36"/>
        <v>1.0302777777777776</v>
      </c>
      <c r="G477">
        <v>0.59154890678941308</v>
      </c>
      <c r="H477">
        <v>8</v>
      </c>
      <c r="I477" s="29">
        <v>2</v>
      </c>
      <c r="J477" s="1" t="s">
        <v>12</v>
      </c>
      <c r="K477" s="1">
        <v>131</v>
      </c>
      <c r="L477" s="24">
        <f t="shared" si="34"/>
        <v>6</v>
      </c>
      <c r="M477" t="str">
        <f t="shared" si="33"/>
        <v>Moderate</v>
      </c>
    </row>
    <row r="478" spans="1:13" ht="15.75" customHeight="1">
      <c r="A478" s="1">
        <v>5</v>
      </c>
      <c r="B478" s="2">
        <v>45668</v>
      </c>
      <c r="C478" s="1" t="s">
        <v>6</v>
      </c>
      <c r="D478" s="1">
        <v>3400</v>
      </c>
      <c r="E478" s="7" t="s">
        <v>225</v>
      </c>
      <c r="F478" s="1">
        <f t="shared" si="36"/>
        <v>1.0302777777777776</v>
      </c>
      <c r="G478">
        <v>0.65401469596393458</v>
      </c>
      <c r="H478">
        <v>8</v>
      </c>
      <c r="I478" s="29">
        <v>2</v>
      </c>
      <c r="J478" s="1" t="s">
        <v>13</v>
      </c>
      <c r="K478" s="1">
        <v>131</v>
      </c>
      <c r="L478" s="24">
        <f t="shared" si="34"/>
        <v>6</v>
      </c>
      <c r="M478" t="str">
        <f t="shared" si="33"/>
        <v>Moderate</v>
      </c>
    </row>
    <row r="479" spans="1:13" ht="15.75" customHeight="1">
      <c r="A479" s="1">
        <v>5</v>
      </c>
      <c r="B479" s="2">
        <v>45668</v>
      </c>
      <c r="C479" s="11" t="s">
        <v>22</v>
      </c>
      <c r="D479" s="1">
        <v>400</v>
      </c>
      <c r="E479" s="7" t="s">
        <v>225</v>
      </c>
      <c r="F479" s="1">
        <f t="shared" si="36"/>
        <v>1.0302777777777776</v>
      </c>
      <c r="G479">
        <v>0.62970874532014975</v>
      </c>
      <c r="H479">
        <v>8</v>
      </c>
      <c r="I479" s="29">
        <v>2</v>
      </c>
      <c r="J479" s="1" t="s">
        <v>15</v>
      </c>
      <c r="K479" s="1">
        <v>131</v>
      </c>
      <c r="L479" s="24">
        <f t="shared" si="34"/>
        <v>6</v>
      </c>
      <c r="M479" t="str">
        <f t="shared" si="33"/>
        <v>Moderate</v>
      </c>
    </row>
    <row r="480" spans="1:13" ht="15.75" customHeight="1">
      <c r="A480" s="1">
        <v>5</v>
      </c>
      <c r="B480" s="2">
        <v>45670</v>
      </c>
      <c r="C480" s="1" t="s">
        <v>4</v>
      </c>
      <c r="D480" s="1">
        <v>50</v>
      </c>
      <c r="E480" s="7">
        <v>52.36</v>
      </c>
      <c r="F480" s="1">
        <v>0.52610000000000001</v>
      </c>
      <c r="G480">
        <v>0.64463636363636367</v>
      </c>
      <c r="H480">
        <v>8</v>
      </c>
      <c r="I480" s="29">
        <v>2</v>
      </c>
      <c r="J480" s="1" t="s">
        <v>15</v>
      </c>
      <c r="K480" s="1">
        <v>134</v>
      </c>
      <c r="L480" s="24">
        <f t="shared" si="34"/>
        <v>5</v>
      </c>
      <c r="M480" t="str">
        <f t="shared" si="33"/>
        <v>Moderate</v>
      </c>
    </row>
    <row r="481" spans="1:13" ht="15.75" customHeight="1">
      <c r="A481" s="1">
        <v>5</v>
      </c>
      <c r="B481" s="2">
        <v>45670</v>
      </c>
      <c r="C481" s="1" t="s">
        <v>8</v>
      </c>
      <c r="D481" s="1">
        <v>50</v>
      </c>
      <c r="E481" s="7">
        <v>52.36</v>
      </c>
      <c r="F481" s="1">
        <v>0.52610000000000001</v>
      </c>
      <c r="G481">
        <v>0.64661656165616566</v>
      </c>
      <c r="H481">
        <v>8</v>
      </c>
      <c r="I481" s="29">
        <v>2</v>
      </c>
      <c r="J481" s="1" t="s">
        <v>17</v>
      </c>
      <c r="K481" s="1">
        <v>134</v>
      </c>
      <c r="L481" s="24">
        <f t="shared" si="34"/>
        <v>5</v>
      </c>
      <c r="M481" t="str">
        <f t="shared" si="33"/>
        <v>Moderate</v>
      </c>
    </row>
    <row r="482" spans="1:13" ht="15.75" customHeight="1">
      <c r="A482" s="1">
        <v>5</v>
      </c>
      <c r="B482" s="2">
        <v>45670</v>
      </c>
      <c r="C482" s="1" t="s">
        <v>6</v>
      </c>
      <c r="D482" s="1">
        <v>1800</v>
      </c>
      <c r="E482" s="7">
        <v>52.36</v>
      </c>
      <c r="F482" s="1">
        <v>0.52610000000000001</v>
      </c>
      <c r="G482">
        <v>0.610362620619604</v>
      </c>
      <c r="H482">
        <v>8</v>
      </c>
      <c r="I482" s="29">
        <v>2</v>
      </c>
      <c r="J482" s="1" t="s">
        <v>17</v>
      </c>
      <c r="K482" s="1">
        <v>134</v>
      </c>
      <c r="L482" s="24">
        <f t="shared" si="34"/>
        <v>5</v>
      </c>
      <c r="M482" t="str">
        <f t="shared" si="33"/>
        <v>Moderate</v>
      </c>
    </row>
    <row r="483" spans="1:13" ht="15.75" customHeight="1">
      <c r="A483" s="1">
        <v>5</v>
      </c>
      <c r="B483" s="2">
        <v>45670</v>
      </c>
      <c r="C483" s="11" t="s">
        <v>22</v>
      </c>
      <c r="D483" s="1">
        <v>600</v>
      </c>
      <c r="E483" s="7">
        <v>52.36</v>
      </c>
      <c r="F483" s="1">
        <v>0.52610000000000001</v>
      </c>
      <c r="G483">
        <v>0.63405960015088647</v>
      </c>
      <c r="H483">
        <v>8</v>
      </c>
      <c r="I483" s="29">
        <v>2</v>
      </c>
      <c r="J483" s="4" t="s">
        <v>17</v>
      </c>
      <c r="K483" s="1">
        <v>134</v>
      </c>
      <c r="L483" s="24">
        <f t="shared" si="34"/>
        <v>5</v>
      </c>
      <c r="M483" t="str">
        <f t="shared" si="33"/>
        <v>Moderate</v>
      </c>
    </row>
    <row r="484" spans="1:13" ht="15.75" customHeight="1">
      <c r="A484" s="1">
        <v>5</v>
      </c>
      <c r="B484" s="2">
        <v>45673</v>
      </c>
      <c r="C484" s="1" t="s">
        <v>4</v>
      </c>
      <c r="D484" s="1">
        <v>100</v>
      </c>
      <c r="E484" s="7" t="s">
        <v>226</v>
      </c>
      <c r="F484" s="1">
        <f>VALUE(LEFT(E484,FIND(".",E484)-1)) +
VALUE(MID(E484,FIND(".",E484)+1,2))/60 +
VALUE(RIGHT(E484,2))/3600</f>
        <v>1.3805555555555555</v>
      </c>
      <c r="G484">
        <v>0.63109090909090915</v>
      </c>
      <c r="H484">
        <v>8</v>
      </c>
      <c r="I484" s="29">
        <v>3</v>
      </c>
      <c r="J484" s="1" t="s">
        <v>21</v>
      </c>
      <c r="K484" s="1">
        <v>126</v>
      </c>
      <c r="L484" s="24">
        <f t="shared" si="34"/>
        <v>6</v>
      </c>
      <c r="M484" t="str">
        <f t="shared" si="33"/>
        <v>Moderate</v>
      </c>
    </row>
    <row r="485" spans="1:13" ht="15.75" customHeight="1">
      <c r="A485" s="1">
        <v>5</v>
      </c>
      <c r="B485" s="2">
        <v>45673</v>
      </c>
      <c r="C485" s="1" t="s">
        <v>6</v>
      </c>
      <c r="D485" s="1">
        <v>3300</v>
      </c>
      <c r="E485" s="7" t="s">
        <v>226</v>
      </c>
      <c r="F485" s="1">
        <f>VALUE(LEFT(E485,FIND(".",E485)-1)) +
VALUE(MID(E485,FIND(".",E485)+1,2))/60 +
VALUE(RIGHT(E485,2))/3600</f>
        <v>1.3805555555555555</v>
      </c>
      <c r="G485">
        <v>0.63589539926864536</v>
      </c>
      <c r="H485">
        <v>8</v>
      </c>
      <c r="I485" s="29">
        <v>3</v>
      </c>
      <c r="J485" s="1" t="s">
        <v>21</v>
      </c>
      <c r="K485" s="1">
        <v>126</v>
      </c>
      <c r="L485" s="24">
        <f t="shared" si="34"/>
        <v>6</v>
      </c>
      <c r="M485" t="str">
        <f t="shared" si="33"/>
        <v>Moderate</v>
      </c>
    </row>
    <row r="486" spans="1:13" ht="15.75" customHeight="1">
      <c r="A486" s="1">
        <v>5</v>
      </c>
      <c r="B486" s="2">
        <v>45673</v>
      </c>
      <c r="C486" s="11" t="s">
        <v>22</v>
      </c>
      <c r="D486" s="1">
        <v>600</v>
      </c>
      <c r="E486" s="7" t="s">
        <v>226</v>
      </c>
      <c r="F486" s="1">
        <f>VALUE(LEFT(E486,FIND(".",E486)-1)) +
VALUE(MID(E486,FIND(".",E486)+1,2))/60 +
VALUE(RIGHT(E486,2))/3600</f>
        <v>1.3805555555555555</v>
      </c>
      <c r="G486">
        <v>0.59477511961722485</v>
      </c>
      <c r="H486">
        <v>8</v>
      </c>
      <c r="I486" s="29">
        <v>3</v>
      </c>
      <c r="J486" s="1" t="s">
        <v>21</v>
      </c>
      <c r="K486" s="1">
        <v>126</v>
      </c>
      <c r="L486" s="24">
        <f t="shared" si="34"/>
        <v>6</v>
      </c>
      <c r="M486" t="str">
        <f t="shared" si="33"/>
        <v>Moderate</v>
      </c>
    </row>
    <row r="487" spans="1:13" ht="15.75" customHeight="1">
      <c r="A487" s="1">
        <v>5</v>
      </c>
      <c r="B487" s="2">
        <v>45674</v>
      </c>
      <c r="C487" s="1" t="s">
        <v>4</v>
      </c>
      <c r="D487" s="1">
        <v>200</v>
      </c>
      <c r="E487" s="7">
        <v>45.33</v>
      </c>
      <c r="F487" s="1">
        <v>0.45590000000000003</v>
      </c>
      <c r="G487">
        <v>0.59748908075165064</v>
      </c>
      <c r="H487">
        <v>8</v>
      </c>
      <c r="I487" s="29">
        <v>1</v>
      </c>
      <c r="J487" s="5" t="s">
        <v>21</v>
      </c>
      <c r="K487" s="1">
        <v>131</v>
      </c>
      <c r="L487" s="24">
        <f t="shared" si="34"/>
        <v>5</v>
      </c>
      <c r="M487" t="str">
        <f t="shared" si="33"/>
        <v>Moderate</v>
      </c>
    </row>
    <row r="488" spans="1:13" ht="15.75" customHeight="1">
      <c r="A488" s="1">
        <v>5</v>
      </c>
      <c r="B488" s="2">
        <v>45674</v>
      </c>
      <c r="C488" s="1" t="s">
        <v>6</v>
      </c>
      <c r="D488" s="1">
        <v>1300</v>
      </c>
      <c r="E488" s="7">
        <v>45.33</v>
      </c>
      <c r="F488" s="1">
        <v>0.45590000000000003</v>
      </c>
      <c r="G488">
        <v>0.59652097455165209</v>
      </c>
      <c r="H488">
        <v>8</v>
      </c>
      <c r="I488" s="29">
        <v>1</v>
      </c>
      <c r="J488" s="1" t="s">
        <v>24</v>
      </c>
      <c r="K488" s="1">
        <v>131</v>
      </c>
      <c r="L488" s="24">
        <f t="shared" si="34"/>
        <v>5</v>
      </c>
      <c r="M488" t="str">
        <f t="shared" si="33"/>
        <v>Moderate</v>
      </c>
    </row>
    <row r="489" spans="1:13" ht="15.75" customHeight="1">
      <c r="A489" s="1">
        <v>5</v>
      </c>
      <c r="B489" s="2">
        <v>45674</v>
      </c>
      <c r="C489" s="11" t="s">
        <v>22</v>
      </c>
      <c r="D489" s="1">
        <v>600</v>
      </c>
      <c r="E489" s="7">
        <v>45.33</v>
      </c>
      <c r="F489" s="1">
        <v>0.45590000000000003</v>
      </c>
      <c r="G489">
        <v>0.61769180486623898</v>
      </c>
      <c r="H489">
        <v>8</v>
      </c>
      <c r="I489" s="29">
        <v>1</v>
      </c>
      <c r="J489" s="1" t="s">
        <v>24</v>
      </c>
      <c r="K489" s="1">
        <v>131</v>
      </c>
      <c r="L489" s="24">
        <f t="shared" si="34"/>
        <v>5</v>
      </c>
      <c r="M489" t="str">
        <f t="shared" si="33"/>
        <v>Moderate</v>
      </c>
    </row>
    <row r="490" spans="1:13" ht="15.75" customHeight="1">
      <c r="A490" s="1">
        <v>5</v>
      </c>
      <c r="B490" s="2">
        <v>45675</v>
      </c>
      <c r="C490" s="1" t="s">
        <v>4</v>
      </c>
      <c r="D490" s="1">
        <v>200</v>
      </c>
      <c r="E490" s="7" t="s">
        <v>227</v>
      </c>
      <c r="F490" s="1">
        <f t="shared" ref="F490:F553" si="37">VALUE(LEFT(E490,FIND(".",E490)-1)) +
VALUE(MID(E490,FIND(".",E490)+1,2))/60 +
VALUE(RIGHT(E490,2))/3600</f>
        <v>1.1983333333333333</v>
      </c>
      <c r="G490">
        <v>0.60037479085331857</v>
      </c>
      <c r="H490">
        <v>8</v>
      </c>
      <c r="I490" s="29">
        <v>1</v>
      </c>
      <c r="J490" s="1" t="s">
        <v>24</v>
      </c>
      <c r="K490" s="1">
        <v>135</v>
      </c>
      <c r="L490" s="24">
        <f t="shared" si="34"/>
        <v>6</v>
      </c>
      <c r="M490" t="str">
        <f t="shared" si="33"/>
        <v>Moderate</v>
      </c>
    </row>
    <row r="491" spans="1:13" ht="15.75" customHeight="1">
      <c r="A491" s="1">
        <v>5</v>
      </c>
      <c r="B491" s="2">
        <v>45675</v>
      </c>
      <c r="C491" s="1" t="s">
        <v>8</v>
      </c>
      <c r="D491" s="1">
        <v>100</v>
      </c>
      <c r="E491" s="7" t="s">
        <v>227</v>
      </c>
      <c r="F491" s="1">
        <f t="shared" si="37"/>
        <v>1.1983333333333333</v>
      </c>
      <c r="G491">
        <v>0.6474545454545455</v>
      </c>
      <c r="H491">
        <v>8</v>
      </c>
      <c r="I491" s="29">
        <v>1</v>
      </c>
      <c r="J491" s="1" t="s">
        <v>24</v>
      </c>
      <c r="K491" s="1">
        <v>135</v>
      </c>
      <c r="L491" s="24">
        <f t="shared" si="34"/>
        <v>6</v>
      </c>
      <c r="M491" t="str">
        <f t="shared" si="33"/>
        <v>Moderate</v>
      </c>
    </row>
    <row r="492" spans="1:13" ht="15.75" customHeight="1">
      <c r="A492" s="1">
        <v>5</v>
      </c>
      <c r="B492" s="2">
        <v>45675</v>
      </c>
      <c r="C492" s="1" t="s">
        <v>6</v>
      </c>
      <c r="D492" s="1">
        <v>2900</v>
      </c>
      <c r="E492" s="7" t="s">
        <v>227</v>
      </c>
      <c r="F492" s="1">
        <f t="shared" si="37"/>
        <v>1.1983333333333333</v>
      </c>
      <c r="G492">
        <v>0.64727228489272304</v>
      </c>
      <c r="H492">
        <v>8</v>
      </c>
      <c r="I492" s="29">
        <v>1</v>
      </c>
      <c r="J492" s="1" t="s">
        <v>27</v>
      </c>
      <c r="K492" s="1">
        <v>135</v>
      </c>
      <c r="L492" s="24">
        <f t="shared" si="34"/>
        <v>6</v>
      </c>
      <c r="M492" t="str">
        <f t="shared" si="33"/>
        <v>Moderate</v>
      </c>
    </row>
    <row r="493" spans="1:13" ht="15.75" customHeight="1">
      <c r="A493" s="1">
        <v>5</v>
      </c>
      <c r="B493" s="2">
        <v>45675</v>
      </c>
      <c r="C493" s="11" t="s">
        <v>22</v>
      </c>
      <c r="D493" s="1">
        <v>500</v>
      </c>
      <c r="E493" s="7" t="s">
        <v>227</v>
      </c>
      <c r="F493" s="1">
        <f t="shared" si="37"/>
        <v>1.1983333333333333</v>
      </c>
      <c r="G493">
        <v>0.62962673088500909</v>
      </c>
      <c r="H493">
        <v>8</v>
      </c>
      <c r="I493" s="29">
        <v>1</v>
      </c>
      <c r="J493" s="1" t="s">
        <v>30</v>
      </c>
      <c r="K493" s="1">
        <v>135</v>
      </c>
      <c r="L493" s="24">
        <f t="shared" si="34"/>
        <v>6</v>
      </c>
      <c r="M493" t="str">
        <f t="shared" si="33"/>
        <v>Moderate</v>
      </c>
    </row>
    <row r="494" spans="1:13" ht="15.75" customHeight="1">
      <c r="A494" s="1">
        <v>5</v>
      </c>
      <c r="B494" s="2">
        <v>45678</v>
      </c>
      <c r="C494" s="1" t="s">
        <v>4</v>
      </c>
      <c r="D494" s="1">
        <v>225</v>
      </c>
      <c r="E494" s="7" t="s">
        <v>228</v>
      </c>
      <c r="F494" s="1">
        <f t="shared" si="37"/>
        <v>1.2211111111111113</v>
      </c>
      <c r="G494">
        <v>0.58206829377519032</v>
      </c>
      <c r="H494">
        <v>8</v>
      </c>
      <c r="I494" s="29">
        <v>3</v>
      </c>
      <c r="J494" s="1" t="s">
        <v>30</v>
      </c>
      <c r="K494" s="1">
        <v>136</v>
      </c>
      <c r="L494" s="24">
        <f t="shared" si="34"/>
        <v>6</v>
      </c>
      <c r="M494" t="str">
        <f t="shared" si="33"/>
        <v>Moderate</v>
      </c>
    </row>
    <row r="495" spans="1:13" ht="15.75" customHeight="1">
      <c r="A495" s="1">
        <v>5</v>
      </c>
      <c r="B495" s="2">
        <v>45678</v>
      </c>
      <c r="C495" s="1" t="s">
        <v>8</v>
      </c>
      <c r="D495" s="1">
        <v>50</v>
      </c>
      <c r="E495" s="7" t="s">
        <v>228</v>
      </c>
      <c r="F495" s="1">
        <f t="shared" si="37"/>
        <v>1.2211111111111113</v>
      </c>
      <c r="G495">
        <v>0.78862360446570989</v>
      </c>
      <c r="H495">
        <v>8</v>
      </c>
      <c r="I495" s="29">
        <v>3</v>
      </c>
      <c r="J495" s="1" t="s">
        <v>30</v>
      </c>
      <c r="K495" s="1">
        <v>136</v>
      </c>
      <c r="L495" s="24">
        <f t="shared" si="34"/>
        <v>6</v>
      </c>
      <c r="M495" t="str">
        <f t="shared" si="33"/>
        <v>Moderate</v>
      </c>
    </row>
    <row r="496" spans="1:13" ht="15.75" customHeight="1">
      <c r="A496" s="1">
        <v>5</v>
      </c>
      <c r="B496" s="2">
        <v>45678</v>
      </c>
      <c r="C496" s="1" t="s">
        <v>6</v>
      </c>
      <c r="D496" s="1">
        <v>3025</v>
      </c>
      <c r="E496" s="7" t="s">
        <v>228</v>
      </c>
      <c r="F496" s="1">
        <f t="shared" si="37"/>
        <v>1.2211111111111113</v>
      </c>
      <c r="G496">
        <v>0.64758966091117132</v>
      </c>
      <c r="H496">
        <v>8</v>
      </c>
      <c r="I496" s="29">
        <v>3</v>
      </c>
      <c r="J496" s="1" t="s">
        <v>295</v>
      </c>
      <c r="K496" s="1">
        <v>136</v>
      </c>
      <c r="L496" s="24">
        <f t="shared" si="34"/>
        <v>6</v>
      </c>
      <c r="M496" t="str">
        <f t="shared" si="33"/>
        <v>Moderate</v>
      </c>
    </row>
    <row r="497" spans="1:13" ht="15.75" customHeight="1">
      <c r="A497" s="1">
        <v>5</v>
      </c>
      <c r="B497" s="2">
        <v>45678</v>
      </c>
      <c r="C497" s="11" t="s">
        <v>22</v>
      </c>
      <c r="D497" s="1">
        <v>700</v>
      </c>
      <c r="E497" s="7" t="s">
        <v>228</v>
      </c>
      <c r="F497" s="1">
        <f t="shared" si="37"/>
        <v>1.2211111111111113</v>
      </c>
      <c r="G497">
        <v>0.58931505531505535</v>
      </c>
      <c r="H497">
        <v>8</v>
      </c>
      <c r="I497" s="29">
        <v>3</v>
      </c>
      <c r="J497" s="1" t="s">
        <v>295</v>
      </c>
      <c r="K497" s="1">
        <v>136</v>
      </c>
      <c r="L497" s="24">
        <f t="shared" si="34"/>
        <v>6</v>
      </c>
      <c r="M497" t="str">
        <f t="shared" si="33"/>
        <v>Moderate</v>
      </c>
    </row>
    <row r="498" spans="1:13" ht="15.75" customHeight="1">
      <c r="A498" s="1">
        <v>5</v>
      </c>
      <c r="B498" s="2">
        <v>45680</v>
      </c>
      <c r="C498" s="1" t="s">
        <v>6</v>
      </c>
      <c r="D498" s="1">
        <v>3800</v>
      </c>
      <c r="E498" s="7" t="s">
        <v>229</v>
      </c>
      <c r="F498" s="1">
        <f t="shared" si="37"/>
        <v>1.023611111111111</v>
      </c>
      <c r="G498">
        <v>0.58899999999999997</v>
      </c>
      <c r="H498">
        <v>8</v>
      </c>
      <c r="I498" s="29">
        <v>2</v>
      </c>
      <c r="J498" s="1" t="s">
        <v>295</v>
      </c>
      <c r="K498" s="1">
        <v>132</v>
      </c>
      <c r="L498" s="24">
        <f t="shared" si="34"/>
        <v>6</v>
      </c>
      <c r="M498" t="str">
        <f t="shared" si="33"/>
        <v>Moderate</v>
      </c>
    </row>
    <row r="499" spans="1:13" ht="15.75" customHeight="1">
      <c r="A499" s="1">
        <v>6</v>
      </c>
      <c r="B499" s="3">
        <v>45597</v>
      </c>
      <c r="C499" s="1" t="s">
        <v>4</v>
      </c>
      <c r="D499" s="1">
        <v>9650</v>
      </c>
      <c r="E499" s="1" t="s">
        <v>299</v>
      </c>
      <c r="F499" s="1">
        <f t="shared" si="37"/>
        <v>2.8494444444444444</v>
      </c>
      <c r="G499">
        <v>0.79010000000000002</v>
      </c>
      <c r="H499">
        <v>6</v>
      </c>
      <c r="I499" s="29">
        <v>2</v>
      </c>
      <c r="J499" s="1" t="s">
        <v>361</v>
      </c>
      <c r="K499" s="1">
        <v>136</v>
      </c>
      <c r="L499" s="24">
        <f t="shared" si="34"/>
        <v>8</v>
      </c>
      <c r="M499" t="str">
        <f t="shared" si="33"/>
        <v>High</v>
      </c>
    </row>
    <row r="500" spans="1:13" ht="15.75" customHeight="1">
      <c r="A500" s="1">
        <v>6</v>
      </c>
      <c r="B500" s="3">
        <v>45597</v>
      </c>
      <c r="C500" s="1" t="s">
        <v>8</v>
      </c>
      <c r="D500" s="1">
        <v>50</v>
      </c>
      <c r="E500" s="1" t="s">
        <v>299</v>
      </c>
      <c r="F500" s="1">
        <f t="shared" si="37"/>
        <v>2.8494444444444444</v>
      </c>
      <c r="G500">
        <v>4.2881060606060606</v>
      </c>
      <c r="H500">
        <v>6</v>
      </c>
      <c r="I500" s="29">
        <v>2</v>
      </c>
      <c r="J500" s="1" t="s">
        <v>361</v>
      </c>
      <c r="K500" s="1">
        <v>136</v>
      </c>
      <c r="L500" s="24">
        <f t="shared" si="34"/>
        <v>8</v>
      </c>
      <c r="M500" t="str">
        <f t="shared" si="33"/>
        <v>High</v>
      </c>
    </row>
    <row r="501" spans="1:13" ht="15.75" customHeight="1">
      <c r="A501" s="1">
        <v>6</v>
      </c>
      <c r="B501" s="3">
        <v>45597</v>
      </c>
      <c r="C501" s="11" t="s">
        <v>6</v>
      </c>
      <c r="D501" s="1">
        <v>375</v>
      </c>
      <c r="E501" s="1" t="s">
        <v>299</v>
      </c>
      <c r="F501" s="1">
        <f t="shared" si="37"/>
        <v>2.8494444444444444</v>
      </c>
      <c r="G501">
        <v>0.67579999999999996</v>
      </c>
      <c r="H501">
        <v>6</v>
      </c>
      <c r="I501" s="29">
        <v>2</v>
      </c>
      <c r="J501" s="1" t="s">
        <v>361</v>
      </c>
      <c r="K501" s="1">
        <v>136</v>
      </c>
      <c r="L501" s="24">
        <f t="shared" si="34"/>
        <v>8</v>
      </c>
      <c r="M501" t="str">
        <f t="shared" si="33"/>
        <v>High</v>
      </c>
    </row>
    <row r="502" spans="1:13" ht="15.75" customHeight="1">
      <c r="A502" s="1">
        <v>6</v>
      </c>
      <c r="B502" s="3">
        <v>45598</v>
      </c>
      <c r="C502" s="1" t="s">
        <v>4</v>
      </c>
      <c r="D502" s="1">
        <v>10575</v>
      </c>
      <c r="E502" s="1" t="s">
        <v>300</v>
      </c>
      <c r="F502" s="1">
        <f t="shared" si="37"/>
        <v>3.1852777777777774</v>
      </c>
      <c r="G502">
        <v>0.67579999999999996</v>
      </c>
      <c r="H502">
        <v>6</v>
      </c>
      <c r="I502" s="29">
        <v>1</v>
      </c>
      <c r="J502" s="1" t="s">
        <v>362</v>
      </c>
      <c r="K502" s="1">
        <v>149</v>
      </c>
      <c r="L502" s="24">
        <f t="shared" si="34"/>
        <v>9</v>
      </c>
      <c r="M502" t="str">
        <f t="shared" si="33"/>
        <v>High</v>
      </c>
    </row>
    <row r="503" spans="1:13" ht="15.75" customHeight="1">
      <c r="A503" s="1">
        <v>6</v>
      </c>
      <c r="B503" s="3">
        <v>45598</v>
      </c>
      <c r="C503" s="1" t="s">
        <v>8</v>
      </c>
      <c r="D503" s="1">
        <v>200</v>
      </c>
      <c r="E503" s="1" t="s">
        <v>300</v>
      </c>
      <c r="F503" s="1">
        <f t="shared" si="37"/>
        <v>3.1852777777777774</v>
      </c>
      <c r="G503">
        <v>1.0468205953338698</v>
      </c>
      <c r="H503">
        <v>6</v>
      </c>
      <c r="I503" s="29">
        <v>1</v>
      </c>
      <c r="J503" s="1" t="s">
        <v>362</v>
      </c>
      <c r="K503" s="1">
        <v>149</v>
      </c>
      <c r="L503" s="24">
        <f t="shared" si="34"/>
        <v>9</v>
      </c>
      <c r="M503" t="str">
        <f t="shared" si="33"/>
        <v>High</v>
      </c>
    </row>
    <row r="504" spans="1:13" ht="15.75" customHeight="1">
      <c r="A504" s="1">
        <v>6</v>
      </c>
      <c r="B504" s="3">
        <v>45598</v>
      </c>
      <c r="C504" s="11" t="s">
        <v>6</v>
      </c>
      <c r="D504" s="1">
        <v>300</v>
      </c>
      <c r="E504" s="1" t="s">
        <v>300</v>
      </c>
      <c r="F504" s="1">
        <f t="shared" si="37"/>
        <v>3.1852777777777774</v>
      </c>
      <c r="G504">
        <v>0.67579999999999996</v>
      </c>
      <c r="H504">
        <v>6</v>
      </c>
      <c r="I504" s="29">
        <v>1</v>
      </c>
      <c r="J504" s="1" t="s">
        <v>362</v>
      </c>
      <c r="K504" s="1">
        <v>149</v>
      </c>
      <c r="L504" s="24">
        <f t="shared" si="34"/>
        <v>9</v>
      </c>
      <c r="M504" t="str">
        <f t="shared" si="33"/>
        <v>High</v>
      </c>
    </row>
    <row r="505" spans="1:13" ht="15.75" customHeight="1">
      <c r="A505" s="1">
        <v>6</v>
      </c>
      <c r="B505" s="3">
        <v>45599</v>
      </c>
      <c r="C505" s="1" t="s">
        <v>4</v>
      </c>
      <c r="D505" s="1">
        <v>9475</v>
      </c>
      <c r="E505" s="1" t="s">
        <v>301</v>
      </c>
      <c r="F505" s="1">
        <f t="shared" si="37"/>
        <v>3.2447222222222223</v>
      </c>
      <c r="G505">
        <v>0.67579999999999996</v>
      </c>
      <c r="H505">
        <v>6</v>
      </c>
      <c r="I505" s="29">
        <v>1</v>
      </c>
      <c r="J505" s="1" t="s">
        <v>363</v>
      </c>
      <c r="K505" s="1">
        <v>149</v>
      </c>
      <c r="L505" s="24">
        <f t="shared" si="34"/>
        <v>9</v>
      </c>
      <c r="M505" t="str">
        <f t="shared" si="33"/>
        <v>High</v>
      </c>
    </row>
    <row r="506" spans="1:13" ht="15.75" customHeight="1">
      <c r="A506" s="1">
        <v>6</v>
      </c>
      <c r="B506" s="3">
        <v>45599</v>
      </c>
      <c r="C506" s="1" t="s">
        <v>8</v>
      </c>
      <c r="D506" s="1">
        <v>125</v>
      </c>
      <c r="E506" s="1" t="s">
        <v>301</v>
      </c>
      <c r="F506" s="1">
        <f t="shared" si="37"/>
        <v>3.2447222222222223</v>
      </c>
      <c r="G506">
        <v>2.1696188811188817</v>
      </c>
      <c r="H506">
        <v>6</v>
      </c>
      <c r="I506" s="29">
        <v>1</v>
      </c>
      <c r="J506" s="1" t="s">
        <v>363</v>
      </c>
      <c r="K506" s="1">
        <v>149</v>
      </c>
      <c r="L506" s="24">
        <f t="shared" si="34"/>
        <v>9</v>
      </c>
      <c r="M506" t="str">
        <f t="shared" si="33"/>
        <v>High</v>
      </c>
    </row>
    <row r="507" spans="1:13" ht="15.75" customHeight="1">
      <c r="A507" s="1">
        <v>6</v>
      </c>
      <c r="B507" s="3">
        <v>45599</v>
      </c>
      <c r="C507" s="11" t="s">
        <v>6</v>
      </c>
      <c r="D507" s="1">
        <v>425</v>
      </c>
      <c r="E507" s="1" t="s">
        <v>301</v>
      </c>
      <c r="F507" s="1">
        <f t="shared" si="37"/>
        <v>3.2447222222222223</v>
      </c>
      <c r="G507">
        <v>0.67579999999999996</v>
      </c>
      <c r="H507">
        <v>6</v>
      </c>
      <c r="I507" s="29">
        <v>1</v>
      </c>
      <c r="J507" s="1" t="s">
        <v>363</v>
      </c>
      <c r="K507" s="1">
        <v>149</v>
      </c>
      <c r="L507" s="24">
        <f t="shared" si="34"/>
        <v>9</v>
      </c>
      <c r="M507" t="str">
        <f t="shared" si="33"/>
        <v>High</v>
      </c>
    </row>
    <row r="508" spans="1:13" ht="15.75" customHeight="1">
      <c r="A508" s="1">
        <v>6</v>
      </c>
      <c r="B508" s="3">
        <v>45600</v>
      </c>
      <c r="C508" s="1" t="s">
        <v>4</v>
      </c>
      <c r="D508" s="1">
        <v>12750</v>
      </c>
      <c r="E508" s="1" t="s">
        <v>302</v>
      </c>
      <c r="F508" s="1">
        <f t="shared" si="37"/>
        <v>3.5591666666666666</v>
      </c>
      <c r="G508">
        <v>0.67579999999999996</v>
      </c>
      <c r="H508">
        <v>5</v>
      </c>
      <c r="I508" s="29">
        <v>1</v>
      </c>
      <c r="J508" s="1" t="s">
        <v>364</v>
      </c>
      <c r="K508" s="1">
        <v>148</v>
      </c>
      <c r="L508" s="24">
        <f t="shared" si="34"/>
        <v>10</v>
      </c>
      <c r="M508" t="str">
        <f t="shared" si="33"/>
        <v>High</v>
      </c>
    </row>
    <row r="509" spans="1:13" ht="15.75" customHeight="1">
      <c r="A509" s="1">
        <v>6</v>
      </c>
      <c r="B509" s="3">
        <v>45600</v>
      </c>
      <c r="C509" s="1" t="s">
        <v>8</v>
      </c>
      <c r="D509" s="1">
        <v>125</v>
      </c>
      <c r="E509" s="1" t="s">
        <v>302</v>
      </c>
      <c r="F509" s="1">
        <f t="shared" si="37"/>
        <v>3.5591666666666666</v>
      </c>
      <c r="G509">
        <v>0.67579999999999996</v>
      </c>
      <c r="H509">
        <v>5</v>
      </c>
      <c r="I509" s="29">
        <v>1</v>
      </c>
      <c r="J509" s="1" t="s">
        <v>364</v>
      </c>
      <c r="K509" s="1">
        <v>148</v>
      </c>
      <c r="L509" s="24">
        <f t="shared" si="34"/>
        <v>10</v>
      </c>
      <c r="M509" t="str">
        <f t="shared" si="33"/>
        <v>High</v>
      </c>
    </row>
    <row r="510" spans="1:13" ht="15.75" customHeight="1">
      <c r="A510" s="1">
        <v>6</v>
      </c>
      <c r="B510" s="3">
        <v>45600</v>
      </c>
      <c r="C510" s="11" t="s">
        <v>6</v>
      </c>
      <c r="D510" s="1">
        <v>275</v>
      </c>
      <c r="E510" s="1" t="s">
        <v>302</v>
      </c>
      <c r="F510" s="1">
        <f t="shared" si="37"/>
        <v>3.5591666666666666</v>
      </c>
      <c r="G510">
        <v>0.67579999999999996</v>
      </c>
      <c r="H510">
        <v>5</v>
      </c>
      <c r="I510" s="29">
        <v>1</v>
      </c>
      <c r="J510" s="1" t="s">
        <v>364</v>
      </c>
      <c r="K510" s="1">
        <v>148</v>
      </c>
      <c r="L510" s="24">
        <f t="shared" si="34"/>
        <v>10</v>
      </c>
      <c r="M510" t="str">
        <f t="shared" si="33"/>
        <v>High</v>
      </c>
    </row>
    <row r="511" spans="1:13" ht="15.75" customHeight="1">
      <c r="A511" s="1">
        <v>6</v>
      </c>
      <c r="B511" s="3">
        <v>45602</v>
      </c>
      <c r="C511" s="1" t="s">
        <v>4</v>
      </c>
      <c r="D511" s="1">
        <v>8000</v>
      </c>
      <c r="E511" s="1" t="s">
        <v>303</v>
      </c>
      <c r="F511" s="1">
        <f t="shared" si="37"/>
        <v>2.6047222222222222</v>
      </c>
      <c r="G511">
        <v>0.67579999999999996</v>
      </c>
      <c r="H511">
        <v>5</v>
      </c>
      <c r="I511" s="29">
        <v>2</v>
      </c>
      <c r="J511" s="1" t="s">
        <v>365</v>
      </c>
      <c r="K511" s="1">
        <v>142</v>
      </c>
      <c r="L511" s="24">
        <f t="shared" si="34"/>
        <v>8</v>
      </c>
      <c r="M511" t="str">
        <f t="shared" si="33"/>
        <v>High</v>
      </c>
    </row>
    <row r="512" spans="1:13" ht="15.75" customHeight="1">
      <c r="A512" s="1">
        <v>6</v>
      </c>
      <c r="B512" s="3">
        <v>45602</v>
      </c>
      <c r="C512" s="11" t="s">
        <v>6</v>
      </c>
      <c r="D512" s="1">
        <v>250</v>
      </c>
      <c r="E512" s="1" t="s">
        <v>303</v>
      </c>
      <c r="F512" s="1">
        <f t="shared" si="37"/>
        <v>2.6047222222222222</v>
      </c>
      <c r="G512">
        <v>0.67579999999999996</v>
      </c>
      <c r="H512">
        <v>5</v>
      </c>
      <c r="I512" s="29">
        <v>2</v>
      </c>
      <c r="J512" s="1" t="s">
        <v>365</v>
      </c>
      <c r="K512" s="1">
        <v>142</v>
      </c>
      <c r="L512" s="24">
        <f t="shared" si="34"/>
        <v>8</v>
      </c>
      <c r="M512" t="str">
        <f t="shared" si="33"/>
        <v>High</v>
      </c>
    </row>
    <row r="513" spans="1:13" ht="15.75" customHeight="1">
      <c r="A513" s="1">
        <v>6</v>
      </c>
      <c r="B513" s="3">
        <v>45603</v>
      </c>
      <c r="C513" s="1" t="s">
        <v>4</v>
      </c>
      <c r="D513" s="1">
        <v>10300</v>
      </c>
      <c r="E513" s="1" t="s">
        <v>304</v>
      </c>
      <c r="F513" s="1">
        <f t="shared" si="37"/>
        <v>3.1111111111111112</v>
      </c>
      <c r="G513">
        <v>0.67579999999999996</v>
      </c>
      <c r="H513">
        <v>5</v>
      </c>
      <c r="I513" s="29">
        <v>2</v>
      </c>
      <c r="J513" s="1" t="s">
        <v>366</v>
      </c>
      <c r="K513" s="1">
        <v>137</v>
      </c>
      <c r="L513" s="24">
        <f t="shared" si="34"/>
        <v>9</v>
      </c>
      <c r="M513" t="str">
        <f t="shared" si="33"/>
        <v>High</v>
      </c>
    </row>
    <row r="514" spans="1:13" ht="15.75" customHeight="1">
      <c r="A514" s="1">
        <v>6</v>
      </c>
      <c r="B514" s="3">
        <v>45603</v>
      </c>
      <c r="C514" s="1" t="s">
        <v>8</v>
      </c>
      <c r="D514" s="1">
        <v>50</v>
      </c>
      <c r="E514" s="1" t="s">
        <v>304</v>
      </c>
      <c r="F514" s="1">
        <f t="shared" si="37"/>
        <v>3.1111111111111112</v>
      </c>
      <c r="G514">
        <v>10.554336671802774</v>
      </c>
      <c r="H514">
        <v>5</v>
      </c>
      <c r="I514" s="29">
        <v>2</v>
      </c>
      <c r="J514" s="1" t="s">
        <v>366</v>
      </c>
      <c r="K514" s="1">
        <v>137</v>
      </c>
      <c r="L514" s="24">
        <f t="shared" si="34"/>
        <v>9</v>
      </c>
      <c r="M514" t="str">
        <f t="shared" si="33"/>
        <v>High</v>
      </c>
    </row>
    <row r="515" spans="1:13" ht="15.75" customHeight="1">
      <c r="A515" s="1">
        <v>6</v>
      </c>
      <c r="B515" s="3">
        <v>45603</v>
      </c>
      <c r="C515" s="11" t="s">
        <v>6</v>
      </c>
      <c r="D515" s="1">
        <v>1025</v>
      </c>
      <c r="E515" s="1" t="s">
        <v>304</v>
      </c>
      <c r="F515" s="1">
        <f t="shared" si="37"/>
        <v>3.1111111111111112</v>
      </c>
      <c r="G515">
        <v>0.67579999999999996</v>
      </c>
      <c r="H515">
        <v>5</v>
      </c>
      <c r="I515" s="29">
        <v>2</v>
      </c>
      <c r="J515" s="1" t="s">
        <v>366</v>
      </c>
      <c r="K515" s="1">
        <v>137</v>
      </c>
      <c r="L515" s="24">
        <f t="shared" si="34"/>
        <v>9</v>
      </c>
      <c r="M515" t="str">
        <f t="shared" ref="M515:M578" si="38">IF(L515&gt;=8, "High", IF(L515&gt;=5, "Moderate", IF(L515&gt;=1, "Low", "Unknown")))</f>
        <v>High</v>
      </c>
    </row>
    <row r="516" spans="1:13" ht="15.75" customHeight="1">
      <c r="A516" s="1">
        <v>6</v>
      </c>
      <c r="B516" s="3">
        <v>45604</v>
      </c>
      <c r="C516" s="1" t="s">
        <v>4</v>
      </c>
      <c r="D516" s="1">
        <v>7475</v>
      </c>
      <c r="E516" s="1" t="s">
        <v>305</v>
      </c>
      <c r="F516" s="1">
        <f t="shared" si="37"/>
        <v>2.5908333333333333</v>
      </c>
      <c r="G516">
        <v>0.67579999999999996</v>
      </c>
      <c r="H516">
        <v>5</v>
      </c>
      <c r="I516" s="29">
        <v>1</v>
      </c>
      <c r="J516" s="1" t="s">
        <v>367</v>
      </c>
      <c r="K516" s="1">
        <v>147</v>
      </c>
      <c r="L516" s="24">
        <f t="shared" ref="L516:L579" si="39">ROUND(
  1 +
  ((K516-60)/20) +
  (F516*1.2), 0)</f>
        <v>8</v>
      </c>
      <c r="M516" t="str">
        <f t="shared" si="38"/>
        <v>High</v>
      </c>
    </row>
    <row r="517" spans="1:13" ht="15.75" customHeight="1">
      <c r="A517" s="1">
        <v>6</v>
      </c>
      <c r="B517" s="3">
        <v>45604</v>
      </c>
      <c r="C517" s="1" t="s">
        <v>8</v>
      </c>
      <c r="D517" s="1">
        <v>150</v>
      </c>
      <c r="E517" s="1" t="s">
        <v>305</v>
      </c>
      <c r="F517" s="1">
        <f t="shared" si="37"/>
        <v>2.5908333333333333</v>
      </c>
      <c r="G517">
        <v>3.1392037617554855</v>
      </c>
      <c r="H517">
        <v>5</v>
      </c>
      <c r="I517" s="29">
        <v>1</v>
      </c>
      <c r="J517" s="1" t="s">
        <v>367</v>
      </c>
      <c r="K517" s="1">
        <v>147</v>
      </c>
      <c r="L517" s="24">
        <f t="shared" si="39"/>
        <v>8</v>
      </c>
      <c r="M517" t="str">
        <f t="shared" si="38"/>
        <v>High</v>
      </c>
    </row>
    <row r="518" spans="1:13" ht="15.75" customHeight="1">
      <c r="A518" s="1">
        <v>6</v>
      </c>
      <c r="B518" s="3">
        <v>45604</v>
      </c>
      <c r="C518" s="11" t="s">
        <v>6</v>
      </c>
      <c r="D518" s="1">
        <v>700</v>
      </c>
      <c r="E518" s="1" t="s">
        <v>305</v>
      </c>
      <c r="F518" s="1">
        <f t="shared" si="37"/>
        <v>2.5908333333333333</v>
      </c>
      <c r="G518">
        <v>0.67579999999999996</v>
      </c>
      <c r="H518">
        <v>6</v>
      </c>
      <c r="I518" s="29">
        <v>1</v>
      </c>
      <c r="J518" s="1" t="s">
        <v>367</v>
      </c>
      <c r="K518" s="1">
        <v>147</v>
      </c>
      <c r="L518" s="24">
        <f t="shared" si="39"/>
        <v>8</v>
      </c>
      <c r="M518" t="str">
        <f t="shared" si="38"/>
        <v>High</v>
      </c>
    </row>
    <row r="519" spans="1:13" ht="15.75" customHeight="1">
      <c r="A519" s="1">
        <v>6</v>
      </c>
      <c r="B519" s="3">
        <v>45606</v>
      </c>
      <c r="C519" s="1" t="s">
        <v>4</v>
      </c>
      <c r="D519" s="38">
        <v>10150</v>
      </c>
      <c r="E519" s="1" t="s">
        <v>306</v>
      </c>
      <c r="F519" s="1">
        <f t="shared" si="37"/>
        <v>3.2433333333333332</v>
      </c>
      <c r="G519">
        <v>0.67579999999999996</v>
      </c>
      <c r="H519">
        <v>6</v>
      </c>
      <c r="I519" s="29">
        <v>2</v>
      </c>
      <c r="J519" s="1" t="s">
        <v>368</v>
      </c>
      <c r="K519" s="1">
        <v>131</v>
      </c>
      <c r="L519" s="24">
        <f t="shared" si="39"/>
        <v>8</v>
      </c>
      <c r="M519" t="str">
        <f t="shared" si="38"/>
        <v>High</v>
      </c>
    </row>
    <row r="520" spans="1:13" ht="15.75" customHeight="1">
      <c r="A520" s="1">
        <v>6</v>
      </c>
      <c r="B520" s="3">
        <v>45606</v>
      </c>
      <c r="C520" s="11" t="s">
        <v>6</v>
      </c>
      <c r="D520" s="1">
        <v>325</v>
      </c>
      <c r="E520" s="1" t="s">
        <v>306</v>
      </c>
      <c r="F520" s="1">
        <f t="shared" si="37"/>
        <v>3.2433333333333332</v>
      </c>
      <c r="G520">
        <v>0.67579999999999996</v>
      </c>
      <c r="H520">
        <v>6</v>
      </c>
      <c r="I520" s="29">
        <v>2</v>
      </c>
      <c r="J520" s="1" t="s">
        <v>368</v>
      </c>
      <c r="K520" s="1">
        <v>131</v>
      </c>
      <c r="L520" s="24">
        <f t="shared" si="39"/>
        <v>8</v>
      </c>
      <c r="M520" t="str">
        <f t="shared" si="38"/>
        <v>High</v>
      </c>
    </row>
    <row r="521" spans="1:13" ht="15.75" customHeight="1">
      <c r="A521" s="1">
        <v>6</v>
      </c>
      <c r="B521" s="3">
        <v>45607</v>
      </c>
      <c r="C521" s="1" t="s">
        <v>4</v>
      </c>
      <c r="D521" s="1">
        <v>8300</v>
      </c>
      <c r="E521" s="1" t="s">
        <v>307</v>
      </c>
      <c r="F521" s="1">
        <f t="shared" si="37"/>
        <v>2.5933333333333333</v>
      </c>
      <c r="G521">
        <v>0.67579999999999996</v>
      </c>
      <c r="H521">
        <v>6</v>
      </c>
      <c r="I521" s="29">
        <v>2</v>
      </c>
      <c r="J521" s="1" t="s">
        <v>369</v>
      </c>
      <c r="K521" s="1">
        <v>137</v>
      </c>
      <c r="L521" s="24">
        <f t="shared" si="39"/>
        <v>8</v>
      </c>
      <c r="M521" t="str">
        <f t="shared" si="38"/>
        <v>High</v>
      </c>
    </row>
    <row r="522" spans="1:13" ht="15.75" customHeight="1">
      <c r="A522" s="1">
        <v>6</v>
      </c>
      <c r="B522" s="3">
        <v>45607</v>
      </c>
      <c r="C522" s="11" t="s">
        <v>6</v>
      </c>
      <c r="D522" s="1">
        <v>325</v>
      </c>
      <c r="E522" s="1" t="s">
        <v>307</v>
      </c>
      <c r="F522" s="1">
        <f t="shared" si="37"/>
        <v>2.5933333333333333</v>
      </c>
      <c r="G522">
        <v>0.67579999999999996</v>
      </c>
      <c r="H522">
        <v>6</v>
      </c>
      <c r="I522" s="29">
        <v>2</v>
      </c>
      <c r="J522" s="1" t="s">
        <v>369</v>
      </c>
      <c r="K522" s="1">
        <v>137</v>
      </c>
      <c r="L522" s="24">
        <f t="shared" si="39"/>
        <v>8</v>
      </c>
      <c r="M522" t="str">
        <f t="shared" si="38"/>
        <v>High</v>
      </c>
    </row>
    <row r="523" spans="1:13" ht="15.75" customHeight="1">
      <c r="A523" s="1">
        <v>6</v>
      </c>
      <c r="B523" s="3">
        <v>45609</v>
      </c>
      <c r="C523" s="1" t="s">
        <v>4</v>
      </c>
      <c r="D523" s="1">
        <v>7375</v>
      </c>
      <c r="E523" s="1" t="s">
        <v>308</v>
      </c>
      <c r="F523" s="1">
        <f t="shared" si="37"/>
        <v>2.3322222222222222</v>
      </c>
      <c r="G523">
        <v>0.67579999999999996</v>
      </c>
      <c r="H523">
        <v>6</v>
      </c>
      <c r="I523" s="29">
        <v>2</v>
      </c>
      <c r="J523" s="1" t="s">
        <v>370</v>
      </c>
      <c r="K523" s="1">
        <v>144</v>
      </c>
      <c r="L523" s="24">
        <f t="shared" si="39"/>
        <v>8</v>
      </c>
      <c r="M523" t="str">
        <f t="shared" si="38"/>
        <v>High</v>
      </c>
    </row>
    <row r="524" spans="1:13" ht="15.75" customHeight="1">
      <c r="A524" s="1">
        <v>6</v>
      </c>
      <c r="B524" s="3">
        <v>45609</v>
      </c>
      <c r="C524" s="1" t="s">
        <v>8</v>
      </c>
      <c r="D524" s="1">
        <v>100</v>
      </c>
      <c r="E524" s="1" t="s">
        <v>308</v>
      </c>
      <c r="F524" s="1">
        <f t="shared" si="37"/>
        <v>2.3322222222222222</v>
      </c>
      <c r="G524">
        <v>2.6424911141490091</v>
      </c>
      <c r="H524">
        <v>6</v>
      </c>
      <c r="I524" s="29">
        <v>2</v>
      </c>
      <c r="J524" s="1" t="s">
        <v>370</v>
      </c>
      <c r="K524" s="1">
        <v>144</v>
      </c>
      <c r="L524" s="24">
        <f t="shared" si="39"/>
        <v>8</v>
      </c>
      <c r="M524" t="str">
        <f t="shared" si="38"/>
        <v>High</v>
      </c>
    </row>
    <row r="525" spans="1:13" ht="15.75" customHeight="1">
      <c r="A525" s="1">
        <v>6</v>
      </c>
      <c r="B525" s="3">
        <v>45609</v>
      </c>
      <c r="C525" s="11" t="s">
        <v>6</v>
      </c>
      <c r="D525" s="1">
        <v>575</v>
      </c>
      <c r="E525" s="1" t="s">
        <v>308</v>
      </c>
      <c r="F525" s="1">
        <f t="shared" si="37"/>
        <v>2.3322222222222222</v>
      </c>
      <c r="G525">
        <v>0.67579999999999996</v>
      </c>
      <c r="H525">
        <v>6</v>
      </c>
      <c r="I525" s="29">
        <v>1</v>
      </c>
      <c r="J525" s="1" t="s">
        <v>370</v>
      </c>
      <c r="K525" s="1">
        <v>144</v>
      </c>
      <c r="L525" s="24">
        <f t="shared" si="39"/>
        <v>8</v>
      </c>
      <c r="M525" t="str">
        <f t="shared" si="38"/>
        <v>High</v>
      </c>
    </row>
    <row r="526" spans="1:13" ht="15.75" customHeight="1">
      <c r="A526" s="1">
        <v>6</v>
      </c>
      <c r="B526" s="3">
        <v>45610</v>
      </c>
      <c r="C526" s="1" t="s">
        <v>4</v>
      </c>
      <c r="D526" s="1">
        <v>11600</v>
      </c>
      <c r="E526" s="1" t="s">
        <v>309</v>
      </c>
      <c r="F526" s="1">
        <f t="shared" si="37"/>
        <v>3.1774999999999998</v>
      </c>
      <c r="G526">
        <v>0.67579999999999996</v>
      </c>
      <c r="H526">
        <v>6</v>
      </c>
      <c r="I526" s="29">
        <v>1</v>
      </c>
      <c r="J526" s="1" t="s">
        <v>371</v>
      </c>
      <c r="K526" s="1">
        <v>140</v>
      </c>
      <c r="L526" s="24">
        <f t="shared" si="39"/>
        <v>9</v>
      </c>
      <c r="M526" t="str">
        <f t="shared" si="38"/>
        <v>High</v>
      </c>
    </row>
    <row r="527" spans="1:13" ht="15.75" customHeight="1">
      <c r="A527" s="1">
        <v>6</v>
      </c>
      <c r="B527" s="3">
        <v>45610</v>
      </c>
      <c r="C527" s="1" t="s">
        <v>8</v>
      </c>
      <c r="D527" s="1">
        <v>100</v>
      </c>
      <c r="E527" s="1" t="s">
        <v>309</v>
      </c>
      <c r="F527" s="1">
        <f t="shared" si="37"/>
        <v>3.1774999999999998</v>
      </c>
      <c r="G527">
        <v>2.1428531468531467</v>
      </c>
      <c r="H527">
        <v>6</v>
      </c>
      <c r="I527" s="29">
        <v>1</v>
      </c>
      <c r="J527" s="1" t="s">
        <v>371</v>
      </c>
      <c r="K527" s="1">
        <v>140</v>
      </c>
      <c r="L527" s="24">
        <f t="shared" si="39"/>
        <v>9</v>
      </c>
      <c r="M527" t="str">
        <f t="shared" si="38"/>
        <v>High</v>
      </c>
    </row>
    <row r="528" spans="1:13" ht="15.75" customHeight="1">
      <c r="A528" s="1">
        <v>6</v>
      </c>
      <c r="B528" s="3">
        <v>45610</v>
      </c>
      <c r="C528" s="11" t="s">
        <v>6</v>
      </c>
      <c r="D528" s="1">
        <v>425</v>
      </c>
      <c r="E528" s="1" t="s">
        <v>309</v>
      </c>
      <c r="F528" s="1">
        <f t="shared" si="37"/>
        <v>3.1774999999999998</v>
      </c>
      <c r="G528">
        <v>0.67579999999999996</v>
      </c>
      <c r="H528">
        <v>6</v>
      </c>
      <c r="I528" s="29">
        <v>2</v>
      </c>
      <c r="J528" s="1" t="s">
        <v>371</v>
      </c>
      <c r="K528" s="1">
        <v>140</v>
      </c>
      <c r="L528" s="24">
        <f t="shared" si="39"/>
        <v>9</v>
      </c>
      <c r="M528" t="str">
        <f t="shared" si="38"/>
        <v>High</v>
      </c>
    </row>
    <row r="529" spans="1:13" ht="15.75" customHeight="1">
      <c r="A529" s="1">
        <v>6</v>
      </c>
      <c r="B529" s="3">
        <v>45612</v>
      </c>
      <c r="C529" s="1" t="s">
        <v>4</v>
      </c>
      <c r="D529" s="1">
        <v>9925</v>
      </c>
      <c r="E529" s="1" t="s">
        <v>310</v>
      </c>
      <c r="F529" s="1">
        <f t="shared" si="37"/>
        <v>2.8363888888888891</v>
      </c>
      <c r="G529">
        <v>0.67579999999999996</v>
      </c>
      <c r="H529">
        <v>6</v>
      </c>
      <c r="I529" s="29">
        <v>2</v>
      </c>
      <c r="J529" s="1" t="s">
        <v>372</v>
      </c>
      <c r="K529" s="1">
        <v>148</v>
      </c>
      <c r="L529" s="24">
        <f t="shared" si="39"/>
        <v>9</v>
      </c>
      <c r="M529" t="str">
        <f t="shared" si="38"/>
        <v>High</v>
      </c>
    </row>
    <row r="530" spans="1:13" ht="15.75" customHeight="1">
      <c r="A530" s="1">
        <v>6</v>
      </c>
      <c r="B530" s="3">
        <v>45612</v>
      </c>
      <c r="C530" s="1" t="s">
        <v>8</v>
      </c>
      <c r="D530" s="1">
        <v>25</v>
      </c>
      <c r="E530" s="1" t="s">
        <v>310</v>
      </c>
      <c r="F530" s="1">
        <f t="shared" si="37"/>
        <v>2.8363888888888891</v>
      </c>
      <c r="G530">
        <v>13.48528321678322</v>
      </c>
      <c r="H530">
        <v>6</v>
      </c>
      <c r="I530" s="29">
        <v>2</v>
      </c>
      <c r="J530" s="1" t="s">
        <v>372</v>
      </c>
      <c r="K530" s="1">
        <v>148</v>
      </c>
      <c r="L530" s="24">
        <f t="shared" si="39"/>
        <v>9</v>
      </c>
      <c r="M530" t="str">
        <f t="shared" si="38"/>
        <v>High</v>
      </c>
    </row>
    <row r="531" spans="1:13" ht="15.75" customHeight="1">
      <c r="A531" s="1">
        <v>6</v>
      </c>
      <c r="B531" s="3">
        <v>45612</v>
      </c>
      <c r="C531" s="11" t="s">
        <v>6</v>
      </c>
      <c r="D531" s="1">
        <v>425</v>
      </c>
      <c r="E531" s="1" t="s">
        <v>310</v>
      </c>
      <c r="F531" s="1">
        <f t="shared" si="37"/>
        <v>2.8363888888888891</v>
      </c>
      <c r="G531">
        <v>0.67579999999999996</v>
      </c>
      <c r="H531">
        <v>6</v>
      </c>
      <c r="I531" s="29">
        <v>1</v>
      </c>
      <c r="J531" s="1" t="s">
        <v>372</v>
      </c>
      <c r="K531" s="1">
        <v>148</v>
      </c>
      <c r="L531" s="24">
        <f t="shared" si="39"/>
        <v>9</v>
      </c>
      <c r="M531" t="str">
        <f t="shared" si="38"/>
        <v>High</v>
      </c>
    </row>
    <row r="532" spans="1:13" ht="15.75" customHeight="1">
      <c r="A532" s="1">
        <v>6</v>
      </c>
      <c r="B532" s="3">
        <v>45613</v>
      </c>
      <c r="C532" s="1" t="s">
        <v>4</v>
      </c>
      <c r="D532" s="1">
        <v>8500</v>
      </c>
      <c r="E532" s="1" t="s">
        <v>311</v>
      </c>
      <c r="F532" s="1">
        <f t="shared" si="37"/>
        <v>3.0541666666666667</v>
      </c>
      <c r="G532">
        <v>0.67579999999999996</v>
      </c>
      <c r="H532">
        <v>6</v>
      </c>
      <c r="I532" s="29">
        <v>1</v>
      </c>
      <c r="J532" s="1" t="s">
        <v>373</v>
      </c>
      <c r="K532" s="1">
        <v>134</v>
      </c>
      <c r="L532" s="24">
        <f t="shared" si="39"/>
        <v>8</v>
      </c>
      <c r="M532" t="str">
        <f t="shared" si="38"/>
        <v>High</v>
      </c>
    </row>
    <row r="533" spans="1:13" ht="15.75" customHeight="1">
      <c r="A533" s="1">
        <v>6</v>
      </c>
      <c r="B533" s="3">
        <v>45613</v>
      </c>
      <c r="C533" s="1" t="s">
        <v>8</v>
      </c>
      <c r="D533" s="1">
        <v>150</v>
      </c>
      <c r="E533" s="1" t="s">
        <v>311</v>
      </c>
      <c r="F533" s="1">
        <f t="shared" si="37"/>
        <v>3.0541666666666667</v>
      </c>
      <c r="G533">
        <v>1.3681057513914656</v>
      </c>
      <c r="H533">
        <v>6</v>
      </c>
      <c r="I533" s="29">
        <v>1</v>
      </c>
      <c r="J533" s="1" t="s">
        <v>373</v>
      </c>
      <c r="K533" s="1">
        <v>134</v>
      </c>
      <c r="L533" s="24">
        <f t="shared" si="39"/>
        <v>8</v>
      </c>
      <c r="M533" t="str">
        <f t="shared" si="38"/>
        <v>High</v>
      </c>
    </row>
    <row r="534" spans="1:13" ht="15.75" customHeight="1">
      <c r="A534" s="1">
        <v>6</v>
      </c>
      <c r="B534" s="3">
        <v>45613</v>
      </c>
      <c r="C534" s="11" t="s">
        <v>6</v>
      </c>
      <c r="D534" s="1">
        <v>550</v>
      </c>
      <c r="E534" s="1" t="s">
        <v>311</v>
      </c>
      <c r="F534" s="1">
        <f t="shared" si="37"/>
        <v>3.0541666666666667</v>
      </c>
      <c r="G534">
        <v>0.67579999999999996</v>
      </c>
      <c r="H534">
        <v>6</v>
      </c>
      <c r="I534" s="29">
        <v>3</v>
      </c>
      <c r="J534" s="1" t="s">
        <v>373</v>
      </c>
      <c r="K534" s="1">
        <v>134</v>
      </c>
      <c r="L534" s="24">
        <f t="shared" si="39"/>
        <v>8</v>
      </c>
      <c r="M534" t="str">
        <f t="shared" si="38"/>
        <v>High</v>
      </c>
    </row>
    <row r="535" spans="1:13" ht="15.75" customHeight="1">
      <c r="A535" s="1">
        <v>6</v>
      </c>
      <c r="B535" s="3">
        <v>45616</v>
      </c>
      <c r="C535" s="1" t="s">
        <v>4</v>
      </c>
      <c r="D535" s="1">
        <v>7525</v>
      </c>
      <c r="E535" s="1" t="s">
        <v>312</v>
      </c>
      <c r="F535" s="1">
        <f t="shared" si="37"/>
        <v>2.3125</v>
      </c>
      <c r="G535">
        <v>0.67579999999999996</v>
      </c>
      <c r="H535">
        <v>6</v>
      </c>
      <c r="I535" s="29">
        <v>3</v>
      </c>
      <c r="J535" s="1" t="s">
        <v>374</v>
      </c>
      <c r="K535" s="1">
        <v>142</v>
      </c>
      <c r="L535" s="24">
        <f t="shared" si="39"/>
        <v>8</v>
      </c>
      <c r="M535" t="str">
        <f t="shared" si="38"/>
        <v>High</v>
      </c>
    </row>
    <row r="536" spans="1:13" ht="15.75" customHeight="1">
      <c r="A536" s="1">
        <v>6</v>
      </c>
      <c r="B536" s="3">
        <v>45616</v>
      </c>
      <c r="C536" s="11" t="s">
        <v>6</v>
      </c>
      <c r="D536" s="1">
        <v>150</v>
      </c>
      <c r="E536" s="1" t="s">
        <v>312</v>
      </c>
      <c r="F536" s="1">
        <f t="shared" si="37"/>
        <v>2.3125</v>
      </c>
      <c r="G536">
        <v>0.67579999999999996</v>
      </c>
      <c r="H536">
        <v>6</v>
      </c>
      <c r="I536" s="29">
        <v>3</v>
      </c>
      <c r="J536" s="1" t="s">
        <v>374</v>
      </c>
      <c r="K536" s="1">
        <v>142</v>
      </c>
      <c r="L536" s="24">
        <f t="shared" si="39"/>
        <v>8</v>
      </c>
      <c r="M536" t="str">
        <f t="shared" si="38"/>
        <v>High</v>
      </c>
    </row>
    <row r="537" spans="1:13" ht="15.75" customHeight="1">
      <c r="A537" s="1">
        <v>6</v>
      </c>
      <c r="B537" s="3">
        <v>45617</v>
      </c>
      <c r="C537" s="1" t="s">
        <v>4</v>
      </c>
      <c r="D537" s="1">
        <v>11975</v>
      </c>
      <c r="E537" s="1" t="s">
        <v>313</v>
      </c>
      <c r="F537" s="1">
        <f t="shared" si="37"/>
        <v>3.4177777777777778</v>
      </c>
      <c r="G537">
        <v>0.67579999999999996</v>
      </c>
      <c r="H537">
        <v>6</v>
      </c>
      <c r="I537" s="29">
        <v>1</v>
      </c>
      <c r="J537" s="1" t="s">
        <v>375</v>
      </c>
      <c r="K537" s="1">
        <v>137</v>
      </c>
      <c r="L537" s="24">
        <f t="shared" si="39"/>
        <v>9</v>
      </c>
      <c r="M537" t="str">
        <f t="shared" si="38"/>
        <v>High</v>
      </c>
    </row>
    <row r="538" spans="1:13" ht="15.75" customHeight="1">
      <c r="A538" s="1">
        <v>6</v>
      </c>
      <c r="B538" s="3">
        <v>45617</v>
      </c>
      <c r="C538" s="1" t="s">
        <v>8</v>
      </c>
      <c r="D538" s="1">
        <v>100</v>
      </c>
      <c r="E538" s="1" t="s">
        <v>313</v>
      </c>
      <c r="F538" s="1">
        <f t="shared" si="37"/>
        <v>3.4177777777777778</v>
      </c>
      <c r="G538">
        <v>1.7804004329004328</v>
      </c>
      <c r="H538">
        <v>6</v>
      </c>
      <c r="I538" s="29">
        <v>1</v>
      </c>
      <c r="J538" s="1" t="s">
        <v>375</v>
      </c>
      <c r="K538" s="1">
        <v>137</v>
      </c>
      <c r="L538" s="24">
        <f t="shared" si="39"/>
        <v>9</v>
      </c>
      <c r="M538" t="str">
        <f t="shared" si="38"/>
        <v>High</v>
      </c>
    </row>
    <row r="539" spans="1:13" ht="15.75" customHeight="1">
      <c r="A539" s="1">
        <v>6</v>
      </c>
      <c r="B539" s="3">
        <v>45617</v>
      </c>
      <c r="C539" s="11" t="s">
        <v>6</v>
      </c>
      <c r="D539" s="1">
        <v>375</v>
      </c>
      <c r="E539" s="1" t="s">
        <v>313</v>
      </c>
      <c r="F539" s="1">
        <f t="shared" si="37"/>
        <v>3.4177777777777778</v>
      </c>
      <c r="G539">
        <v>0.67579999999999996</v>
      </c>
      <c r="H539">
        <v>6</v>
      </c>
      <c r="I539" s="29">
        <v>1</v>
      </c>
      <c r="J539" s="1" t="s">
        <v>375</v>
      </c>
      <c r="K539" s="1">
        <v>137</v>
      </c>
      <c r="L539" s="24">
        <f t="shared" si="39"/>
        <v>9</v>
      </c>
      <c r="M539" t="str">
        <f t="shared" si="38"/>
        <v>High</v>
      </c>
    </row>
    <row r="540" spans="1:13" ht="15.75" customHeight="1">
      <c r="A540" s="1">
        <v>6</v>
      </c>
      <c r="B540" s="3">
        <v>45618</v>
      </c>
      <c r="C540" s="1" t="s">
        <v>4</v>
      </c>
      <c r="D540" s="1">
        <v>8175</v>
      </c>
      <c r="E540" s="1" t="s">
        <v>314</v>
      </c>
      <c r="F540" s="1">
        <f t="shared" si="37"/>
        <v>2.3313888888888887</v>
      </c>
      <c r="G540">
        <v>0.67579999999999996</v>
      </c>
      <c r="H540">
        <v>6</v>
      </c>
      <c r="I540" s="29">
        <v>1</v>
      </c>
      <c r="J540" s="1" t="s">
        <v>376</v>
      </c>
      <c r="K540" s="1">
        <v>142</v>
      </c>
      <c r="L540" s="24">
        <f t="shared" si="39"/>
        <v>8</v>
      </c>
      <c r="M540" t="str">
        <f t="shared" si="38"/>
        <v>High</v>
      </c>
    </row>
    <row r="541" spans="1:13" ht="15.75" customHeight="1">
      <c r="A541" s="1">
        <v>6</v>
      </c>
      <c r="B541" s="3">
        <v>45618</v>
      </c>
      <c r="C541" s="1" t="s">
        <v>8</v>
      </c>
      <c r="D541" s="1">
        <v>25</v>
      </c>
      <c r="E541" s="1" t="s">
        <v>314</v>
      </c>
      <c r="F541" s="1">
        <f t="shared" si="37"/>
        <v>2.3313888888888887</v>
      </c>
      <c r="G541">
        <v>2.1544186602870812</v>
      </c>
      <c r="H541">
        <v>6</v>
      </c>
      <c r="I541" s="29">
        <v>1</v>
      </c>
      <c r="J541" s="1" t="s">
        <v>376</v>
      </c>
      <c r="K541" s="1">
        <v>142</v>
      </c>
      <c r="L541" s="24">
        <f t="shared" si="39"/>
        <v>8</v>
      </c>
      <c r="M541" t="str">
        <f t="shared" si="38"/>
        <v>High</v>
      </c>
    </row>
    <row r="542" spans="1:13" ht="15.75" customHeight="1">
      <c r="A542" s="1">
        <v>6</v>
      </c>
      <c r="B542" s="3">
        <v>45618</v>
      </c>
      <c r="C542" s="11" t="s">
        <v>6</v>
      </c>
      <c r="D542" s="1">
        <v>75</v>
      </c>
      <c r="E542" s="1" t="s">
        <v>314</v>
      </c>
      <c r="F542" s="1">
        <f t="shared" si="37"/>
        <v>2.3313888888888887</v>
      </c>
      <c r="G542">
        <v>0.67579999999999996</v>
      </c>
      <c r="H542">
        <v>6</v>
      </c>
      <c r="I542" s="29">
        <v>2</v>
      </c>
      <c r="J542" s="1" t="s">
        <v>376</v>
      </c>
      <c r="K542" s="1">
        <v>142</v>
      </c>
      <c r="L542" s="24">
        <f t="shared" si="39"/>
        <v>8</v>
      </c>
      <c r="M542" t="str">
        <f t="shared" si="38"/>
        <v>High</v>
      </c>
    </row>
    <row r="543" spans="1:13" ht="15.75" customHeight="1">
      <c r="A543" s="1">
        <v>6</v>
      </c>
      <c r="B543" s="3">
        <v>45620</v>
      </c>
      <c r="C543" s="1" t="s">
        <v>4</v>
      </c>
      <c r="D543" s="1">
        <v>7150</v>
      </c>
      <c r="E543" s="1" t="s">
        <v>315</v>
      </c>
      <c r="F543" s="1">
        <f t="shared" si="37"/>
        <v>2.4397222222222226</v>
      </c>
      <c r="G543">
        <v>0.67579999999999996</v>
      </c>
      <c r="H543">
        <v>6</v>
      </c>
      <c r="I543" s="29">
        <v>2</v>
      </c>
      <c r="J543" s="1" t="s">
        <v>377</v>
      </c>
      <c r="K543" s="1">
        <v>135</v>
      </c>
      <c r="L543" s="24">
        <f t="shared" si="39"/>
        <v>8</v>
      </c>
      <c r="M543" t="str">
        <f t="shared" si="38"/>
        <v>High</v>
      </c>
    </row>
    <row r="544" spans="1:13" ht="15.75" customHeight="1">
      <c r="A544" s="1">
        <v>6</v>
      </c>
      <c r="B544" s="3">
        <v>45620</v>
      </c>
      <c r="C544" s="1" t="s">
        <v>8</v>
      </c>
      <c r="D544" s="1">
        <v>125</v>
      </c>
      <c r="E544" s="1" t="s">
        <v>315</v>
      </c>
      <c r="F544" s="1">
        <f t="shared" si="37"/>
        <v>2.4397222222222226</v>
      </c>
      <c r="G544">
        <v>1.2355704252828716</v>
      </c>
      <c r="H544">
        <v>8</v>
      </c>
      <c r="I544" s="29">
        <v>2</v>
      </c>
      <c r="J544" s="1" t="s">
        <v>377</v>
      </c>
      <c r="K544" s="1">
        <v>135</v>
      </c>
      <c r="L544" s="24">
        <f t="shared" si="39"/>
        <v>8</v>
      </c>
      <c r="M544" t="str">
        <f t="shared" si="38"/>
        <v>High</v>
      </c>
    </row>
    <row r="545" spans="1:13" ht="15.75" customHeight="1">
      <c r="A545" s="1">
        <v>6</v>
      </c>
      <c r="B545" s="3">
        <v>45620</v>
      </c>
      <c r="C545" s="11" t="s">
        <v>6</v>
      </c>
      <c r="D545" s="1">
        <v>450</v>
      </c>
      <c r="E545" s="1" t="s">
        <v>315</v>
      </c>
      <c r="F545" s="1">
        <f t="shared" si="37"/>
        <v>2.4397222222222226</v>
      </c>
      <c r="G545">
        <v>0.67579999999999996</v>
      </c>
      <c r="H545">
        <v>8</v>
      </c>
      <c r="I545" s="29">
        <v>1</v>
      </c>
      <c r="J545" s="1" t="s">
        <v>377</v>
      </c>
      <c r="K545" s="1">
        <v>135</v>
      </c>
      <c r="L545" s="24">
        <f t="shared" si="39"/>
        <v>8</v>
      </c>
      <c r="M545" t="str">
        <f t="shared" si="38"/>
        <v>High</v>
      </c>
    </row>
    <row r="546" spans="1:13" ht="15.75" customHeight="1">
      <c r="A546" s="1">
        <v>6</v>
      </c>
      <c r="B546" s="3">
        <v>45621</v>
      </c>
      <c r="C546" s="1" t="s">
        <v>4</v>
      </c>
      <c r="D546" s="1">
        <v>15600</v>
      </c>
      <c r="E546" s="1" t="s">
        <v>316</v>
      </c>
      <c r="F546" s="1">
        <f t="shared" si="37"/>
        <v>4.1697222222222221</v>
      </c>
      <c r="G546">
        <v>0.67579999999999996</v>
      </c>
      <c r="H546">
        <v>8</v>
      </c>
      <c r="I546" s="29">
        <v>1</v>
      </c>
      <c r="J546" s="1" t="s">
        <v>378</v>
      </c>
      <c r="K546" s="1">
        <v>143</v>
      </c>
      <c r="L546" s="24">
        <f t="shared" si="39"/>
        <v>10</v>
      </c>
      <c r="M546" t="str">
        <f t="shared" si="38"/>
        <v>High</v>
      </c>
    </row>
    <row r="547" spans="1:13" ht="15.75" customHeight="1">
      <c r="A547" s="1">
        <v>6</v>
      </c>
      <c r="B547" s="3">
        <v>45621</v>
      </c>
      <c r="C547" s="1" t="s">
        <v>8</v>
      </c>
      <c r="D547" s="1">
        <v>25</v>
      </c>
      <c r="E547" s="1" t="s">
        <v>316</v>
      </c>
      <c r="F547" s="1">
        <f t="shared" si="37"/>
        <v>4.1697222222222221</v>
      </c>
      <c r="G547">
        <v>20.155352941176471</v>
      </c>
      <c r="H547">
        <v>8</v>
      </c>
      <c r="I547" s="29">
        <v>1</v>
      </c>
      <c r="J547" s="1" t="s">
        <v>378</v>
      </c>
      <c r="K547" s="1">
        <v>143</v>
      </c>
      <c r="L547" s="24">
        <f t="shared" si="39"/>
        <v>10</v>
      </c>
      <c r="M547" t="str">
        <f t="shared" si="38"/>
        <v>High</v>
      </c>
    </row>
    <row r="548" spans="1:13" ht="15.75" customHeight="1">
      <c r="A548" s="1">
        <v>6</v>
      </c>
      <c r="B548" s="3">
        <v>45621</v>
      </c>
      <c r="C548" s="11" t="s">
        <v>6</v>
      </c>
      <c r="D548" s="1">
        <v>650</v>
      </c>
      <c r="E548" s="1" t="s">
        <v>316</v>
      </c>
      <c r="F548" s="1">
        <f t="shared" si="37"/>
        <v>4.1697222222222221</v>
      </c>
      <c r="G548">
        <v>0.67579999999999996</v>
      </c>
      <c r="H548">
        <v>8</v>
      </c>
      <c r="I548" s="29">
        <v>1</v>
      </c>
      <c r="J548" s="1" t="s">
        <v>378</v>
      </c>
      <c r="K548" s="1">
        <v>143</v>
      </c>
      <c r="L548" s="24">
        <f t="shared" si="39"/>
        <v>10</v>
      </c>
      <c r="M548" t="str">
        <f t="shared" si="38"/>
        <v>High</v>
      </c>
    </row>
    <row r="549" spans="1:13" ht="15.75" customHeight="1">
      <c r="A549" s="1">
        <v>6</v>
      </c>
      <c r="B549" s="3">
        <v>45622</v>
      </c>
      <c r="C549" s="1" t="s">
        <v>4</v>
      </c>
      <c r="D549" s="1">
        <v>10000</v>
      </c>
      <c r="E549" s="1" t="s">
        <v>317</v>
      </c>
      <c r="F549" s="1">
        <f t="shared" si="37"/>
        <v>2.7555555555555555</v>
      </c>
      <c r="G549">
        <v>0.67579999999999996</v>
      </c>
      <c r="H549">
        <v>8</v>
      </c>
      <c r="I549" s="29">
        <v>1</v>
      </c>
      <c r="J549" s="1" t="s">
        <v>379</v>
      </c>
      <c r="K549" s="1">
        <v>142</v>
      </c>
      <c r="L549" s="24">
        <f t="shared" si="39"/>
        <v>8</v>
      </c>
      <c r="M549" t="str">
        <f t="shared" si="38"/>
        <v>High</v>
      </c>
    </row>
    <row r="550" spans="1:13" ht="15.75" customHeight="1">
      <c r="A550" s="1">
        <v>6</v>
      </c>
      <c r="B550" s="3">
        <v>45622</v>
      </c>
      <c r="C550" s="1" t="s">
        <v>8</v>
      </c>
      <c r="D550" s="1">
        <v>50</v>
      </c>
      <c r="E550" s="1" t="s">
        <v>317</v>
      </c>
      <c r="F550" s="1">
        <f t="shared" si="37"/>
        <v>2.7555555555555555</v>
      </c>
      <c r="G550">
        <v>6.4035454545454549</v>
      </c>
      <c r="H550">
        <v>8</v>
      </c>
      <c r="I550" s="29">
        <v>1</v>
      </c>
      <c r="J550" s="1" t="s">
        <v>379</v>
      </c>
      <c r="K550" s="1">
        <v>142</v>
      </c>
      <c r="L550" s="24">
        <f t="shared" si="39"/>
        <v>8</v>
      </c>
      <c r="M550" t="str">
        <f t="shared" si="38"/>
        <v>High</v>
      </c>
    </row>
    <row r="551" spans="1:13" ht="15.75" customHeight="1">
      <c r="A551" s="1">
        <v>6</v>
      </c>
      <c r="B551" s="3">
        <v>45622</v>
      </c>
      <c r="C551" s="11" t="s">
        <v>6</v>
      </c>
      <c r="D551" s="1">
        <v>450</v>
      </c>
      <c r="E551" s="1" t="s">
        <v>317</v>
      </c>
      <c r="F551" s="1">
        <f t="shared" si="37"/>
        <v>2.7555555555555555</v>
      </c>
      <c r="G551">
        <v>0.67579999999999996</v>
      </c>
      <c r="H551">
        <v>8</v>
      </c>
      <c r="I551" s="29">
        <v>1</v>
      </c>
      <c r="J551" s="1" t="s">
        <v>379</v>
      </c>
      <c r="K551" s="1">
        <v>142</v>
      </c>
      <c r="L551" s="24">
        <f t="shared" si="39"/>
        <v>8</v>
      </c>
      <c r="M551" t="str">
        <f t="shared" si="38"/>
        <v>High</v>
      </c>
    </row>
    <row r="552" spans="1:13" ht="15.75" customHeight="1">
      <c r="A552" s="1">
        <v>6</v>
      </c>
      <c r="B552" s="3">
        <v>45623</v>
      </c>
      <c r="C552" s="1" t="s">
        <v>4</v>
      </c>
      <c r="D552" s="1">
        <v>7700</v>
      </c>
      <c r="E552" s="1" t="s">
        <v>318</v>
      </c>
      <c r="F552" s="1">
        <f t="shared" si="37"/>
        <v>2.403888888888889</v>
      </c>
      <c r="G552">
        <v>0.67579999999999996</v>
      </c>
      <c r="H552">
        <v>8</v>
      </c>
      <c r="I552" s="29">
        <v>1</v>
      </c>
      <c r="J552" s="1" t="s">
        <v>380</v>
      </c>
      <c r="K552" s="1">
        <v>148</v>
      </c>
      <c r="L552" s="24">
        <f t="shared" si="39"/>
        <v>8</v>
      </c>
      <c r="M552" t="str">
        <f t="shared" si="38"/>
        <v>High</v>
      </c>
    </row>
    <row r="553" spans="1:13" ht="15.75" customHeight="1">
      <c r="A553" s="1">
        <v>6</v>
      </c>
      <c r="B553" s="3">
        <v>45623</v>
      </c>
      <c r="C553" s="1" t="s">
        <v>8</v>
      </c>
      <c r="D553" s="1">
        <v>100</v>
      </c>
      <c r="E553" s="1" t="s">
        <v>318</v>
      </c>
      <c r="F553" s="1">
        <f t="shared" si="37"/>
        <v>2.403888888888889</v>
      </c>
      <c r="G553">
        <v>1.4662673796791443</v>
      </c>
      <c r="H553">
        <v>8</v>
      </c>
      <c r="I553" s="29">
        <v>1</v>
      </c>
      <c r="J553" s="1" t="s">
        <v>380</v>
      </c>
      <c r="K553" s="1">
        <v>148</v>
      </c>
      <c r="L553" s="24">
        <f t="shared" si="39"/>
        <v>8</v>
      </c>
      <c r="M553" t="str">
        <f t="shared" si="38"/>
        <v>High</v>
      </c>
    </row>
    <row r="554" spans="1:13" ht="15.75" customHeight="1">
      <c r="A554" s="1">
        <v>6</v>
      </c>
      <c r="B554" s="3">
        <v>45623</v>
      </c>
      <c r="C554" s="11" t="s">
        <v>6</v>
      </c>
      <c r="D554" s="1">
        <v>300</v>
      </c>
      <c r="E554" s="1" t="s">
        <v>318</v>
      </c>
      <c r="F554" s="1">
        <f t="shared" ref="F554:F617" si="40">VALUE(LEFT(E554,FIND(".",E554)-1)) +
VALUE(MID(E554,FIND(".",E554)+1,2))/60 +
VALUE(RIGHT(E554,2))/3600</f>
        <v>2.403888888888889</v>
      </c>
      <c r="G554">
        <v>0.67579999999999996</v>
      </c>
      <c r="H554">
        <v>8</v>
      </c>
      <c r="I554" s="29">
        <v>2</v>
      </c>
      <c r="J554" s="1" t="s">
        <v>380</v>
      </c>
      <c r="K554" s="1">
        <v>148</v>
      </c>
      <c r="L554" s="24">
        <f t="shared" si="39"/>
        <v>8</v>
      </c>
      <c r="M554" t="str">
        <f t="shared" si="38"/>
        <v>High</v>
      </c>
    </row>
    <row r="555" spans="1:13" ht="15.75" customHeight="1">
      <c r="A555" s="1">
        <v>6</v>
      </c>
      <c r="B555" s="3">
        <v>45625</v>
      </c>
      <c r="C555" s="1" t="s">
        <v>4</v>
      </c>
      <c r="D555" s="1">
        <v>8975</v>
      </c>
      <c r="E555" s="1" t="s">
        <v>319</v>
      </c>
      <c r="F555" s="1">
        <f t="shared" si="40"/>
        <v>2.4752777777777779</v>
      </c>
      <c r="G555">
        <v>0.67579999999999996</v>
      </c>
      <c r="H555">
        <v>8</v>
      </c>
      <c r="I555" s="29">
        <v>2</v>
      </c>
      <c r="J555" s="1" t="s">
        <v>381</v>
      </c>
      <c r="K555" s="1">
        <v>144</v>
      </c>
      <c r="L555" s="24">
        <f t="shared" si="39"/>
        <v>8</v>
      </c>
      <c r="M555" t="str">
        <f t="shared" si="38"/>
        <v>High</v>
      </c>
    </row>
    <row r="556" spans="1:13" ht="15.75" customHeight="1">
      <c r="A556" s="1">
        <v>6</v>
      </c>
      <c r="B556" s="3">
        <v>45625</v>
      </c>
      <c r="C556" s="1" t="s">
        <v>8</v>
      </c>
      <c r="D556" s="1">
        <v>25</v>
      </c>
      <c r="E556" s="1" t="s">
        <v>319</v>
      </c>
      <c r="F556" s="1">
        <f t="shared" si="40"/>
        <v>2.4752777777777779</v>
      </c>
      <c r="G556">
        <v>43.286818181818184</v>
      </c>
      <c r="H556">
        <v>8</v>
      </c>
      <c r="I556" s="29">
        <v>2</v>
      </c>
      <c r="J556" s="1" t="s">
        <v>381</v>
      </c>
      <c r="K556" s="1">
        <v>144</v>
      </c>
      <c r="L556" s="24">
        <f t="shared" si="39"/>
        <v>8</v>
      </c>
      <c r="M556" t="str">
        <f t="shared" si="38"/>
        <v>High</v>
      </c>
    </row>
    <row r="557" spans="1:13" ht="15.75" customHeight="1">
      <c r="A557" s="1">
        <v>6</v>
      </c>
      <c r="B557" s="3">
        <v>45625</v>
      </c>
      <c r="C557" s="11" t="s">
        <v>6</v>
      </c>
      <c r="D557" s="1">
        <v>1250</v>
      </c>
      <c r="E557" s="1" t="s">
        <v>319</v>
      </c>
      <c r="F557" s="1">
        <f t="shared" si="40"/>
        <v>2.4752777777777779</v>
      </c>
      <c r="G557">
        <v>0.67579999999999996</v>
      </c>
      <c r="H557">
        <v>8</v>
      </c>
      <c r="I557" s="29">
        <v>2</v>
      </c>
      <c r="J557" s="1" t="s">
        <v>381</v>
      </c>
      <c r="K557" s="1">
        <v>144</v>
      </c>
      <c r="L557" s="24">
        <f t="shared" si="39"/>
        <v>8</v>
      </c>
      <c r="M557" t="str">
        <f t="shared" si="38"/>
        <v>High</v>
      </c>
    </row>
    <row r="558" spans="1:13" ht="15.75" customHeight="1">
      <c r="A558" s="1">
        <v>6</v>
      </c>
      <c r="B558" s="3">
        <v>45626</v>
      </c>
      <c r="C558" s="1" t="s">
        <v>4</v>
      </c>
      <c r="D558" s="1">
        <v>11600</v>
      </c>
      <c r="E558" s="1" t="s">
        <v>320</v>
      </c>
      <c r="F558" s="1">
        <f t="shared" si="40"/>
        <v>3.222777777777778</v>
      </c>
      <c r="G558">
        <v>0.28209378596087459</v>
      </c>
      <c r="H558">
        <v>8</v>
      </c>
      <c r="I558" s="29">
        <v>1</v>
      </c>
      <c r="J558" s="1" t="s">
        <v>382</v>
      </c>
      <c r="K558" s="1">
        <v>146</v>
      </c>
      <c r="L558" s="24">
        <f t="shared" si="39"/>
        <v>9</v>
      </c>
      <c r="M558" t="str">
        <f t="shared" si="38"/>
        <v>High</v>
      </c>
    </row>
    <row r="559" spans="1:13" ht="15.75" customHeight="1">
      <c r="A559" s="1">
        <v>6</v>
      </c>
      <c r="B559" s="3">
        <v>45626</v>
      </c>
      <c r="C559" s="1" t="s">
        <v>8</v>
      </c>
      <c r="D559" s="1">
        <v>25</v>
      </c>
      <c r="E559" s="1" t="s">
        <v>320</v>
      </c>
      <c r="F559" s="1">
        <f t="shared" si="40"/>
        <v>3.222777777777778</v>
      </c>
      <c r="G559">
        <v>14.993454545454544</v>
      </c>
      <c r="H559">
        <v>8</v>
      </c>
      <c r="I559" s="29">
        <v>1</v>
      </c>
      <c r="J559" s="1" t="s">
        <v>382</v>
      </c>
      <c r="K559" s="1">
        <v>146</v>
      </c>
      <c r="L559" s="24">
        <f t="shared" si="39"/>
        <v>9</v>
      </c>
      <c r="M559" t="str">
        <f t="shared" si="38"/>
        <v>High</v>
      </c>
    </row>
    <row r="560" spans="1:13" ht="15.75" customHeight="1">
      <c r="A560" s="1">
        <v>6</v>
      </c>
      <c r="B560" s="3">
        <v>45626</v>
      </c>
      <c r="C560" s="11" t="s">
        <v>6</v>
      </c>
      <c r="D560" s="1">
        <v>400</v>
      </c>
      <c r="E560" s="1" t="s">
        <v>320</v>
      </c>
      <c r="F560" s="1">
        <f t="shared" si="40"/>
        <v>3.222777777777778</v>
      </c>
      <c r="G560">
        <v>0.67579999999999996</v>
      </c>
      <c r="H560">
        <v>8</v>
      </c>
      <c r="I560" s="29">
        <v>1</v>
      </c>
      <c r="J560" s="1" t="s">
        <v>382</v>
      </c>
      <c r="K560" s="1">
        <v>146</v>
      </c>
      <c r="L560" s="24">
        <f t="shared" si="39"/>
        <v>9</v>
      </c>
      <c r="M560" t="str">
        <f t="shared" si="38"/>
        <v>High</v>
      </c>
    </row>
    <row r="561" spans="1:13" ht="15.75" customHeight="1">
      <c r="A561" s="1">
        <v>6</v>
      </c>
      <c r="B561" s="3">
        <v>45627</v>
      </c>
      <c r="C561" s="1" t="s">
        <v>4</v>
      </c>
      <c r="D561" s="1">
        <v>10800</v>
      </c>
      <c r="E561" s="1" t="s">
        <v>321</v>
      </c>
      <c r="F561" s="1">
        <f t="shared" si="40"/>
        <v>3.027222222222222</v>
      </c>
      <c r="G561">
        <v>0.67579999999999996</v>
      </c>
      <c r="H561">
        <v>8</v>
      </c>
      <c r="I561" s="29">
        <v>1</v>
      </c>
      <c r="J561" s="1" t="s">
        <v>383</v>
      </c>
      <c r="K561" s="1">
        <v>142</v>
      </c>
      <c r="L561" s="24">
        <f t="shared" si="39"/>
        <v>9</v>
      </c>
      <c r="M561" t="str">
        <f t="shared" si="38"/>
        <v>High</v>
      </c>
    </row>
    <row r="562" spans="1:13" ht="15.75" customHeight="1">
      <c r="A562" s="1">
        <v>6</v>
      </c>
      <c r="B562" s="3">
        <v>45627</v>
      </c>
      <c r="C562" s="1" t="s">
        <v>8</v>
      </c>
      <c r="D562" s="1">
        <v>175</v>
      </c>
      <c r="E562" s="1" t="s">
        <v>321</v>
      </c>
      <c r="F562" s="1">
        <f t="shared" si="40"/>
        <v>3.027222222222222</v>
      </c>
      <c r="G562">
        <v>1.4509656019656019</v>
      </c>
      <c r="H562">
        <v>8</v>
      </c>
      <c r="I562" s="29">
        <v>1</v>
      </c>
      <c r="J562" s="1" t="s">
        <v>383</v>
      </c>
      <c r="K562" s="1">
        <v>142</v>
      </c>
      <c r="L562" s="24">
        <f t="shared" si="39"/>
        <v>9</v>
      </c>
      <c r="M562" t="str">
        <f t="shared" si="38"/>
        <v>High</v>
      </c>
    </row>
    <row r="563" spans="1:13" ht="15.75" customHeight="1">
      <c r="A563" s="1">
        <v>6</v>
      </c>
      <c r="B563" s="3">
        <v>45627</v>
      </c>
      <c r="C563" s="11" t="s">
        <v>6</v>
      </c>
      <c r="D563" s="1">
        <v>450</v>
      </c>
      <c r="E563" s="1" t="s">
        <v>321</v>
      </c>
      <c r="F563" s="1">
        <f t="shared" si="40"/>
        <v>3.027222222222222</v>
      </c>
      <c r="G563">
        <v>0.67579999999999996</v>
      </c>
      <c r="H563">
        <v>8</v>
      </c>
      <c r="I563" s="29">
        <v>1</v>
      </c>
      <c r="J563" s="1" t="s">
        <v>383</v>
      </c>
      <c r="K563" s="1">
        <v>142</v>
      </c>
      <c r="L563" s="24">
        <f t="shared" si="39"/>
        <v>9</v>
      </c>
      <c r="M563" t="str">
        <f t="shared" si="38"/>
        <v>High</v>
      </c>
    </row>
    <row r="564" spans="1:13" ht="15.75" customHeight="1">
      <c r="A564" s="1">
        <v>6</v>
      </c>
      <c r="B564" s="3">
        <v>45628</v>
      </c>
      <c r="C564" s="37" t="s">
        <v>4</v>
      </c>
      <c r="D564" s="1">
        <v>9425</v>
      </c>
      <c r="E564" s="1" t="s">
        <v>322</v>
      </c>
      <c r="F564" s="1">
        <f t="shared" si="40"/>
        <v>3.0202777777777778</v>
      </c>
      <c r="G564">
        <v>0.67579999999999996</v>
      </c>
      <c r="H564">
        <v>8</v>
      </c>
      <c r="I564" s="29">
        <v>1</v>
      </c>
      <c r="J564" s="1" t="s">
        <v>384</v>
      </c>
      <c r="K564" s="1">
        <v>139</v>
      </c>
      <c r="L564" s="24">
        <f t="shared" si="39"/>
        <v>9</v>
      </c>
      <c r="M564" t="str">
        <f t="shared" si="38"/>
        <v>High</v>
      </c>
    </row>
    <row r="565" spans="1:13" ht="15.75" customHeight="1">
      <c r="A565" s="1">
        <v>6</v>
      </c>
      <c r="B565" s="3">
        <v>45628</v>
      </c>
      <c r="C565" s="37" t="s">
        <v>8</v>
      </c>
      <c r="D565" s="1">
        <v>150</v>
      </c>
      <c r="E565" s="1" t="s">
        <v>322</v>
      </c>
      <c r="F565" s="1">
        <f t="shared" si="40"/>
        <v>3.0202777777777778</v>
      </c>
      <c r="G565">
        <v>6.6099037433155079</v>
      </c>
      <c r="H565">
        <v>8</v>
      </c>
      <c r="I565" s="29">
        <v>1</v>
      </c>
      <c r="J565" s="1" t="s">
        <v>384</v>
      </c>
      <c r="K565" s="1">
        <v>139</v>
      </c>
      <c r="L565" s="24">
        <f t="shared" si="39"/>
        <v>9</v>
      </c>
      <c r="M565" t="str">
        <f t="shared" si="38"/>
        <v>High</v>
      </c>
    </row>
    <row r="566" spans="1:13" ht="15.75" customHeight="1">
      <c r="A566" s="1">
        <v>6</v>
      </c>
      <c r="B566" s="3">
        <v>45628</v>
      </c>
      <c r="C566" s="13" t="s">
        <v>6</v>
      </c>
      <c r="D566" s="1">
        <v>1425</v>
      </c>
      <c r="E566" s="1" t="s">
        <v>322</v>
      </c>
      <c r="F566" s="1">
        <f t="shared" si="40"/>
        <v>3.0202777777777778</v>
      </c>
      <c r="G566">
        <v>0.67579999999999996</v>
      </c>
      <c r="H566">
        <v>8</v>
      </c>
      <c r="I566" s="29">
        <v>1</v>
      </c>
      <c r="J566" s="1" t="s">
        <v>384</v>
      </c>
      <c r="K566" s="1">
        <v>139</v>
      </c>
      <c r="L566" s="24">
        <f t="shared" si="39"/>
        <v>9</v>
      </c>
      <c r="M566" t="str">
        <f t="shared" si="38"/>
        <v>High</v>
      </c>
    </row>
    <row r="567" spans="1:13" ht="15.75" customHeight="1">
      <c r="A567" s="1">
        <v>6</v>
      </c>
      <c r="B567" s="3">
        <v>45630</v>
      </c>
      <c r="C567" s="37" t="s">
        <v>4</v>
      </c>
      <c r="D567" s="1">
        <v>7350</v>
      </c>
      <c r="E567" s="1" t="s">
        <v>323</v>
      </c>
      <c r="F567" s="1">
        <f t="shared" si="40"/>
        <v>2.4458333333333337</v>
      </c>
      <c r="G567">
        <v>0.67579999999999996</v>
      </c>
      <c r="H567">
        <v>8</v>
      </c>
      <c r="I567" s="29">
        <v>2</v>
      </c>
      <c r="J567" s="1" t="s">
        <v>385</v>
      </c>
      <c r="K567" s="1">
        <v>142</v>
      </c>
      <c r="L567" s="24">
        <f t="shared" si="39"/>
        <v>8</v>
      </c>
      <c r="M567" t="str">
        <f t="shared" si="38"/>
        <v>High</v>
      </c>
    </row>
    <row r="568" spans="1:13" ht="15.75" customHeight="1">
      <c r="A568" s="1">
        <v>6</v>
      </c>
      <c r="B568" s="3">
        <v>45630</v>
      </c>
      <c r="C568" s="37" t="s">
        <v>8</v>
      </c>
      <c r="D568" s="1">
        <v>50</v>
      </c>
      <c r="E568" s="1" t="s">
        <v>323</v>
      </c>
      <c r="F568" s="1">
        <f t="shared" si="40"/>
        <v>2.4458333333333337</v>
      </c>
      <c r="G568">
        <v>6.6211818181818183</v>
      </c>
      <c r="H568">
        <v>8</v>
      </c>
      <c r="I568" s="29">
        <v>2</v>
      </c>
      <c r="J568" s="1" t="s">
        <v>385</v>
      </c>
      <c r="K568" s="1">
        <v>142</v>
      </c>
      <c r="L568" s="24">
        <f t="shared" si="39"/>
        <v>8</v>
      </c>
      <c r="M568" t="str">
        <f t="shared" si="38"/>
        <v>High</v>
      </c>
    </row>
    <row r="569" spans="1:13" ht="15.75" customHeight="1">
      <c r="A569" s="1">
        <v>6</v>
      </c>
      <c r="B569" s="3">
        <v>45630</v>
      </c>
      <c r="C569" s="13" t="s">
        <v>6</v>
      </c>
      <c r="D569" s="1">
        <v>350</v>
      </c>
      <c r="E569" s="1" t="s">
        <v>323</v>
      </c>
      <c r="F569" s="1">
        <f t="shared" si="40"/>
        <v>2.4458333333333337</v>
      </c>
      <c r="G569">
        <v>0.67579999999999996</v>
      </c>
      <c r="H569">
        <v>8</v>
      </c>
      <c r="I569" s="29">
        <v>2</v>
      </c>
      <c r="J569" s="1" t="s">
        <v>385</v>
      </c>
      <c r="K569" s="1">
        <v>142</v>
      </c>
      <c r="L569" s="24">
        <f t="shared" si="39"/>
        <v>8</v>
      </c>
      <c r="M569" t="str">
        <f t="shared" si="38"/>
        <v>High</v>
      </c>
    </row>
    <row r="570" spans="1:13" ht="15.75" customHeight="1">
      <c r="A570" s="1">
        <v>6</v>
      </c>
      <c r="B570" s="3">
        <v>45632</v>
      </c>
      <c r="C570" s="37" t="s">
        <v>4</v>
      </c>
      <c r="D570" s="1">
        <v>5925</v>
      </c>
      <c r="E570" s="1" t="s">
        <v>324</v>
      </c>
      <c r="F570" s="1">
        <f t="shared" si="40"/>
        <v>2.2577777777777777</v>
      </c>
      <c r="G570">
        <v>0.67579999999999996</v>
      </c>
      <c r="H570">
        <v>8</v>
      </c>
      <c r="I570" s="29">
        <v>2</v>
      </c>
      <c r="J570" s="1" t="s">
        <v>386</v>
      </c>
      <c r="K570" s="1">
        <v>117</v>
      </c>
      <c r="L570" s="24">
        <f t="shared" si="39"/>
        <v>7</v>
      </c>
      <c r="M570" t="str">
        <f t="shared" si="38"/>
        <v>Moderate</v>
      </c>
    </row>
    <row r="571" spans="1:13" ht="15.75" customHeight="1">
      <c r="A571" s="1">
        <v>6</v>
      </c>
      <c r="B571" s="3">
        <v>45632</v>
      </c>
      <c r="C571" s="37" t="s">
        <v>8</v>
      </c>
      <c r="D571" s="1">
        <v>250</v>
      </c>
      <c r="E571" s="1" t="s">
        <v>324</v>
      </c>
      <c r="F571" s="1">
        <f t="shared" si="40"/>
        <v>2.2577777777777777</v>
      </c>
      <c r="G571">
        <v>1.8718788762258149</v>
      </c>
      <c r="H571">
        <v>8</v>
      </c>
      <c r="I571" s="29">
        <v>2</v>
      </c>
      <c r="J571" s="1" t="s">
        <v>386</v>
      </c>
      <c r="K571" s="1">
        <v>117</v>
      </c>
      <c r="L571" s="24">
        <f t="shared" si="39"/>
        <v>7</v>
      </c>
      <c r="M571" t="str">
        <f t="shared" si="38"/>
        <v>Moderate</v>
      </c>
    </row>
    <row r="572" spans="1:13" ht="15.75" customHeight="1">
      <c r="A572" s="1">
        <v>6</v>
      </c>
      <c r="B572" s="3">
        <v>45632</v>
      </c>
      <c r="C572" s="13" t="s">
        <v>6</v>
      </c>
      <c r="D572" s="1">
        <v>1150</v>
      </c>
      <c r="E572" s="1" t="s">
        <v>324</v>
      </c>
      <c r="F572" s="1">
        <f t="shared" si="40"/>
        <v>2.2577777777777777</v>
      </c>
      <c r="G572">
        <v>0.67579999999999996</v>
      </c>
      <c r="H572">
        <v>8</v>
      </c>
      <c r="I572" s="29">
        <v>2</v>
      </c>
      <c r="J572" s="1" t="s">
        <v>386</v>
      </c>
      <c r="K572" s="1">
        <v>117</v>
      </c>
      <c r="L572" s="24">
        <f t="shared" si="39"/>
        <v>7</v>
      </c>
      <c r="M572" t="str">
        <f t="shared" si="38"/>
        <v>Moderate</v>
      </c>
    </row>
    <row r="573" spans="1:13" ht="15.75" customHeight="1">
      <c r="A573" s="1">
        <v>6</v>
      </c>
      <c r="B573" s="3">
        <v>45633</v>
      </c>
      <c r="C573" s="37" t="s">
        <v>4</v>
      </c>
      <c r="D573" s="1">
        <v>9100</v>
      </c>
      <c r="E573" s="1" t="s">
        <v>325</v>
      </c>
      <c r="F573" s="1">
        <f t="shared" si="40"/>
        <v>3.0308333333333333</v>
      </c>
      <c r="G573">
        <v>0.67579999999999996</v>
      </c>
      <c r="H573">
        <v>6</v>
      </c>
      <c r="I573" s="29">
        <v>1</v>
      </c>
      <c r="J573" s="1" t="s">
        <v>387</v>
      </c>
      <c r="K573" s="1">
        <v>144</v>
      </c>
      <c r="L573" s="24">
        <f t="shared" si="39"/>
        <v>9</v>
      </c>
      <c r="M573" t="str">
        <f t="shared" si="38"/>
        <v>High</v>
      </c>
    </row>
    <row r="574" spans="1:13" ht="15.75" customHeight="1">
      <c r="A574" s="1">
        <v>6</v>
      </c>
      <c r="B574" s="3">
        <v>45633</v>
      </c>
      <c r="C574" s="37" t="s">
        <v>8</v>
      </c>
      <c r="D574" s="1">
        <v>275</v>
      </c>
      <c r="E574" s="1" t="s">
        <v>325</v>
      </c>
      <c r="F574" s="1">
        <f t="shared" si="40"/>
        <v>3.0308333333333333</v>
      </c>
      <c r="G574">
        <v>1.550177156177156</v>
      </c>
      <c r="H574">
        <v>6</v>
      </c>
      <c r="I574" s="29">
        <v>1</v>
      </c>
      <c r="J574" s="1" t="s">
        <v>387</v>
      </c>
      <c r="K574" s="1">
        <v>144</v>
      </c>
      <c r="L574" s="24">
        <f t="shared" si="39"/>
        <v>9</v>
      </c>
      <c r="M574" t="str">
        <f t="shared" si="38"/>
        <v>High</v>
      </c>
    </row>
    <row r="575" spans="1:13" ht="15.75" customHeight="1">
      <c r="A575" s="1">
        <v>6</v>
      </c>
      <c r="B575" s="3">
        <v>45633</v>
      </c>
      <c r="C575" s="13" t="s">
        <v>6</v>
      </c>
      <c r="D575" s="1">
        <v>700</v>
      </c>
      <c r="E575" s="1" t="s">
        <v>325</v>
      </c>
      <c r="F575" s="1">
        <f t="shared" si="40"/>
        <v>3.0308333333333333</v>
      </c>
      <c r="G575">
        <v>0.67579999999999996</v>
      </c>
      <c r="H575">
        <v>6</v>
      </c>
      <c r="I575" s="29">
        <v>1</v>
      </c>
      <c r="J575" s="1" t="s">
        <v>387</v>
      </c>
      <c r="K575" s="1">
        <v>144</v>
      </c>
      <c r="L575" s="24">
        <f t="shared" si="39"/>
        <v>9</v>
      </c>
      <c r="M575" t="str">
        <f t="shared" si="38"/>
        <v>High</v>
      </c>
    </row>
    <row r="576" spans="1:13" ht="15.75" customHeight="1">
      <c r="A576" s="1">
        <v>6</v>
      </c>
      <c r="B576" s="3">
        <v>45635</v>
      </c>
      <c r="C576" s="37" t="s">
        <v>4</v>
      </c>
      <c r="D576" s="1">
        <v>12600</v>
      </c>
      <c r="E576" s="1" t="s">
        <v>326</v>
      </c>
      <c r="F576" s="1">
        <f t="shared" si="40"/>
        <v>4.109166666666666</v>
      </c>
      <c r="G576">
        <v>0.67579999999999996</v>
      </c>
      <c r="H576">
        <v>6</v>
      </c>
      <c r="I576" s="29">
        <v>2</v>
      </c>
      <c r="J576" s="1" t="s">
        <v>388</v>
      </c>
      <c r="K576" s="1">
        <v>144</v>
      </c>
      <c r="L576" s="24">
        <f t="shared" si="39"/>
        <v>10</v>
      </c>
      <c r="M576" t="str">
        <f t="shared" si="38"/>
        <v>High</v>
      </c>
    </row>
    <row r="577" spans="1:13" ht="15.75" customHeight="1">
      <c r="A577" s="1">
        <v>6</v>
      </c>
      <c r="B577" s="3">
        <v>45635</v>
      </c>
      <c r="C577" s="37" t="s">
        <v>8</v>
      </c>
      <c r="D577" s="1">
        <v>150</v>
      </c>
      <c r="E577" s="1" t="s">
        <v>326</v>
      </c>
      <c r="F577" s="1">
        <f t="shared" si="40"/>
        <v>4.109166666666666</v>
      </c>
      <c r="G577">
        <v>2.1221442687747039</v>
      </c>
      <c r="H577">
        <v>6</v>
      </c>
      <c r="I577" s="29">
        <v>2</v>
      </c>
      <c r="J577" s="1" t="s">
        <v>388</v>
      </c>
      <c r="K577" s="1">
        <v>144</v>
      </c>
      <c r="L577" s="24">
        <f t="shared" si="39"/>
        <v>10</v>
      </c>
      <c r="M577" t="str">
        <f t="shared" si="38"/>
        <v>High</v>
      </c>
    </row>
    <row r="578" spans="1:13" ht="15.75" customHeight="1">
      <c r="A578" s="1">
        <v>6</v>
      </c>
      <c r="B578" s="3">
        <v>45635</v>
      </c>
      <c r="C578" s="13" t="s">
        <v>6</v>
      </c>
      <c r="D578" s="1">
        <v>625</v>
      </c>
      <c r="E578" s="1" t="s">
        <v>326</v>
      </c>
      <c r="F578" s="1">
        <f t="shared" si="40"/>
        <v>4.109166666666666</v>
      </c>
      <c r="G578">
        <v>0.67579999999999996</v>
      </c>
      <c r="H578">
        <v>6</v>
      </c>
      <c r="I578" s="29">
        <v>2</v>
      </c>
      <c r="J578" s="1" t="s">
        <v>388</v>
      </c>
      <c r="K578" s="1">
        <v>144</v>
      </c>
      <c r="L578" s="24">
        <f t="shared" si="39"/>
        <v>10</v>
      </c>
      <c r="M578" t="str">
        <f t="shared" si="38"/>
        <v>High</v>
      </c>
    </row>
    <row r="579" spans="1:13" ht="15.75" customHeight="1">
      <c r="A579" s="1">
        <v>6</v>
      </c>
      <c r="B579" s="3">
        <v>45636</v>
      </c>
      <c r="C579" s="37" t="s">
        <v>4</v>
      </c>
      <c r="D579" s="1">
        <v>6700</v>
      </c>
      <c r="E579" s="1" t="s">
        <v>327</v>
      </c>
      <c r="F579" s="1">
        <f t="shared" si="40"/>
        <v>1.9441666666666666</v>
      </c>
      <c r="G579">
        <v>0.67579999999999996</v>
      </c>
      <c r="H579">
        <v>6</v>
      </c>
      <c r="I579" s="29">
        <v>1</v>
      </c>
      <c r="J579" s="1" t="s">
        <v>389</v>
      </c>
      <c r="K579" s="1">
        <v>140</v>
      </c>
      <c r="L579" s="24">
        <f t="shared" si="39"/>
        <v>7</v>
      </c>
      <c r="M579" t="str">
        <f t="shared" ref="M579:M642" si="41">IF(L579&gt;=8, "High", IF(L579&gt;=5, "Moderate", IF(L579&gt;=1, "Low", "Unknown")))</f>
        <v>Moderate</v>
      </c>
    </row>
    <row r="580" spans="1:13" ht="15.75" customHeight="1">
      <c r="A580" s="1">
        <v>6</v>
      </c>
      <c r="B580" s="3">
        <v>45636</v>
      </c>
      <c r="C580" s="13" t="s">
        <v>6</v>
      </c>
      <c r="D580" s="1">
        <v>325</v>
      </c>
      <c r="E580" s="1" t="s">
        <v>327</v>
      </c>
      <c r="F580" s="1">
        <f t="shared" si="40"/>
        <v>1.9441666666666666</v>
      </c>
      <c r="G580">
        <v>0.67579999999999996</v>
      </c>
      <c r="H580">
        <v>6</v>
      </c>
      <c r="I580" s="29">
        <v>1</v>
      </c>
      <c r="J580" s="1" t="s">
        <v>389</v>
      </c>
      <c r="K580" s="1">
        <v>140</v>
      </c>
      <c r="L580" s="24">
        <f t="shared" ref="L580:L643" si="42">ROUND(
  1 +
  ((K580-60)/20) +
  (F580*1.2), 0)</f>
        <v>7</v>
      </c>
      <c r="M580" t="str">
        <f t="shared" si="41"/>
        <v>Moderate</v>
      </c>
    </row>
    <row r="581" spans="1:13" ht="15.75" customHeight="1">
      <c r="A581" s="1">
        <v>6</v>
      </c>
      <c r="B581" s="3">
        <v>45638</v>
      </c>
      <c r="C581" s="37" t="s">
        <v>4</v>
      </c>
      <c r="D581" s="1">
        <v>7875</v>
      </c>
      <c r="E581" s="1" t="s">
        <v>328</v>
      </c>
      <c r="F581" s="1">
        <f t="shared" si="40"/>
        <v>2.4469444444444446</v>
      </c>
      <c r="G581">
        <v>2.4911558441558443</v>
      </c>
      <c r="H581">
        <v>6</v>
      </c>
      <c r="I581" s="29">
        <v>2</v>
      </c>
      <c r="J581" s="1" t="s">
        <v>390</v>
      </c>
      <c r="K581" s="1">
        <v>139</v>
      </c>
      <c r="L581" s="24">
        <f t="shared" si="42"/>
        <v>8</v>
      </c>
      <c r="M581" t="str">
        <f t="shared" si="41"/>
        <v>High</v>
      </c>
    </row>
    <row r="582" spans="1:13" ht="15.75" customHeight="1">
      <c r="A582" s="1">
        <v>6</v>
      </c>
      <c r="B582" s="3">
        <v>45638</v>
      </c>
      <c r="C582" s="37" t="s">
        <v>8</v>
      </c>
      <c r="D582" s="1">
        <v>50</v>
      </c>
      <c r="E582" s="1" t="s">
        <v>328</v>
      </c>
      <c r="F582" s="1">
        <f t="shared" si="40"/>
        <v>2.4469444444444446</v>
      </c>
      <c r="G582">
        <v>2.4911558441558443</v>
      </c>
      <c r="H582">
        <v>6</v>
      </c>
      <c r="I582" s="29">
        <v>2</v>
      </c>
      <c r="J582" s="1" t="s">
        <v>390</v>
      </c>
      <c r="K582" s="1">
        <v>139</v>
      </c>
      <c r="L582" s="24">
        <f t="shared" si="42"/>
        <v>8</v>
      </c>
      <c r="M582" t="str">
        <f t="shared" si="41"/>
        <v>High</v>
      </c>
    </row>
    <row r="583" spans="1:13" ht="15.75" customHeight="1">
      <c r="A583" s="1">
        <v>6</v>
      </c>
      <c r="B583" s="3">
        <v>45638</v>
      </c>
      <c r="C583" s="13" t="s">
        <v>6</v>
      </c>
      <c r="D583" s="1">
        <v>225</v>
      </c>
      <c r="E583" s="1" t="s">
        <v>328</v>
      </c>
      <c r="F583" s="1">
        <f t="shared" si="40"/>
        <v>2.4469444444444446</v>
      </c>
      <c r="G583">
        <v>0.67579999999999996</v>
      </c>
      <c r="H583">
        <v>6</v>
      </c>
      <c r="I583" s="29">
        <v>2</v>
      </c>
      <c r="J583" s="1" t="s">
        <v>390</v>
      </c>
      <c r="K583" s="1">
        <v>139</v>
      </c>
      <c r="L583" s="24">
        <f t="shared" si="42"/>
        <v>8</v>
      </c>
      <c r="M583" t="str">
        <f t="shared" si="41"/>
        <v>High</v>
      </c>
    </row>
    <row r="584" spans="1:13" ht="15.75" customHeight="1">
      <c r="A584" s="1">
        <v>6</v>
      </c>
      <c r="B584" s="3">
        <v>45639</v>
      </c>
      <c r="C584" s="37" t="s">
        <v>4</v>
      </c>
      <c r="D584" s="1">
        <v>7525</v>
      </c>
      <c r="E584" s="1" t="s">
        <v>329</v>
      </c>
      <c r="F584" s="1">
        <f t="shared" si="40"/>
        <v>2.2305555555555556</v>
      </c>
      <c r="G584">
        <v>0.28018263473053895</v>
      </c>
      <c r="H584">
        <v>6</v>
      </c>
      <c r="I584" s="29">
        <v>1</v>
      </c>
      <c r="J584" s="1" t="s">
        <v>391</v>
      </c>
      <c r="K584" s="1">
        <v>143</v>
      </c>
      <c r="L584" s="24">
        <f t="shared" si="42"/>
        <v>8</v>
      </c>
      <c r="M584" t="str">
        <f t="shared" si="41"/>
        <v>High</v>
      </c>
    </row>
    <row r="585" spans="1:13" ht="15.75" customHeight="1">
      <c r="A585" s="1">
        <v>6</v>
      </c>
      <c r="B585" s="3">
        <v>45639</v>
      </c>
      <c r="C585" s="37" t="s">
        <v>8</v>
      </c>
      <c r="D585" s="1">
        <v>75</v>
      </c>
      <c r="E585" s="1" t="s">
        <v>329</v>
      </c>
      <c r="F585" s="1">
        <f t="shared" si="40"/>
        <v>2.2305555555555556</v>
      </c>
      <c r="G585">
        <v>7.0412948717948716</v>
      </c>
      <c r="H585">
        <v>6</v>
      </c>
      <c r="I585" s="29">
        <v>1</v>
      </c>
      <c r="J585" s="1" t="s">
        <v>391</v>
      </c>
      <c r="K585" s="1">
        <v>143</v>
      </c>
      <c r="L585" s="24">
        <f t="shared" si="42"/>
        <v>8</v>
      </c>
      <c r="M585" t="str">
        <f t="shared" si="41"/>
        <v>High</v>
      </c>
    </row>
    <row r="586" spans="1:13" ht="15.75" customHeight="1">
      <c r="A586" s="1">
        <v>6</v>
      </c>
      <c r="B586" s="3">
        <v>45639</v>
      </c>
      <c r="C586" s="13" t="s">
        <v>6</v>
      </c>
      <c r="D586" s="1">
        <v>475</v>
      </c>
      <c r="E586" s="1" t="s">
        <v>329</v>
      </c>
      <c r="F586" s="1">
        <f t="shared" si="40"/>
        <v>2.2305555555555556</v>
      </c>
      <c r="G586">
        <v>0.67579999999999996</v>
      </c>
      <c r="H586">
        <v>6</v>
      </c>
      <c r="I586" s="29">
        <v>1</v>
      </c>
      <c r="J586" s="1" t="s">
        <v>391</v>
      </c>
      <c r="K586" s="1">
        <v>143</v>
      </c>
      <c r="L586" s="24">
        <f t="shared" si="42"/>
        <v>8</v>
      </c>
      <c r="M586" t="str">
        <f t="shared" si="41"/>
        <v>High</v>
      </c>
    </row>
    <row r="587" spans="1:13" ht="15.75" customHeight="1">
      <c r="A587" s="1">
        <v>6</v>
      </c>
      <c r="B587" s="3">
        <v>45641</v>
      </c>
      <c r="C587" s="37" t="s">
        <v>4</v>
      </c>
      <c r="D587" s="1">
        <v>8675</v>
      </c>
      <c r="E587" s="1" t="s">
        <v>330</v>
      </c>
      <c r="F587" s="1">
        <f t="shared" si="40"/>
        <v>2.6355555555555554</v>
      </c>
      <c r="G587">
        <v>0.2709512482336317</v>
      </c>
      <c r="H587">
        <v>6</v>
      </c>
      <c r="I587" s="29">
        <v>2</v>
      </c>
      <c r="J587" s="1" t="s">
        <v>392</v>
      </c>
      <c r="K587" s="1">
        <v>142</v>
      </c>
      <c r="L587" s="24">
        <f t="shared" si="42"/>
        <v>8</v>
      </c>
      <c r="M587" t="str">
        <f t="shared" si="41"/>
        <v>High</v>
      </c>
    </row>
    <row r="588" spans="1:13" ht="15.75" customHeight="1">
      <c r="A588" s="1">
        <v>6</v>
      </c>
      <c r="B588" s="3">
        <v>45641</v>
      </c>
      <c r="C588" s="37" t="s">
        <v>8</v>
      </c>
      <c r="D588" s="1">
        <v>75</v>
      </c>
      <c r="E588" s="1" t="s">
        <v>330</v>
      </c>
      <c r="F588" s="1">
        <f t="shared" si="40"/>
        <v>2.6355555555555554</v>
      </c>
      <c r="G588">
        <v>7.7083911205073994</v>
      </c>
      <c r="H588">
        <v>6</v>
      </c>
      <c r="I588" s="29">
        <v>2</v>
      </c>
      <c r="J588" s="1" t="s">
        <v>392</v>
      </c>
      <c r="K588" s="1">
        <v>142</v>
      </c>
      <c r="L588" s="24">
        <f t="shared" si="42"/>
        <v>8</v>
      </c>
      <c r="M588" t="str">
        <f t="shared" si="41"/>
        <v>High</v>
      </c>
    </row>
    <row r="589" spans="1:13" ht="15.75" customHeight="1">
      <c r="A589" s="1">
        <v>6</v>
      </c>
      <c r="B589" s="3">
        <v>45641</v>
      </c>
      <c r="C589" s="13" t="s">
        <v>6</v>
      </c>
      <c r="D589" s="1">
        <v>650</v>
      </c>
      <c r="E589" s="1" t="s">
        <v>330</v>
      </c>
      <c r="F589" s="1">
        <f t="shared" si="40"/>
        <v>2.6355555555555554</v>
      </c>
      <c r="G589">
        <v>0.67579999999999996</v>
      </c>
      <c r="H589">
        <v>6</v>
      </c>
      <c r="I589" s="29">
        <v>2</v>
      </c>
      <c r="J589" s="1" t="s">
        <v>392</v>
      </c>
      <c r="K589" s="1">
        <v>142</v>
      </c>
      <c r="L589" s="24">
        <f t="shared" si="42"/>
        <v>8</v>
      </c>
      <c r="M589" t="str">
        <f t="shared" si="41"/>
        <v>High</v>
      </c>
    </row>
    <row r="590" spans="1:13" ht="15.75" customHeight="1">
      <c r="A590" s="1">
        <v>6</v>
      </c>
      <c r="B590" s="3">
        <v>45642</v>
      </c>
      <c r="C590" s="37" t="s">
        <v>4</v>
      </c>
      <c r="D590" s="1">
        <v>12450</v>
      </c>
      <c r="E590" s="1" t="s">
        <v>331</v>
      </c>
      <c r="F590" s="1">
        <f t="shared" si="40"/>
        <v>3.983888888888889</v>
      </c>
      <c r="G590">
        <v>0.4016819757365685</v>
      </c>
      <c r="H590">
        <v>6</v>
      </c>
      <c r="I590" s="29">
        <v>1</v>
      </c>
      <c r="J590" s="1" t="s">
        <v>393</v>
      </c>
      <c r="K590" s="1">
        <v>143</v>
      </c>
      <c r="L590" s="24">
        <f t="shared" si="42"/>
        <v>10</v>
      </c>
      <c r="M590" t="str">
        <f t="shared" si="41"/>
        <v>High</v>
      </c>
    </row>
    <row r="591" spans="1:13" ht="15.75" customHeight="1">
      <c r="A591" s="1">
        <v>6</v>
      </c>
      <c r="B591" s="3">
        <v>45642</v>
      </c>
      <c r="C591" s="37" t="s">
        <v>8</v>
      </c>
      <c r="D591" s="1">
        <v>325</v>
      </c>
      <c r="E591" s="1" t="s">
        <v>331</v>
      </c>
      <c r="F591" s="1">
        <f t="shared" si="40"/>
        <v>3.983888888888889</v>
      </c>
      <c r="G591">
        <v>1.6644123222748817</v>
      </c>
      <c r="H591">
        <v>6</v>
      </c>
      <c r="I591" s="29">
        <v>1</v>
      </c>
      <c r="J591" s="1" t="s">
        <v>393</v>
      </c>
      <c r="K591" s="1">
        <v>143</v>
      </c>
      <c r="L591" s="24">
        <f t="shared" si="42"/>
        <v>10</v>
      </c>
      <c r="M591" t="str">
        <f t="shared" si="41"/>
        <v>High</v>
      </c>
    </row>
    <row r="592" spans="1:13" ht="15.75" customHeight="1">
      <c r="A592" s="1">
        <v>6</v>
      </c>
      <c r="B592" s="3">
        <v>45642</v>
      </c>
      <c r="C592" s="13" t="s">
        <v>6</v>
      </c>
      <c r="D592" s="1">
        <v>1050</v>
      </c>
      <c r="E592" s="1" t="s">
        <v>331</v>
      </c>
      <c r="F592" s="1">
        <f t="shared" si="40"/>
        <v>3.983888888888889</v>
      </c>
      <c r="G592">
        <v>0.67579999999999996</v>
      </c>
      <c r="H592">
        <v>6</v>
      </c>
      <c r="I592" s="29">
        <v>1</v>
      </c>
      <c r="J592" s="1" t="s">
        <v>393</v>
      </c>
      <c r="K592" s="1">
        <v>143</v>
      </c>
      <c r="L592" s="24">
        <f t="shared" si="42"/>
        <v>10</v>
      </c>
      <c r="M592" t="str">
        <f t="shared" si="41"/>
        <v>High</v>
      </c>
    </row>
    <row r="593" spans="1:13" ht="15.75" customHeight="1">
      <c r="A593" s="1">
        <v>6</v>
      </c>
      <c r="B593" s="3">
        <v>45644</v>
      </c>
      <c r="C593" s="37" t="s">
        <v>4</v>
      </c>
      <c r="D593" s="1">
        <v>7425</v>
      </c>
      <c r="E593" s="1" t="s">
        <v>332</v>
      </c>
      <c r="F593" s="1">
        <f t="shared" si="40"/>
        <v>2.3627777777777781</v>
      </c>
      <c r="G593">
        <v>0.32039579198094487</v>
      </c>
      <c r="H593">
        <v>6</v>
      </c>
      <c r="I593" s="29">
        <v>2</v>
      </c>
      <c r="J593" s="1" t="s">
        <v>394</v>
      </c>
      <c r="K593" s="1">
        <v>142</v>
      </c>
      <c r="L593" s="24">
        <f t="shared" si="42"/>
        <v>8</v>
      </c>
      <c r="M593" t="str">
        <f t="shared" si="41"/>
        <v>High</v>
      </c>
    </row>
    <row r="594" spans="1:13" ht="15.75" customHeight="1">
      <c r="A594" s="1">
        <v>6</v>
      </c>
      <c r="B594" s="3">
        <v>45644</v>
      </c>
      <c r="C594" s="37" t="s">
        <v>8</v>
      </c>
      <c r="D594" s="1">
        <v>150</v>
      </c>
      <c r="E594" s="1" t="s">
        <v>332</v>
      </c>
      <c r="F594" s="1">
        <f t="shared" si="40"/>
        <v>2.3627777777777781</v>
      </c>
      <c r="G594">
        <v>1.3640106772422209</v>
      </c>
      <c r="H594">
        <v>6</v>
      </c>
      <c r="I594" s="29">
        <v>2</v>
      </c>
      <c r="J594" s="1" t="s">
        <v>394</v>
      </c>
      <c r="K594" s="1">
        <v>142</v>
      </c>
      <c r="L594" s="24">
        <f t="shared" si="42"/>
        <v>8</v>
      </c>
      <c r="M594" t="str">
        <f t="shared" si="41"/>
        <v>High</v>
      </c>
    </row>
    <row r="595" spans="1:13" ht="15.75" customHeight="1">
      <c r="A595" s="1">
        <v>6</v>
      </c>
      <c r="B595" s="3">
        <v>45644</v>
      </c>
      <c r="C595" s="13" t="s">
        <v>6</v>
      </c>
      <c r="D595" s="1">
        <v>325</v>
      </c>
      <c r="E595" s="1" t="s">
        <v>332</v>
      </c>
      <c r="F595" s="1">
        <f t="shared" si="40"/>
        <v>2.3627777777777781</v>
      </c>
      <c r="G595">
        <v>0.67579999999999996</v>
      </c>
      <c r="H595">
        <v>6</v>
      </c>
      <c r="I595" s="29">
        <v>2</v>
      </c>
      <c r="J595" s="1" t="s">
        <v>394</v>
      </c>
      <c r="K595" s="1">
        <v>142</v>
      </c>
      <c r="L595" s="24">
        <f t="shared" si="42"/>
        <v>8</v>
      </c>
      <c r="M595" t="str">
        <f t="shared" si="41"/>
        <v>High</v>
      </c>
    </row>
    <row r="596" spans="1:13" ht="15.75" customHeight="1">
      <c r="A596" s="1">
        <v>6</v>
      </c>
      <c r="B596" s="3">
        <v>45645</v>
      </c>
      <c r="C596" s="37" t="s">
        <v>4</v>
      </c>
      <c r="D596" s="1">
        <v>14475</v>
      </c>
      <c r="E596" s="1" t="s">
        <v>333</v>
      </c>
      <c r="F596" s="1">
        <f t="shared" si="40"/>
        <v>4.0744444444444445</v>
      </c>
      <c r="G596">
        <v>0.56002797202797205</v>
      </c>
      <c r="H596">
        <v>6</v>
      </c>
      <c r="I596" s="29">
        <v>1</v>
      </c>
      <c r="J596" s="1" t="s">
        <v>395</v>
      </c>
      <c r="K596" s="1">
        <v>142</v>
      </c>
      <c r="L596" s="24">
        <f t="shared" si="42"/>
        <v>10</v>
      </c>
      <c r="M596" t="str">
        <f t="shared" si="41"/>
        <v>High</v>
      </c>
    </row>
    <row r="597" spans="1:13" ht="15.75" customHeight="1">
      <c r="A597" s="1">
        <v>6</v>
      </c>
      <c r="B597" s="3">
        <v>45645</v>
      </c>
      <c r="C597" s="37" t="s">
        <v>8</v>
      </c>
      <c r="D597" s="1">
        <v>200</v>
      </c>
      <c r="E597" s="1" t="s">
        <v>333</v>
      </c>
      <c r="F597" s="1">
        <f t="shared" si="40"/>
        <v>4.0744444444444445</v>
      </c>
      <c r="G597">
        <v>1.0464338842975207</v>
      </c>
      <c r="H597">
        <v>6</v>
      </c>
      <c r="I597" s="29">
        <v>1</v>
      </c>
      <c r="J597" s="1" t="s">
        <v>395</v>
      </c>
      <c r="K597" s="1">
        <v>142</v>
      </c>
      <c r="L597" s="24">
        <f t="shared" si="42"/>
        <v>10</v>
      </c>
      <c r="M597" t="str">
        <f t="shared" si="41"/>
        <v>High</v>
      </c>
    </row>
    <row r="598" spans="1:13" ht="15.75" customHeight="1">
      <c r="A598" s="1">
        <v>6</v>
      </c>
      <c r="B598" s="3">
        <v>45645</v>
      </c>
      <c r="C598" s="13" t="s">
        <v>6</v>
      </c>
      <c r="D598" s="1">
        <v>425</v>
      </c>
      <c r="E598" s="1" t="s">
        <v>333</v>
      </c>
      <c r="F598" s="1">
        <f t="shared" si="40"/>
        <v>4.0744444444444445</v>
      </c>
      <c r="G598">
        <v>0.67579999999999996</v>
      </c>
      <c r="H598">
        <v>6</v>
      </c>
      <c r="I598" s="29">
        <v>1</v>
      </c>
      <c r="J598" s="1" t="s">
        <v>395</v>
      </c>
      <c r="K598" s="1">
        <v>142</v>
      </c>
      <c r="L598" s="24">
        <f t="shared" si="42"/>
        <v>10</v>
      </c>
      <c r="M598" t="str">
        <f t="shared" si="41"/>
        <v>High</v>
      </c>
    </row>
    <row r="599" spans="1:13" ht="15.75" customHeight="1">
      <c r="A599" s="1">
        <v>6</v>
      </c>
      <c r="B599" s="3">
        <v>45648</v>
      </c>
      <c r="C599" s="37" t="s">
        <v>4</v>
      </c>
      <c r="D599" s="1">
        <v>8350</v>
      </c>
      <c r="E599" s="1" t="s">
        <v>334</v>
      </c>
      <c r="F599" s="1">
        <f t="shared" si="40"/>
        <v>3.2677777777777779</v>
      </c>
      <c r="G599">
        <v>0.67579999999999996</v>
      </c>
      <c r="H599">
        <v>6</v>
      </c>
      <c r="I599" s="29">
        <v>3</v>
      </c>
      <c r="J599" s="1" t="s">
        <v>396</v>
      </c>
      <c r="K599" s="1">
        <v>137</v>
      </c>
      <c r="L599" s="24">
        <f t="shared" si="42"/>
        <v>9</v>
      </c>
      <c r="M599" t="str">
        <f t="shared" si="41"/>
        <v>High</v>
      </c>
    </row>
    <row r="600" spans="1:13" ht="15.75" customHeight="1">
      <c r="A600" s="1">
        <v>6</v>
      </c>
      <c r="B600" s="3">
        <v>45648</v>
      </c>
      <c r="C600" s="37" t="s">
        <v>8</v>
      </c>
      <c r="D600" s="1">
        <v>500</v>
      </c>
      <c r="E600" s="1" t="s">
        <v>334</v>
      </c>
      <c r="F600" s="1">
        <f t="shared" si="40"/>
        <v>3.2677777777777779</v>
      </c>
      <c r="G600">
        <v>0.87821029867798261</v>
      </c>
      <c r="H600">
        <v>6</v>
      </c>
      <c r="I600" s="29">
        <v>3</v>
      </c>
      <c r="J600" s="1" t="s">
        <v>396</v>
      </c>
      <c r="K600" s="1">
        <v>137</v>
      </c>
      <c r="L600" s="24">
        <f t="shared" si="42"/>
        <v>9</v>
      </c>
      <c r="M600" t="str">
        <f t="shared" si="41"/>
        <v>High</v>
      </c>
    </row>
    <row r="601" spans="1:13" ht="15.75" customHeight="1">
      <c r="A601" s="1">
        <v>6</v>
      </c>
      <c r="B601" s="3">
        <v>45648</v>
      </c>
      <c r="C601" s="13" t="s">
        <v>6</v>
      </c>
      <c r="D601" s="1">
        <v>675</v>
      </c>
      <c r="E601" s="1" t="s">
        <v>334</v>
      </c>
      <c r="F601" s="1">
        <f t="shared" si="40"/>
        <v>3.2677777777777779</v>
      </c>
      <c r="G601">
        <v>0.67579999999999996</v>
      </c>
      <c r="H601">
        <v>6</v>
      </c>
      <c r="I601" s="29">
        <v>3</v>
      </c>
      <c r="J601" s="1" t="s">
        <v>396</v>
      </c>
      <c r="K601" s="1">
        <v>137</v>
      </c>
      <c r="L601" s="24">
        <f t="shared" si="42"/>
        <v>9</v>
      </c>
      <c r="M601" t="str">
        <f t="shared" si="41"/>
        <v>High</v>
      </c>
    </row>
    <row r="602" spans="1:13" ht="15.75" customHeight="1">
      <c r="A602" s="1">
        <v>6</v>
      </c>
      <c r="B602" s="3">
        <v>45649</v>
      </c>
      <c r="C602" s="37" t="s">
        <v>4</v>
      </c>
      <c r="D602" s="1">
        <v>9300</v>
      </c>
      <c r="E602" s="1" t="s">
        <v>335</v>
      </c>
      <c r="F602" s="1">
        <f t="shared" si="40"/>
        <v>2.5680555555555555</v>
      </c>
      <c r="G602">
        <v>0.67579999999999996</v>
      </c>
      <c r="H602">
        <v>6</v>
      </c>
      <c r="I602" s="29">
        <v>1</v>
      </c>
      <c r="J602" s="1" t="s">
        <v>397</v>
      </c>
      <c r="K602" s="1">
        <v>116</v>
      </c>
      <c r="L602" s="24">
        <f t="shared" si="42"/>
        <v>7</v>
      </c>
      <c r="M602" t="str">
        <f t="shared" si="41"/>
        <v>Moderate</v>
      </c>
    </row>
    <row r="603" spans="1:13" ht="15.75" customHeight="1">
      <c r="A603" s="1">
        <v>6</v>
      </c>
      <c r="B603" s="3">
        <v>45649</v>
      </c>
      <c r="C603" s="37" t="s">
        <v>8</v>
      </c>
      <c r="D603" s="1">
        <v>225</v>
      </c>
      <c r="E603" s="1" t="s">
        <v>335</v>
      </c>
      <c r="F603" s="1">
        <f t="shared" si="40"/>
        <v>2.5680555555555555</v>
      </c>
      <c r="G603">
        <v>2.4430273481705016</v>
      </c>
      <c r="H603">
        <v>6</v>
      </c>
      <c r="I603" s="29">
        <v>1</v>
      </c>
      <c r="J603" s="1" t="s">
        <v>397</v>
      </c>
      <c r="K603" s="1">
        <v>116</v>
      </c>
      <c r="L603" s="24">
        <f t="shared" si="42"/>
        <v>7</v>
      </c>
      <c r="M603" t="str">
        <f t="shared" si="41"/>
        <v>Moderate</v>
      </c>
    </row>
    <row r="604" spans="1:13" ht="15.75" customHeight="1">
      <c r="A604" s="1">
        <v>6</v>
      </c>
      <c r="B604" s="3">
        <v>45649</v>
      </c>
      <c r="C604" s="13" t="s">
        <v>6</v>
      </c>
      <c r="D604" s="1">
        <v>1025</v>
      </c>
      <c r="E604" s="1" t="s">
        <v>335</v>
      </c>
      <c r="F604" s="1">
        <f t="shared" si="40"/>
        <v>2.5680555555555555</v>
      </c>
      <c r="G604">
        <v>0.67579999999999996</v>
      </c>
      <c r="H604">
        <v>6</v>
      </c>
      <c r="I604" s="29">
        <v>1</v>
      </c>
      <c r="J604" s="1" t="s">
        <v>397</v>
      </c>
      <c r="K604" s="1">
        <v>116</v>
      </c>
      <c r="L604" s="24">
        <f t="shared" si="42"/>
        <v>7</v>
      </c>
      <c r="M604" t="str">
        <f t="shared" si="41"/>
        <v>Moderate</v>
      </c>
    </row>
    <row r="605" spans="1:13" ht="15.75" customHeight="1">
      <c r="A605" s="1">
        <v>6</v>
      </c>
      <c r="B605" s="3">
        <v>45650</v>
      </c>
      <c r="C605" s="37" t="s">
        <v>4</v>
      </c>
      <c r="D605" s="1">
        <v>6400</v>
      </c>
      <c r="E605" s="1" t="s">
        <v>336</v>
      </c>
      <c r="F605" s="1">
        <f t="shared" si="40"/>
        <v>2.1030555555555557</v>
      </c>
      <c r="G605">
        <v>0.67579999999999996</v>
      </c>
      <c r="H605">
        <v>6</v>
      </c>
      <c r="I605" s="29">
        <v>1</v>
      </c>
      <c r="J605" s="1" t="s">
        <v>398</v>
      </c>
      <c r="K605" s="1">
        <v>142</v>
      </c>
      <c r="L605" s="24">
        <f t="shared" si="42"/>
        <v>8</v>
      </c>
      <c r="M605" t="str">
        <f t="shared" si="41"/>
        <v>High</v>
      </c>
    </row>
    <row r="606" spans="1:13" ht="15.75" customHeight="1">
      <c r="A606" s="1">
        <v>6</v>
      </c>
      <c r="B606" s="3">
        <v>45650</v>
      </c>
      <c r="C606" s="37" t="s">
        <v>8</v>
      </c>
      <c r="D606" s="1">
        <v>200</v>
      </c>
      <c r="E606" s="1" t="s">
        <v>336</v>
      </c>
      <c r="F606" s="1">
        <f t="shared" si="40"/>
        <v>2.1030555555555557</v>
      </c>
      <c r="G606">
        <v>0.95234848484848489</v>
      </c>
      <c r="H606">
        <v>6</v>
      </c>
      <c r="I606" s="29">
        <v>1</v>
      </c>
      <c r="J606" s="1" t="s">
        <v>398</v>
      </c>
      <c r="K606" s="1">
        <v>142</v>
      </c>
      <c r="L606" s="24">
        <f t="shared" si="42"/>
        <v>8</v>
      </c>
      <c r="M606" t="str">
        <f t="shared" si="41"/>
        <v>High</v>
      </c>
    </row>
    <row r="607" spans="1:13" ht="15.75" customHeight="1">
      <c r="A607" s="1">
        <v>6</v>
      </c>
      <c r="B607" s="3">
        <v>45650</v>
      </c>
      <c r="C607" s="13" t="s">
        <v>6</v>
      </c>
      <c r="D607" s="1">
        <v>425</v>
      </c>
      <c r="E607" s="1" t="s">
        <v>336</v>
      </c>
      <c r="F607" s="1">
        <f t="shared" si="40"/>
        <v>2.1030555555555557</v>
      </c>
      <c r="G607">
        <v>0.67579999999999996</v>
      </c>
      <c r="H607">
        <v>6</v>
      </c>
      <c r="I607" s="29">
        <v>1</v>
      </c>
      <c r="J607" s="1" t="s">
        <v>398</v>
      </c>
      <c r="K607" s="1">
        <v>142</v>
      </c>
      <c r="L607" s="24">
        <f t="shared" si="42"/>
        <v>8</v>
      </c>
      <c r="M607" t="str">
        <f t="shared" si="41"/>
        <v>High</v>
      </c>
    </row>
    <row r="608" spans="1:13" ht="15.75" customHeight="1">
      <c r="A608" s="1">
        <v>6</v>
      </c>
      <c r="B608" s="3">
        <v>45652</v>
      </c>
      <c r="C608" s="37" t="s">
        <v>4</v>
      </c>
      <c r="D608" s="1">
        <v>8800</v>
      </c>
      <c r="E608" s="1" t="s">
        <v>337</v>
      </c>
      <c r="F608" s="1">
        <f t="shared" si="40"/>
        <v>2.6488888888888891</v>
      </c>
      <c r="G608">
        <v>0.67579999999999996</v>
      </c>
      <c r="H608">
        <v>6</v>
      </c>
      <c r="I608" s="29">
        <v>2</v>
      </c>
      <c r="J608" s="1" t="s">
        <v>399</v>
      </c>
      <c r="K608" s="1">
        <v>139</v>
      </c>
      <c r="L608" s="24">
        <f t="shared" si="42"/>
        <v>8</v>
      </c>
      <c r="M608" t="str">
        <f t="shared" si="41"/>
        <v>High</v>
      </c>
    </row>
    <row r="609" spans="1:13" ht="15.75" customHeight="1">
      <c r="A609" s="1">
        <v>6</v>
      </c>
      <c r="B609" s="3">
        <v>45652</v>
      </c>
      <c r="C609" s="37" t="s">
        <v>8</v>
      </c>
      <c r="D609" s="1">
        <v>125</v>
      </c>
      <c r="E609" s="1" t="s">
        <v>337</v>
      </c>
      <c r="F609" s="1">
        <f t="shared" si="40"/>
        <v>2.6488888888888891</v>
      </c>
      <c r="G609">
        <v>1.3796784922394678</v>
      </c>
      <c r="H609">
        <v>6</v>
      </c>
      <c r="I609" s="29">
        <v>2</v>
      </c>
      <c r="J609" s="1" t="s">
        <v>399</v>
      </c>
      <c r="K609" s="1">
        <v>139</v>
      </c>
      <c r="L609" s="24">
        <f t="shared" si="42"/>
        <v>8</v>
      </c>
      <c r="M609" t="str">
        <f t="shared" si="41"/>
        <v>High</v>
      </c>
    </row>
    <row r="610" spans="1:13" ht="15.75" customHeight="1">
      <c r="A610" s="1">
        <v>6</v>
      </c>
      <c r="B610" s="3">
        <v>45652</v>
      </c>
      <c r="C610" s="13" t="s">
        <v>6</v>
      </c>
      <c r="D610" s="1">
        <v>250</v>
      </c>
      <c r="E610" s="1" t="s">
        <v>337</v>
      </c>
      <c r="F610" s="1">
        <f t="shared" si="40"/>
        <v>2.6488888888888891</v>
      </c>
      <c r="G610">
        <v>0.67579999999999996</v>
      </c>
      <c r="H610">
        <v>6</v>
      </c>
      <c r="I610" s="29">
        <v>2</v>
      </c>
      <c r="J610" s="1" t="s">
        <v>399</v>
      </c>
      <c r="K610" s="1">
        <v>139</v>
      </c>
      <c r="L610" s="24">
        <f t="shared" si="42"/>
        <v>8</v>
      </c>
      <c r="M610" t="str">
        <f t="shared" si="41"/>
        <v>High</v>
      </c>
    </row>
    <row r="611" spans="1:13" ht="15.75" customHeight="1">
      <c r="A611" s="1">
        <v>6</v>
      </c>
      <c r="B611" s="3">
        <v>45653</v>
      </c>
      <c r="C611" s="37" t="s">
        <v>4</v>
      </c>
      <c r="D611" s="1">
        <v>10775</v>
      </c>
      <c r="E611" s="1" t="s">
        <v>338</v>
      </c>
      <c r="F611" s="1">
        <f t="shared" si="40"/>
        <v>3.0158333333333331</v>
      </c>
      <c r="G611">
        <v>0.67579999999999996</v>
      </c>
      <c r="H611">
        <v>6</v>
      </c>
      <c r="I611" s="29">
        <v>1</v>
      </c>
      <c r="J611" s="1" t="s">
        <v>400</v>
      </c>
      <c r="K611" s="1">
        <v>136</v>
      </c>
      <c r="L611" s="24">
        <f t="shared" si="42"/>
        <v>8</v>
      </c>
      <c r="M611" t="str">
        <f t="shared" si="41"/>
        <v>High</v>
      </c>
    </row>
    <row r="612" spans="1:13" ht="15.75" customHeight="1">
      <c r="A612" s="1">
        <v>6</v>
      </c>
      <c r="B612" s="3">
        <v>45653</v>
      </c>
      <c r="C612" s="13" t="s">
        <v>6</v>
      </c>
      <c r="D612" s="1">
        <v>325</v>
      </c>
      <c r="E612" s="1" t="s">
        <v>338</v>
      </c>
      <c r="F612" s="1">
        <f t="shared" si="40"/>
        <v>3.0158333333333331</v>
      </c>
      <c r="G612">
        <v>0.67579999999999996</v>
      </c>
      <c r="H612">
        <v>6</v>
      </c>
      <c r="I612" s="29">
        <v>1</v>
      </c>
      <c r="J612" s="1" t="s">
        <v>400</v>
      </c>
      <c r="K612" s="1">
        <v>136</v>
      </c>
      <c r="L612" s="24">
        <f t="shared" si="42"/>
        <v>8</v>
      </c>
      <c r="M612" t="str">
        <f t="shared" si="41"/>
        <v>High</v>
      </c>
    </row>
    <row r="613" spans="1:13" ht="15.75" customHeight="1">
      <c r="A613" s="1">
        <v>6</v>
      </c>
      <c r="B613" s="3">
        <v>45654</v>
      </c>
      <c r="C613" s="37" t="s">
        <v>4</v>
      </c>
      <c r="D613" s="1">
        <v>10850</v>
      </c>
      <c r="E613" s="1" t="s">
        <v>339</v>
      </c>
      <c r="F613" s="1">
        <f t="shared" si="40"/>
        <v>3.3466666666666667</v>
      </c>
      <c r="G613">
        <v>0.67579999999999996</v>
      </c>
      <c r="H613">
        <v>6</v>
      </c>
      <c r="I613" s="29">
        <v>1</v>
      </c>
      <c r="J613" s="1" t="s">
        <v>401</v>
      </c>
      <c r="K613" s="1">
        <v>136</v>
      </c>
      <c r="L613" s="24">
        <f t="shared" si="42"/>
        <v>9</v>
      </c>
      <c r="M613" t="str">
        <f t="shared" si="41"/>
        <v>High</v>
      </c>
    </row>
    <row r="614" spans="1:13" ht="15.75" customHeight="1">
      <c r="A614" s="1">
        <v>6</v>
      </c>
      <c r="B614" s="3">
        <v>45654</v>
      </c>
      <c r="C614" s="37" t="s">
        <v>8</v>
      </c>
      <c r="D614" s="1">
        <v>375</v>
      </c>
      <c r="E614" s="1" t="s">
        <v>339</v>
      </c>
      <c r="F614" s="1">
        <f t="shared" si="40"/>
        <v>3.3466666666666667</v>
      </c>
      <c r="G614">
        <v>0.53336725463591139</v>
      </c>
      <c r="H614">
        <v>6</v>
      </c>
      <c r="I614" s="29">
        <v>1</v>
      </c>
      <c r="J614" s="1" t="s">
        <v>401</v>
      </c>
      <c r="K614" s="1">
        <v>136</v>
      </c>
      <c r="L614" s="24">
        <f t="shared" si="42"/>
        <v>9</v>
      </c>
      <c r="M614" t="str">
        <f t="shared" si="41"/>
        <v>High</v>
      </c>
    </row>
    <row r="615" spans="1:13" ht="15.75" customHeight="1">
      <c r="A615" s="1">
        <v>6</v>
      </c>
      <c r="B615" s="3">
        <v>45654</v>
      </c>
      <c r="C615" s="13" t="s">
        <v>6</v>
      </c>
      <c r="D615" s="1">
        <v>250</v>
      </c>
      <c r="E615" s="1" t="s">
        <v>339</v>
      </c>
      <c r="F615" s="1">
        <f t="shared" si="40"/>
        <v>3.3466666666666667</v>
      </c>
      <c r="G615">
        <v>0.67579999999999996</v>
      </c>
      <c r="H615">
        <v>6</v>
      </c>
      <c r="I615" s="29">
        <v>1</v>
      </c>
      <c r="J615" s="1" t="s">
        <v>401</v>
      </c>
      <c r="K615" s="1">
        <v>136</v>
      </c>
      <c r="L615" s="24">
        <f t="shared" si="42"/>
        <v>9</v>
      </c>
      <c r="M615" t="str">
        <f t="shared" si="41"/>
        <v>High</v>
      </c>
    </row>
    <row r="616" spans="1:13" ht="15.75" customHeight="1">
      <c r="A616" s="1">
        <v>6</v>
      </c>
      <c r="B616" s="3">
        <v>45655</v>
      </c>
      <c r="C616" s="37" t="s">
        <v>4</v>
      </c>
      <c r="D616" s="1">
        <v>10075</v>
      </c>
      <c r="E616" s="1" t="s">
        <v>340</v>
      </c>
      <c r="F616" s="1">
        <f t="shared" si="40"/>
        <v>3.2766666666666664</v>
      </c>
      <c r="G616">
        <v>0.67579999999999996</v>
      </c>
      <c r="H616">
        <v>6</v>
      </c>
      <c r="I616" s="29">
        <v>1</v>
      </c>
      <c r="J616" s="1" t="s">
        <v>402</v>
      </c>
      <c r="K616" s="1">
        <v>133</v>
      </c>
      <c r="L616" s="24">
        <f t="shared" si="42"/>
        <v>9</v>
      </c>
      <c r="M616" t="str">
        <f t="shared" si="41"/>
        <v>High</v>
      </c>
    </row>
    <row r="617" spans="1:13" ht="15.75" customHeight="1">
      <c r="A617" s="1">
        <v>6</v>
      </c>
      <c r="B617" s="3">
        <v>45655</v>
      </c>
      <c r="C617" s="37" t="s">
        <v>8</v>
      </c>
      <c r="D617" s="1">
        <v>175</v>
      </c>
      <c r="E617" s="1" t="s">
        <v>340</v>
      </c>
      <c r="F617" s="1">
        <f t="shared" si="40"/>
        <v>3.2766666666666664</v>
      </c>
      <c r="G617">
        <v>0.67537483206448734</v>
      </c>
      <c r="H617">
        <v>6</v>
      </c>
      <c r="I617" s="29">
        <v>1</v>
      </c>
      <c r="J617" s="1" t="s">
        <v>402</v>
      </c>
      <c r="K617" s="1">
        <v>133</v>
      </c>
      <c r="L617" s="24">
        <f t="shared" si="42"/>
        <v>9</v>
      </c>
      <c r="M617" t="str">
        <f t="shared" si="41"/>
        <v>High</v>
      </c>
    </row>
    <row r="618" spans="1:13" ht="15.75" customHeight="1">
      <c r="A618" s="1">
        <v>6</v>
      </c>
      <c r="B618" s="3">
        <v>45655</v>
      </c>
      <c r="C618" s="13" t="s">
        <v>6</v>
      </c>
      <c r="D618" s="1">
        <v>200</v>
      </c>
      <c r="E618" s="1" t="s">
        <v>340</v>
      </c>
      <c r="F618" s="1">
        <f t="shared" ref="F618:F682" si="43">VALUE(LEFT(E618,FIND(".",E618)-1)) +
VALUE(MID(E618,FIND(".",E618)+1,2))/60 +
VALUE(RIGHT(E618,2))/3600</f>
        <v>3.2766666666666664</v>
      </c>
      <c r="G618">
        <v>0.67579999999999996</v>
      </c>
      <c r="H618">
        <v>6</v>
      </c>
      <c r="I618" s="29">
        <v>1</v>
      </c>
      <c r="J618" s="1" t="s">
        <v>402</v>
      </c>
      <c r="K618" s="1">
        <v>133</v>
      </c>
      <c r="L618" s="24">
        <f t="shared" si="42"/>
        <v>9</v>
      </c>
      <c r="M618" t="str">
        <f t="shared" si="41"/>
        <v>High</v>
      </c>
    </row>
    <row r="619" spans="1:13" ht="15.75" customHeight="1">
      <c r="A619" s="1">
        <v>6</v>
      </c>
      <c r="B619" s="3">
        <v>45656</v>
      </c>
      <c r="C619" s="37" t="s">
        <v>4</v>
      </c>
      <c r="D619" s="1">
        <v>12675</v>
      </c>
      <c r="E619" s="1" t="s">
        <v>341</v>
      </c>
      <c r="F619" s="1">
        <f t="shared" si="43"/>
        <v>3.2577777777777777</v>
      </c>
      <c r="G619">
        <v>0.31801476793248951</v>
      </c>
      <c r="H619">
        <v>6</v>
      </c>
      <c r="I619" s="29">
        <v>1</v>
      </c>
      <c r="J619" s="1" t="s">
        <v>403</v>
      </c>
      <c r="K619" s="1">
        <v>121</v>
      </c>
      <c r="L619" s="24">
        <f t="shared" si="42"/>
        <v>8</v>
      </c>
      <c r="M619" t="str">
        <f t="shared" si="41"/>
        <v>High</v>
      </c>
    </row>
    <row r="620" spans="1:13" ht="15.75" customHeight="1">
      <c r="A620" s="1">
        <v>6</v>
      </c>
      <c r="B620" s="3">
        <v>45656</v>
      </c>
      <c r="C620" s="37" t="s">
        <v>8</v>
      </c>
      <c r="D620" s="1">
        <v>175</v>
      </c>
      <c r="E620" s="1" t="s">
        <v>341</v>
      </c>
      <c r="F620" s="1">
        <f t="shared" si="43"/>
        <v>3.2577777777777777</v>
      </c>
      <c r="G620">
        <v>0.87961702127659569</v>
      </c>
      <c r="H620">
        <v>6</v>
      </c>
      <c r="I620" s="29">
        <v>1</v>
      </c>
      <c r="J620" s="1" t="s">
        <v>403</v>
      </c>
      <c r="K620" s="1">
        <v>121</v>
      </c>
      <c r="L620" s="24">
        <f t="shared" si="42"/>
        <v>8</v>
      </c>
      <c r="M620" t="str">
        <f t="shared" si="41"/>
        <v>High</v>
      </c>
    </row>
    <row r="621" spans="1:13" ht="15.75" customHeight="1">
      <c r="A621" s="1">
        <v>6</v>
      </c>
      <c r="B621" s="3">
        <v>45656</v>
      </c>
      <c r="C621" s="13" t="s">
        <v>6</v>
      </c>
      <c r="D621" s="1">
        <v>300</v>
      </c>
      <c r="E621" s="1" t="s">
        <v>341</v>
      </c>
      <c r="F621" s="1">
        <f t="shared" si="43"/>
        <v>3.2577777777777777</v>
      </c>
      <c r="G621">
        <v>0.67579999999999996</v>
      </c>
      <c r="H621">
        <v>6</v>
      </c>
      <c r="I621" s="29">
        <v>1</v>
      </c>
      <c r="J621" s="1" t="s">
        <v>403</v>
      </c>
      <c r="K621" s="1">
        <v>121</v>
      </c>
      <c r="L621" s="24">
        <f t="shared" si="42"/>
        <v>8</v>
      </c>
      <c r="M621" t="str">
        <f t="shared" si="41"/>
        <v>High</v>
      </c>
    </row>
    <row r="622" spans="1:13" ht="15.75" customHeight="1">
      <c r="A622" s="1">
        <v>6</v>
      </c>
      <c r="B622" s="3">
        <v>45658</v>
      </c>
      <c r="C622" s="37" t="s">
        <v>4</v>
      </c>
      <c r="D622" s="1">
        <v>12475</v>
      </c>
      <c r="E622" s="1" t="s">
        <v>342</v>
      </c>
      <c r="F622" s="1">
        <f t="shared" si="43"/>
        <v>3.0219444444444443</v>
      </c>
      <c r="G622">
        <v>0.67579999999999996</v>
      </c>
      <c r="H622">
        <v>6</v>
      </c>
      <c r="I622" s="29">
        <v>2</v>
      </c>
      <c r="J622" s="1" t="s">
        <v>404</v>
      </c>
      <c r="K622" s="1">
        <v>116</v>
      </c>
      <c r="L622" s="24">
        <f t="shared" si="42"/>
        <v>7</v>
      </c>
      <c r="M622" t="str">
        <f t="shared" si="41"/>
        <v>Moderate</v>
      </c>
    </row>
    <row r="623" spans="1:13" ht="15.75" customHeight="1">
      <c r="A623" s="1">
        <v>6</v>
      </c>
      <c r="B623" s="3">
        <v>45658</v>
      </c>
      <c r="C623" s="37" t="s">
        <v>8</v>
      </c>
      <c r="D623" s="1">
        <v>325</v>
      </c>
      <c r="E623" s="1" t="s">
        <v>342</v>
      </c>
      <c r="F623" s="1">
        <f t="shared" si="43"/>
        <v>3.0219444444444443</v>
      </c>
      <c r="G623">
        <v>0.47170048163756767</v>
      </c>
      <c r="H623">
        <v>6</v>
      </c>
      <c r="I623" s="29">
        <v>2</v>
      </c>
      <c r="J623" s="1" t="s">
        <v>404</v>
      </c>
      <c r="K623" s="1">
        <v>116</v>
      </c>
      <c r="L623" s="24">
        <f t="shared" si="42"/>
        <v>7</v>
      </c>
      <c r="M623" t="str">
        <f t="shared" si="41"/>
        <v>Moderate</v>
      </c>
    </row>
    <row r="624" spans="1:13" ht="15.75" customHeight="1">
      <c r="A624" s="1">
        <v>6</v>
      </c>
      <c r="B624" s="3">
        <v>45658</v>
      </c>
      <c r="C624" s="13" t="s">
        <v>6</v>
      </c>
      <c r="D624" s="1">
        <v>225</v>
      </c>
      <c r="E624" s="1" t="s">
        <v>342</v>
      </c>
      <c r="F624" s="1">
        <f t="shared" si="43"/>
        <v>3.0219444444444443</v>
      </c>
      <c r="G624">
        <v>0.67579999999999996</v>
      </c>
      <c r="H624">
        <v>6</v>
      </c>
      <c r="I624" s="29">
        <v>2</v>
      </c>
      <c r="J624" s="1" t="s">
        <v>404</v>
      </c>
      <c r="K624" s="1">
        <v>116</v>
      </c>
      <c r="L624" s="24">
        <f t="shared" si="42"/>
        <v>7</v>
      </c>
      <c r="M624" t="str">
        <f t="shared" si="41"/>
        <v>Moderate</v>
      </c>
    </row>
    <row r="625" spans="1:13" ht="15.75" customHeight="1">
      <c r="A625" s="1">
        <v>6</v>
      </c>
      <c r="B625" s="3">
        <v>45659</v>
      </c>
      <c r="C625" s="37" t="s">
        <v>4</v>
      </c>
      <c r="D625" s="1">
        <v>10675</v>
      </c>
      <c r="E625" s="1" t="s">
        <v>343</v>
      </c>
      <c r="F625" s="1">
        <f t="shared" si="43"/>
        <v>3.1033333333333335</v>
      </c>
      <c r="G625">
        <v>0.67579999999999996</v>
      </c>
      <c r="H625">
        <v>6</v>
      </c>
      <c r="I625" s="29">
        <v>1</v>
      </c>
      <c r="J625" s="1" t="s">
        <v>405</v>
      </c>
      <c r="K625" s="1">
        <v>126</v>
      </c>
      <c r="L625" s="24">
        <f t="shared" si="42"/>
        <v>8</v>
      </c>
      <c r="M625" t="str">
        <f t="shared" si="41"/>
        <v>High</v>
      </c>
    </row>
    <row r="626" spans="1:13" ht="15.75" customHeight="1">
      <c r="A626" s="1">
        <v>6</v>
      </c>
      <c r="B626" s="3">
        <v>45659</v>
      </c>
      <c r="C626" s="37" t="s">
        <v>8</v>
      </c>
      <c r="D626" s="1">
        <v>225</v>
      </c>
      <c r="E626" s="1" t="s">
        <v>343</v>
      </c>
      <c r="F626" s="1">
        <f t="shared" si="43"/>
        <v>3.1033333333333335</v>
      </c>
      <c r="G626">
        <v>0.59614311792625041</v>
      </c>
      <c r="H626">
        <v>6</v>
      </c>
      <c r="I626" s="29">
        <v>1</v>
      </c>
      <c r="J626" s="1" t="s">
        <v>405</v>
      </c>
      <c r="K626" s="1">
        <v>126</v>
      </c>
      <c r="L626" s="24">
        <f t="shared" si="42"/>
        <v>8</v>
      </c>
      <c r="M626" t="str">
        <f t="shared" si="41"/>
        <v>High</v>
      </c>
    </row>
    <row r="627" spans="1:13" ht="15.75" customHeight="1">
      <c r="A627" s="1">
        <v>6</v>
      </c>
      <c r="B627" s="3">
        <v>45659</v>
      </c>
      <c r="C627" s="13" t="s">
        <v>6</v>
      </c>
      <c r="D627" s="1">
        <v>200</v>
      </c>
      <c r="E627" s="1" t="s">
        <v>343</v>
      </c>
      <c r="F627" s="1">
        <f t="shared" si="43"/>
        <v>3.1033333333333335</v>
      </c>
      <c r="G627">
        <v>0.67579999999999996</v>
      </c>
      <c r="H627">
        <v>6</v>
      </c>
      <c r="I627" s="29">
        <v>1</v>
      </c>
      <c r="J627" s="1" t="s">
        <v>405</v>
      </c>
      <c r="K627" s="1">
        <v>126</v>
      </c>
      <c r="L627" s="24">
        <f t="shared" si="42"/>
        <v>8</v>
      </c>
      <c r="M627" t="str">
        <f t="shared" si="41"/>
        <v>High</v>
      </c>
    </row>
    <row r="628" spans="1:13" ht="15.75" customHeight="1">
      <c r="A628" s="1">
        <v>6</v>
      </c>
      <c r="B628" s="3">
        <v>45661</v>
      </c>
      <c r="C628" s="37" t="s">
        <v>4</v>
      </c>
      <c r="D628" s="1">
        <v>10400</v>
      </c>
      <c r="E628" s="1" t="s">
        <v>344</v>
      </c>
      <c r="F628" s="1">
        <f t="shared" si="43"/>
        <v>3.0105555555555554</v>
      </c>
      <c r="G628">
        <v>0.67579999999999996</v>
      </c>
      <c r="H628">
        <v>6</v>
      </c>
      <c r="I628" s="29">
        <v>2</v>
      </c>
      <c r="J628" s="1" t="s">
        <v>406</v>
      </c>
      <c r="K628" s="1">
        <v>131</v>
      </c>
      <c r="L628" s="24">
        <f t="shared" si="42"/>
        <v>8</v>
      </c>
      <c r="M628" t="str">
        <f t="shared" si="41"/>
        <v>High</v>
      </c>
    </row>
    <row r="629" spans="1:13" ht="15.75" customHeight="1">
      <c r="A629" s="1">
        <v>6</v>
      </c>
      <c r="B629" s="3">
        <v>45661</v>
      </c>
      <c r="C629" s="37" t="s">
        <v>8</v>
      </c>
      <c r="D629" s="1">
        <v>500</v>
      </c>
      <c r="E629" s="1" t="s">
        <v>344</v>
      </c>
      <c r="F629" s="1">
        <f t="shared" si="43"/>
        <v>3.0105555555555554</v>
      </c>
      <c r="G629">
        <v>0.33276582464385374</v>
      </c>
      <c r="H629">
        <v>6</v>
      </c>
      <c r="I629" s="29">
        <v>2</v>
      </c>
      <c r="J629" s="1" t="s">
        <v>406</v>
      </c>
      <c r="K629" s="1">
        <v>131</v>
      </c>
      <c r="L629" s="24">
        <f t="shared" si="42"/>
        <v>8</v>
      </c>
      <c r="M629" t="str">
        <f t="shared" si="41"/>
        <v>High</v>
      </c>
    </row>
    <row r="630" spans="1:13" ht="15.75" customHeight="1">
      <c r="A630" s="1">
        <v>6</v>
      </c>
      <c r="B630" s="3">
        <v>45661</v>
      </c>
      <c r="C630" s="13" t="s">
        <v>6</v>
      </c>
      <c r="D630" s="1">
        <v>125</v>
      </c>
      <c r="E630" s="1" t="s">
        <v>344</v>
      </c>
      <c r="F630" s="1">
        <f t="shared" si="43"/>
        <v>3.0105555555555554</v>
      </c>
      <c r="G630">
        <v>0.67579999999999996</v>
      </c>
      <c r="H630">
        <v>6</v>
      </c>
      <c r="I630" s="29">
        <v>2</v>
      </c>
      <c r="J630" s="1" t="s">
        <v>406</v>
      </c>
      <c r="K630" s="1">
        <v>131</v>
      </c>
      <c r="L630" s="24">
        <f t="shared" si="42"/>
        <v>8</v>
      </c>
      <c r="M630" t="str">
        <f t="shared" si="41"/>
        <v>High</v>
      </c>
    </row>
    <row r="631" spans="1:13" ht="15.75" customHeight="1">
      <c r="A631" s="1">
        <v>6</v>
      </c>
      <c r="B631" s="3">
        <v>45662</v>
      </c>
      <c r="C631" s="37" t="s">
        <v>4</v>
      </c>
      <c r="D631" s="1">
        <v>9525</v>
      </c>
      <c r="E631" s="1" t="s">
        <v>345</v>
      </c>
      <c r="F631" s="1">
        <f t="shared" si="43"/>
        <v>3.0502777777777776</v>
      </c>
      <c r="G631">
        <v>0.67579999999999996</v>
      </c>
      <c r="H631">
        <v>6</v>
      </c>
      <c r="I631" s="29">
        <v>1</v>
      </c>
      <c r="J631" s="1" t="s">
        <v>407</v>
      </c>
      <c r="K631" s="1">
        <v>129</v>
      </c>
      <c r="L631" s="24">
        <f t="shared" si="42"/>
        <v>8</v>
      </c>
      <c r="M631" t="str">
        <f t="shared" si="41"/>
        <v>High</v>
      </c>
    </row>
    <row r="632" spans="1:13" ht="15.75" customHeight="1">
      <c r="A632" s="1">
        <v>6</v>
      </c>
      <c r="B632" s="3">
        <v>45662</v>
      </c>
      <c r="C632" s="37" t="s">
        <v>8</v>
      </c>
      <c r="D632" s="1">
        <v>525</v>
      </c>
      <c r="E632" s="1" t="s">
        <v>345</v>
      </c>
      <c r="F632" s="1">
        <f t="shared" si="43"/>
        <v>3.0502777777777776</v>
      </c>
      <c r="G632">
        <v>0.26825573491928634</v>
      </c>
      <c r="H632">
        <v>6</v>
      </c>
      <c r="I632" s="29">
        <v>1</v>
      </c>
      <c r="J632" s="1" t="s">
        <v>407</v>
      </c>
      <c r="K632" s="1">
        <v>129</v>
      </c>
      <c r="L632" s="24">
        <f t="shared" si="42"/>
        <v>8</v>
      </c>
      <c r="M632" t="str">
        <f t="shared" si="41"/>
        <v>High</v>
      </c>
    </row>
    <row r="633" spans="1:13" ht="15.75" customHeight="1">
      <c r="A633" s="1">
        <v>6</v>
      </c>
      <c r="B633" s="3">
        <v>45662</v>
      </c>
      <c r="C633" s="13" t="s">
        <v>6</v>
      </c>
      <c r="D633" s="1">
        <v>50</v>
      </c>
      <c r="E633" s="1" t="s">
        <v>345</v>
      </c>
      <c r="F633" s="1">
        <f t="shared" si="43"/>
        <v>3.0502777777777776</v>
      </c>
      <c r="G633">
        <v>0.67579999999999996</v>
      </c>
      <c r="H633">
        <v>6</v>
      </c>
      <c r="I633" s="29">
        <v>1</v>
      </c>
      <c r="J633" s="1" t="s">
        <v>407</v>
      </c>
      <c r="K633" s="1">
        <v>129</v>
      </c>
      <c r="L633" s="24">
        <f t="shared" si="42"/>
        <v>8</v>
      </c>
      <c r="M633" t="str">
        <f t="shared" si="41"/>
        <v>High</v>
      </c>
    </row>
    <row r="634" spans="1:13" ht="15.75" customHeight="1">
      <c r="A634" s="1">
        <v>6</v>
      </c>
      <c r="B634" s="3">
        <v>45664</v>
      </c>
      <c r="C634" s="37" t="s">
        <v>4</v>
      </c>
      <c r="D634" s="1">
        <v>6425</v>
      </c>
      <c r="E634" s="1" t="s">
        <v>346</v>
      </c>
      <c r="F634" s="1">
        <f t="shared" si="43"/>
        <v>2.0324999999999998</v>
      </c>
      <c r="G634">
        <v>0.67579999999999996</v>
      </c>
      <c r="H634">
        <v>6</v>
      </c>
      <c r="I634" s="29">
        <v>2</v>
      </c>
      <c r="J634" s="1" t="s">
        <v>408</v>
      </c>
      <c r="K634" s="1">
        <v>139</v>
      </c>
      <c r="L634" s="24">
        <f t="shared" si="42"/>
        <v>7</v>
      </c>
      <c r="M634" t="str">
        <f t="shared" si="41"/>
        <v>Moderate</v>
      </c>
    </row>
    <row r="635" spans="1:13" ht="15.75" customHeight="1">
      <c r="A635" s="1">
        <v>6</v>
      </c>
      <c r="B635" s="3">
        <v>45664</v>
      </c>
      <c r="C635" s="37" t="s">
        <v>8</v>
      </c>
      <c r="D635" s="1">
        <v>425</v>
      </c>
      <c r="E635" s="1" t="s">
        <v>346</v>
      </c>
      <c r="F635" s="1">
        <f t="shared" si="43"/>
        <v>2.0324999999999998</v>
      </c>
      <c r="G635">
        <v>0.49509709521247985</v>
      </c>
      <c r="H635">
        <v>6</v>
      </c>
      <c r="I635" s="29">
        <v>2</v>
      </c>
      <c r="J635" s="1" t="s">
        <v>408</v>
      </c>
      <c r="K635" s="1">
        <v>139</v>
      </c>
      <c r="L635" s="24">
        <f t="shared" si="42"/>
        <v>7</v>
      </c>
      <c r="M635" t="str">
        <f t="shared" si="41"/>
        <v>Moderate</v>
      </c>
    </row>
    <row r="636" spans="1:13" ht="15.75" customHeight="1">
      <c r="A636" s="1">
        <v>6</v>
      </c>
      <c r="B636" s="3">
        <v>45664</v>
      </c>
      <c r="C636" s="13" t="s">
        <v>6</v>
      </c>
      <c r="D636" s="1">
        <v>225</v>
      </c>
      <c r="E636" s="1" t="s">
        <v>346</v>
      </c>
      <c r="F636" s="1">
        <f t="shared" si="43"/>
        <v>2.0324999999999998</v>
      </c>
      <c r="G636">
        <v>0.67579999999999996</v>
      </c>
      <c r="H636">
        <v>6</v>
      </c>
      <c r="I636" s="29">
        <v>2</v>
      </c>
      <c r="J636" s="1" t="s">
        <v>408</v>
      </c>
      <c r="K636" s="1">
        <v>139</v>
      </c>
      <c r="L636" s="24">
        <f t="shared" si="42"/>
        <v>7</v>
      </c>
      <c r="M636" t="str">
        <f t="shared" si="41"/>
        <v>Moderate</v>
      </c>
    </row>
    <row r="637" spans="1:13" ht="15.75" customHeight="1">
      <c r="A637" s="1">
        <v>6</v>
      </c>
      <c r="B637" s="3">
        <v>45665</v>
      </c>
      <c r="C637" s="37" t="s">
        <v>4</v>
      </c>
      <c r="D637" s="1">
        <v>10250</v>
      </c>
      <c r="E637" s="1" t="s">
        <v>347</v>
      </c>
      <c r="F637" s="1">
        <f t="shared" si="43"/>
        <v>3.0238888888888886</v>
      </c>
      <c r="G637">
        <v>0.67579999999999996</v>
      </c>
      <c r="H637">
        <v>6</v>
      </c>
      <c r="I637" s="29">
        <v>1</v>
      </c>
      <c r="J637" s="1" t="s">
        <v>409</v>
      </c>
      <c r="K637" s="1">
        <v>117</v>
      </c>
      <c r="L637" s="24">
        <f t="shared" si="42"/>
        <v>7</v>
      </c>
      <c r="M637" t="str">
        <f t="shared" si="41"/>
        <v>Moderate</v>
      </c>
    </row>
    <row r="638" spans="1:13" ht="15.75" customHeight="1">
      <c r="A638" s="1">
        <v>6</v>
      </c>
      <c r="B638" s="3">
        <v>45665</v>
      </c>
      <c r="C638" s="37" t="s">
        <v>8</v>
      </c>
      <c r="D638" s="1">
        <v>700</v>
      </c>
      <c r="E638" s="1" t="s">
        <v>347</v>
      </c>
      <c r="F638" s="1">
        <f t="shared" si="43"/>
        <v>3.0238888888888886</v>
      </c>
      <c r="G638">
        <v>0.84213516746411499</v>
      </c>
      <c r="H638">
        <v>6</v>
      </c>
      <c r="I638" s="29">
        <v>1</v>
      </c>
      <c r="J638" s="1" t="s">
        <v>409</v>
      </c>
      <c r="K638" s="1">
        <v>117</v>
      </c>
      <c r="L638" s="24">
        <f t="shared" si="42"/>
        <v>7</v>
      </c>
      <c r="M638" t="str">
        <f t="shared" si="41"/>
        <v>Moderate</v>
      </c>
    </row>
    <row r="639" spans="1:13" ht="15.75" customHeight="1">
      <c r="A639" s="1">
        <v>6</v>
      </c>
      <c r="B639" s="3">
        <v>45665</v>
      </c>
      <c r="C639" s="13" t="s">
        <v>6</v>
      </c>
      <c r="D639" s="1">
        <v>1125</v>
      </c>
      <c r="E639" s="1" t="s">
        <v>347</v>
      </c>
      <c r="F639" s="1">
        <f t="shared" si="43"/>
        <v>3.0238888888888886</v>
      </c>
      <c r="G639">
        <v>0.67579999999999996</v>
      </c>
      <c r="H639">
        <v>6</v>
      </c>
      <c r="I639" s="29">
        <v>1</v>
      </c>
      <c r="J639" s="1" t="s">
        <v>409</v>
      </c>
      <c r="K639" s="1">
        <v>117</v>
      </c>
      <c r="L639" s="24">
        <f t="shared" si="42"/>
        <v>7</v>
      </c>
      <c r="M639" t="str">
        <f t="shared" si="41"/>
        <v>Moderate</v>
      </c>
    </row>
    <row r="640" spans="1:13" ht="15.75" customHeight="1">
      <c r="A640" s="1">
        <v>6</v>
      </c>
      <c r="B640" s="3">
        <v>45667</v>
      </c>
      <c r="C640" s="37" t="s">
        <v>4</v>
      </c>
      <c r="D640" s="1">
        <v>10725</v>
      </c>
      <c r="E640" s="1" t="s">
        <v>348</v>
      </c>
      <c r="F640" s="1">
        <f t="shared" si="43"/>
        <v>3.036111111111111</v>
      </c>
      <c r="G640">
        <v>0.67579999999999996</v>
      </c>
      <c r="H640">
        <v>6</v>
      </c>
      <c r="I640" s="29">
        <v>2</v>
      </c>
      <c r="J640" s="1" t="s">
        <v>410</v>
      </c>
      <c r="K640" s="1">
        <v>108</v>
      </c>
      <c r="L640" s="24">
        <f t="shared" si="42"/>
        <v>7</v>
      </c>
      <c r="M640" t="str">
        <f t="shared" si="41"/>
        <v>Moderate</v>
      </c>
    </row>
    <row r="641" spans="1:13" ht="15.75" customHeight="1">
      <c r="A641" s="1">
        <v>6</v>
      </c>
      <c r="B641" s="3">
        <v>45667</v>
      </c>
      <c r="C641" s="37" t="s">
        <v>8</v>
      </c>
      <c r="D641" s="1">
        <v>525</v>
      </c>
      <c r="E641" s="1" t="s">
        <v>348</v>
      </c>
      <c r="F641" s="1">
        <f t="shared" si="43"/>
        <v>3.036111111111111</v>
      </c>
      <c r="G641">
        <v>0.82998601398601402</v>
      </c>
      <c r="H641">
        <v>6</v>
      </c>
      <c r="I641" s="29">
        <v>2</v>
      </c>
      <c r="J641" s="1" t="s">
        <v>410</v>
      </c>
      <c r="K641" s="1">
        <v>108</v>
      </c>
      <c r="L641" s="24">
        <f t="shared" si="42"/>
        <v>7</v>
      </c>
      <c r="M641" t="str">
        <f t="shared" si="41"/>
        <v>Moderate</v>
      </c>
    </row>
    <row r="642" spans="1:13" ht="15.75" customHeight="1">
      <c r="A642" s="1">
        <v>6</v>
      </c>
      <c r="B642" s="3">
        <v>45667</v>
      </c>
      <c r="C642" s="13" t="s">
        <v>6</v>
      </c>
      <c r="D642" s="1">
        <v>800</v>
      </c>
      <c r="E642" s="1" t="s">
        <v>348</v>
      </c>
      <c r="F642" s="1">
        <f t="shared" si="43"/>
        <v>3.036111111111111</v>
      </c>
      <c r="G642">
        <v>0.67579999999999996</v>
      </c>
      <c r="H642">
        <v>6</v>
      </c>
      <c r="I642" s="29">
        <v>2</v>
      </c>
      <c r="J642" s="1" t="s">
        <v>410</v>
      </c>
      <c r="K642" s="1">
        <v>108</v>
      </c>
      <c r="L642" s="24">
        <f t="shared" si="42"/>
        <v>7</v>
      </c>
      <c r="M642" t="str">
        <f t="shared" si="41"/>
        <v>Moderate</v>
      </c>
    </row>
    <row r="643" spans="1:13" ht="15.75" customHeight="1">
      <c r="A643" s="1">
        <v>6</v>
      </c>
      <c r="B643" s="3">
        <v>45668</v>
      </c>
      <c r="C643" s="37" t="s">
        <v>4</v>
      </c>
      <c r="D643" s="1">
        <v>11225</v>
      </c>
      <c r="E643" s="1" t="s">
        <v>349</v>
      </c>
      <c r="F643" s="1">
        <f t="shared" si="43"/>
        <v>3.0191666666666666</v>
      </c>
      <c r="G643">
        <v>0.67579999999999996</v>
      </c>
      <c r="H643">
        <v>6</v>
      </c>
      <c r="I643" s="29">
        <v>1</v>
      </c>
      <c r="J643" s="1" t="s">
        <v>411</v>
      </c>
      <c r="K643" s="1">
        <v>117</v>
      </c>
      <c r="L643" s="24">
        <f t="shared" si="42"/>
        <v>7</v>
      </c>
      <c r="M643" t="str">
        <f t="shared" ref="M643:M699" si="44">IF(L643&gt;=8, "High", IF(L643&gt;=5, "Moderate", IF(L643&gt;=1, "Low", "Unknown")))</f>
        <v>Moderate</v>
      </c>
    </row>
    <row r="644" spans="1:13" ht="15.75" customHeight="1">
      <c r="A644" s="1">
        <v>6</v>
      </c>
      <c r="B644" s="3">
        <v>45668</v>
      </c>
      <c r="C644" s="37" t="s">
        <v>8</v>
      </c>
      <c r="D644" s="1">
        <v>275</v>
      </c>
      <c r="E644" s="1" t="s">
        <v>349</v>
      </c>
      <c r="F644" s="1">
        <f t="shared" si="43"/>
        <v>3.0191666666666666</v>
      </c>
      <c r="G644">
        <v>0.54596978769733262</v>
      </c>
      <c r="H644">
        <v>6</v>
      </c>
      <c r="I644" s="29">
        <v>1</v>
      </c>
      <c r="J644" s="1" t="s">
        <v>411</v>
      </c>
      <c r="K644" s="1">
        <v>117</v>
      </c>
      <c r="L644" s="24">
        <f t="shared" ref="L644:L699" si="45">ROUND(
  1 +
  ((K644-60)/20) +
  (F644*1.2), 0)</f>
        <v>7</v>
      </c>
      <c r="M644" t="str">
        <f t="shared" si="44"/>
        <v>Moderate</v>
      </c>
    </row>
    <row r="645" spans="1:13" ht="15.75" customHeight="1">
      <c r="A645" s="1">
        <v>6</v>
      </c>
      <c r="B645" s="3">
        <v>45668</v>
      </c>
      <c r="C645" s="13" t="s">
        <v>6</v>
      </c>
      <c r="D645" s="1">
        <v>225</v>
      </c>
      <c r="E645" s="1" t="s">
        <v>349</v>
      </c>
      <c r="F645" s="1">
        <f t="shared" si="43"/>
        <v>3.0191666666666666</v>
      </c>
      <c r="G645">
        <v>0.67579999999999996</v>
      </c>
      <c r="H645">
        <v>6</v>
      </c>
      <c r="I645" s="29">
        <v>1</v>
      </c>
      <c r="J645" s="1" t="s">
        <v>411</v>
      </c>
      <c r="K645" s="1">
        <v>117</v>
      </c>
      <c r="L645" s="24">
        <f t="shared" si="45"/>
        <v>7</v>
      </c>
      <c r="M645" t="str">
        <f t="shared" si="44"/>
        <v>Moderate</v>
      </c>
    </row>
    <row r="646" spans="1:13" ht="15.75" customHeight="1">
      <c r="A646" s="1">
        <v>6</v>
      </c>
      <c r="B646" s="3">
        <v>45669</v>
      </c>
      <c r="C646" s="37" t="s">
        <v>4</v>
      </c>
      <c r="D646" s="1">
        <v>10000</v>
      </c>
      <c r="E646" s="1" t="s">
        <v>350</v>
      </c>
      <c r="F646" s="1">
        <f t="shared" si="43"/>
        <v>3.0261111111111112</v>
      </c>
      <c r="G646">
        <v>0.67552000000000001</v>
      </c>
      <c r="H646">
        <v>6</v>
      </c>
      <c r="I646" s="29">
        <v>1</v>
      </c>
      <c r="J646" s="1" t="s">
        <v>412</v>
      </c>
      <c r="K646" s="1">
        <v>115</v>
      </c>
      <c r="L646" s="24">
        <f t="shared" si="45"/>
        <v>7</v>
      </c>
      <c r="M646" t="str">
        <f t="shared" si="44"/>
        <v>Moderate</v>
      </c>
    </row>
    <row r="647" spans="1:13" ht="15.75" customHeight="1">
      <c r="A647" s="1">
        <v>6</v>
      </c>
      <c r="B647" s="3">
        <v>45669</v>
      </c>
      <c r="C647" s="37" t="s">
        <v>8</v>
      </c>
      <c r="D647" s="1">
        <v>1125</v>
      </c>
      <c r="E647" s="1" t="s">
        <v>350</v>
      </c>
      <c r="F647" s="1">
        <f t="shared" si="43"/>
        <v>3.0261111111111112</v>
      </c>
      <c r="G647">
        <v>0.46058360093012957</v>
      </c>
      <c r="H647">
        <v>6</v>
      </c>
      <c r="I647" s="29">
        <v>1</v>
      </c>
      <c r="J647" s="1" t="s">
        <v>412</v>
      </c>
      <c r="K647" s="1">
        <v>115</v>
      </c>
      <c r="L647" s="24">
        <f t="shared" si="45"/>
        <v>7</v>
      </c>
      <c r="M647" t="str">
        <f t="shared" si="44"/>
        <v>Moderate</v>
      </c>
    </row>
    <row r="648" spans="1:13" ht="15.75" customHeight="1">
      <c r="A648" s="1">
        <v>6</v>
      </c>
      <c r="B648" s="3">
        <v>45669</v>
      </c>
      <c r="C648" s="13" t="s">
        <v>6</v>
      </c>
      <c r="D648" s="1">
        <v>775</v>
      </c>
      <c r="E648" s="1" t="s">
        <v>350</v>
      </c>
      <c r="F648" s="1">
        <f t="shared" si="43"/>
        <v>3.0261111111111112</v>
      </c>
      <c r="G648">
        <v>0.67579999999999996</v>
      </c>
      <c r="H648">
        <v>6</v>
      </c>
      <c r="I648" s="29">
        <v>1</v>
      </c>
      <c r="J648" s="1" t="s">
        <v>412</v>
      </c>
      <c r="K648" s="1">
        <v>115</v>
      </c>
      <c r="L648" s="24">
        <f t="shared" si="45"/>
        <v>7</v>
      </c>
      <c r="M648" t="str">
        <f t="shared" si="44"/>
        <v>Moderate</v>
      </c>
    </row>
    <row r="649" spans="1:13" ht="15.75" customHeight="1">
      <c r="A649" s="1">
        <v>6</v>
      </c>
      <c r="B649" s="3">
        <v>45670</v>
      </c>
      <c r="C649" s="37" t="s">
        <v>4</v>
      </c>
      <c r="D649" s="1">
        <v>8775</v>
      </c>
      <c r="E649" s="1" t="s">
        <v>351</v>
      </c>
      <c r="F649" s="1">
        <f t="shared" si="43"/>
        <v>2.6838888888888892</v>
      </c>
      <c r="G649">
        <v>0.67552000000000001</v>
      </c>
      <c r="H649">
        <v>6</v>
      </c>
      <c r="I649" s="29">
        <v>1</v>
      </c>
      <c r="J649" s="1" t="s">
        <v>413</v>
      </c>
      <c r="K649" s="1">
        <v>125</v>
      </c>
      <c r="L649" s="24">
        <f t="shared" si="45"/>
        <v>7</v>
      </c>
      <c r="M649" t="str">
        <f t="shared" si="44"/>
        <v>Moderate</v>
      </c>
    </row>
    <row r="650" spans="1:13" ht="15.75" customHeight="1">
      <c r="A650" s="1">
        <v>6</v>
      </c>
      <c r="B650" s="3">
        <v>45670</v>
      </c>
      <c r="C650" s="37" t="s">
        <v>8</v>
      </c>
      <c r="D650" s="1">
        <v>1650</v>
      </c>
      <c r="E650" s="1" t="s">
        <v>351</v>
      </c>
      <c r="F650" s="1">
        <f t="shared" si="43"/>
        <v>2.6838888888888892</v>
      </c>
      <c r="G650">
        <v>0.42108178588729211</v>
      </c>
      <c r="H650">
        <v>6</v>
      </c>
      <c r="I650" s="29">
        <v>1</v>
      </c>
      <c r="J650" s="1" t="s">
        <v>413</v>
      </c>
      <c r="K650" s="1">
        <v>125</v>
      </c>
      <c r="L650" s="24">
        <f t="shared" si="45"/>
        <v>7</v>
      </c>
      <c r="M650" t="str">
        <f t="shared" si="44"/>
        <v>Moderate</v>
      </c>
    </row>
    <row r="651" spans="1:13" ht="15.75" customHeight="1">
      <c r="A651" s="1">
        <v>6</v>
      </c>
      <c r="B651" s="3">
        <v>45670</v>
      </c>
      <c r="C651" s="13" t="s">
        <v>6</v>
      </c>
      <c r="D651" s="1">
        <v>825</v>
      </c>
      <c r="E651" s="1" t="s">
        <v>351</v>
      </c>
      <c r="F651" s="1">
        <f t="shared" si="43"/>
        <v>2.6838888888888892</v>
      </c>
      <c r="G651">
        <v>0.67579999999999996</v>
      </c>
      <c r="H651">
        <v>6</v>
      </c>
      <c r="I651" s="29">
        <v>1</v>
      </c>
      <c r="J651" s="1" t="s">
        <v>413</v>
      </c>
      <c r="K651" s="1">
        <v>125</v>
      </c>
      <c r="L651" s="24">
        <f t="shared" si="45"/>
        <v>7</v>
      </c>
      <c r="M651" t="str">
        <f t="shared" si="44"/>
        <v>Moderate</v>
      </c>
    </row>
    <row r="652" spans="1:13" ht="15.75" customHeight="1">
      <c r="A652" s="1">
        <v>6</v>
      </c>
      <c r="B652" s="3">
        <v>45672</v>
      </c>
      <c r="C652" s="37" t="s">
        <v>4</v>
      </c>
      <c r="D652" s="1">
        <v>7025</v>
      </c>
      <c r="E652" s="1" t="s">
        <v>352</v>
      </c>
      <c r="F652" s="1">
        <f t="shared" si="43"/>
        <v>1.9958333333333333</v>
      </c>
      <c r="G652">
        <v>0.67552000000000001</v>
      </c>
      <c r="H652">
        <v>6</v>
      </c>
      <c r="I652" s="29">
        <v>2</v>
      </c>
      <c r="J652" s="1" t="s">
        <v>414</v>
      </c>
      <c r="K652" s="1">
        <v>118</v>
      </c>
      <c r="L652" s="24">
        <f t="shared" si="45"/>
        <v>6</v>
      </c>
      <c r="M652" t="str">
        <f t="shared" si="44"/>
        <v>Moderate</v>
      </c>
    </row>
    <row r="653" spans="1:13" ht="15.75" customHeight="1">
      <c r="A653" s="1">
        <v>6</v>
      </c>
      <c r="B653" s="3">
        <v>45672</v>
      </c>
      <c r="C653" s="37" t="s">
        <v>8</v>
      </c>
      <c r="D653" s="1">
        <v>75</v>
      </c>
      <c r="E653" s="1" t="s">
        <v>352</v>
      </c>
      <c r="F653" s="1">
        <f t="shared" si="43"/>
        <v>1.9958333333333333</v>
      </c>
      <c r="G653">
        <v>0.59762440191387556</v>
      </c>
      <c r="H653">
        <v>6</v>
      </c>
      <c r="I653" s="29">
        <v>2</v>
      </c>
      <c r="J653" s="1" t="s">
        <v>414</v>
      </c>
      <c r="K653" s="1">
        <v>118</v>
      </c>
      <c r="L653" s="24">
        <f t="shared" si="45"/>
        <v>6</v>
      </c>
      <c r="M653" t="str">
        <f t="shared" si="44"/>
        <v>Moderate</v>
      </c>
    </row>
    <row r="654" spans="1:13" ht="15.75" customHeight="1">
      <c r="A654" s="1">
        <v>6</v>
      </c>
      <c r="B654" s="3">
        <v>45672</v>
      </c>
      <c r="C654" s="13" t="s">
        <v>6</v>
      </c>
      <c r="D654" s="1">
        <v>75</v>
      </c>
      <c r="E654" s="1" t="s">
        <v>352</v>
      </c>
      <c r="F654" s="1">
        <f t="shared" si="43"/>
        <v>1.9958333333333333</v>
      </c>
      <c r="G654">
        <v>0.67579999999999996</v>
      </c>
      <c r="H654">
        <v>6</v>
      </c>
      <c r="I654" s="29">
        <v>2</v>
      </c>
      <c r="J654" s="1" t="s">
        <v>414</v>
      </c>
      <c r="K654" s="1">
        <v>118</v>
      </c>
      <c r="L654" s="24">
        <f t="shared" si="45"/>
        <v>6</v>
      </c>
      <c r="M654" t="str">
        <f t="shared" si="44"/>
        <v>Moderate</v>
      </c>
    </row>
    <row r="655" spans="1:13" ht="15.75" customHeight="1">
      <c r="A655" s="1">
        <v>6</v>
      </c>
      <c r="B655" s="3">
        <v>45674</v>
      </c>
      <c r="C655" s="37" t="s">
        <v>4</v>
      </c>
      <c r="D655" s="1">
        <v>2750</v>
      </c>
      <c r="E655" s="7">
        <v>51.1</v>
      </c>
      <c r="F655" s="1">
        <v>5.1660000000000004</v>
      </c>
      <c r="G655">
        <v>0.67552000000000001</v>
      </c>
      <c r="H655">
        <v>6</v>
      </c>
      <c r="I655" s="29">
        <v>2</v>
      </c>
      <c r="J655" s="1" t="s">
        <v>415</v>
      </c>
      <c r="K655" s="1">
        <v>105</v>
      </c>
      <c r="L655" s="24">
        <f>L656</f>
        <v>9</v>
      </c>
      <c r="M655" t="str">
        <f>IF(L655&gt;=8, "High", IF(L655&gt;=5, "Moderate", IF(L655&gt;=1, "Low", "Unknown")))</f>
        <v>High</v>
      </c>
    </row>
    <row r="656" spans="1:13" ht="15.75" customHeight="1">
      <c r="A656" s="1">
        <v>6</v>
      </c>
      <c r="B656" s="3">
        <v>45674</v>
      </c>
      <c r="C656" s="37" t="s">
        <v>8</v>
      </c>
      <c r="D656" s="1">
        <v>50</v>
      </c>
      <c r="E656" s="7">
        <v>51.1</v>
      </c>
      <c r="F656" s="1">
        <v>5.1660000000000004</v>
      </c>
      <c r="G656">
        <v>1.1400371900826447</v>
      </c>
      <c r="H656">
        <v>6</v>
      </c>
      <c r="I656" s="29">
        <v>2</v>
      </c>
      <c r="J656" s="1" t="s">
        <v>415</v>
      </c>
      <c r="K656" s="1">
        <v>105</v>
      </c>
      <c r="L656" s="24">
        <f t="shared" si="45"/>
        <v>9</v>
      </c>
      <c r="M656" t="str">
        <f t="shared" si="44"/>
        <v>High</v>
      </c>
    </row>
    <row r="657" spans="1:13" ht="15.75" customHeight="1">
      <c r="A657" s="1">
        <v>6</v>
      </c>
      <c r="B657" s="3">
        <v>45674</v>
      </c>
      <c r="C657" s="13" t="s">
        <v>6</v>
      </c>
      <c r="D657" s="1">
        <v>225</v>
      </c>
      <c r="E657" s="7">
        <v>51.1</v>
      </c>
      <c r="F657" s="1">
        <v>5.1660000000000004</v>
      </c>
      <c r="G657">
        <v>0.67579999999999996</v>
      </c>
      <c r="H657">
        <v>6</v>
      </c>
      <c r="I657" s="29">
        <v>2</v>
      </c>
      <c r="J657" s="1" t="s">
        <v>415</v>
      </c>
      <c r="K657" s="1">
        <v>105</v>
      </c>
      <c r="L657" s="24">
        <f t="shared" si="45"/>
        <v>9</v>
      </c>
      <c r="M657" t="str">
        <f t="shared" si="44"/>
        <v>High</v>
      </c>
    </row>
    <row r="658" spans="1:13" ht="15.75" customHeight="1">
      <c r="A658" s="1">
        <v>6</v>
      </c>
      <c r="B658" s="3">
        <v>45675</v>
      </c>
      <c r="C658" s="37" t="s">
        <v>4</v>
      </c>
      <c r="D658" s="1">
        <v>10375</v>
      </c>
      <c r="E658" s="1" t="s">
        <v>353</v>
      </c>
      <c r="F658" s="1">
        <f t="shared" si="43"/>
        <v>3.3458333333333337</v>
      </c>
      <c r="G658">
        <v>0.67552000000000001</v>
      </c>
      <c r="H658">
        <v>6</v>
      </c>
      <c r="I658" s="29">
        <v>1</v>
      </c>
      <c r="J658" s="1" t="s">
        <v>416</v>
      </c>
      <c r="K658" s="1">
        <v>111</v>
      </c>
      <c r="L658" s="24">
        <f t="shared" si="45"/>
        <v>8</v>
      </c>
      <c r="M658" t="str">
        <f t="shared" si="44"/>
        <v>High</v>
      </c>
    </row>
    <row r="659" spans="1:13" ht="15.75" customHeight="1">
      <c r="A659" s="1">
        <v>6</v>
      </c>
      <c r="B659" s="3">
        <v>45675</v>
      </c>
      <c r="C659" s="37" t="s">
        <v>8</v>
      </c>
      <c r="D659" s="1">
        <v>875</v>
      </c>
      <c r="E659" s="1" t="s">
        <v>353</v>
      </c>
      <c r="F659" s="1">
        <f t="shared" si="43"/>
        <v>3.3458333333333337</v>
      </c>
      <c r="G659">
        <v>0.34738217417730316</v>
      </c>
      <c r="H659">
        <v>6</v>
      </c>
      <c r="I659" s="29">
        <v>1</v>
      </c>
      <c r="J659" s="1" t="s">
        <v>416</v>
      </c>
      <c r="K659" s="1">
        <v>111</v>
      </c>
      <c r="L659" s="24">
        <f t="shared" si="45"/>
        <v>8</v>
      </c>
      <c r="M659" t="str">
        <f t="shared" si="44"/>
        <v>High</v>
      </c>
    </row>
    <row r="660" spans="1:13" ht="15.75" customHeight="1">
      <c r="A660" s="1">
        <v>6</v>
      </c>
      <c r="B660" s="3">
        <v>45675</v>
      </c>
      <c r="C660" s="13" t="s">
        <v>6</v>
      </c>
      <c r="D660" s="1">
        <v>325</v>
      </c>
      <c r="E660" s="1" t="s">
        <v>353</v>
      </c>
      <c r="F660" s="1">
        <f t="shared" si="43"/>
        <v>3.3458333333333337</v>
      </c>
      <c r="G660">
        <v>0.67579999999999996</v>
      </c>
      <c r="H660">
        <v>6</v>
      </c>
      <c r="I660" s="29">
        <v>1</v>
      </c>
      <c r="J660" s="1" t="s">
        <v>416</v>
      </c>
      <c r="K660" s="1">
        <v>111</v>
      </c>
      <c r="L660" s="24">
        <f t="shared" si="45"/>
        <v>8</v>
      </c>
      <c r="M660" t="str">
        <f t="shared" si="44"/>
        <v>High</v>
      </c>
    </row>
    <row r="661" spans="1:13" ht="15.75" customHeight="1">
      <c r="A661" s="1">
        <v>6</v>
      </c>
      <c r="B661" s="3">
        <v>45677</v>
      </c>
      <c r="C661" s="37" t="s">
        <v>4</v>
      </c>
      <c r="D661" s="1">
        <v>14450</v>
      </c>
      <c r="E661" s="1" t="s">
        <v>354</v>
      </c>
      <c r="F661" s="1">
        <f t="shared" si="43"/>
        <v>4.0261111111111108</v>
      </c>
      <c r="G661">
        <v>0.67552000000000001</v>
      </c>
      <c r="H661">
        <v>6</v>
      </c>
      <c r="I661" s="29">
        <v>2</v>
      </c>
      <c r="J661" s="1" t="s">
        <v>417</v>
      </c>
      <c r="K661" s="1">
        <v>119</v>
      </c>
      <c r="L661" s="24">
        <f t="shared" si="45"/>
        <v>9</v>
      </c>
      <c r="M661" t="str">
        <f t="shared" si="44"/>
        <v>High</v>
      </c>
    </row>
    <row r="662" spans="1:13" ht="15.75" customHeight="1">
      <c r="A662" s="1">
        <v>6</v>
      </c>
      <c r="B662" s="3">
        <v>45677</v>
      </c>
      <c r="C662" s="37" t="s">
        <v>8</v>
      </c>
      <c r="D662" s="1">
        <v>175</v>
      </c>
      <c r="E662" s="1" t="s">
        <v>354</v>
      </c>
      <c r="F662" s="1">
        <f t="shared" si="43"/>
        <v>4.0261111111111108</v>
      </c>
      <c r="G662">
        <v>1.4964090909090908</v>
      </c>
      <c r="H662">
        <v>6</v>
      </c>
      <c r="I662" s="29">
        <v>2</v>
      </c>
      <c r="J662" s="1" t="s">
        <v>417</v>
      </c>
      <c r="K662" s="1">
        <v>119</v>
      </c>
      <c r="L662" s="24">
        <f t="shared" si="45"/>
        <v>9</v>
      </c>
      <c r="M662" t="str">
        <f t="shared" si="44"/>
        <v>High</v>
      </c>
    </row>
    <row r="663" spans="1:13" ht="15.75" customHeight="1">
      <c r="A663" s="1">
        <v>6</v>
      </c>
      <c r="B663" s="3">
        <v>45677</v>
      </c>
      <c r="C663" s="13" t="s">
        <v>6</v>
      </c>
      <c r="D663" s="1">
        <v>525</v>
      </c>
      <c r="E663" s="1" t="s">
        <v>354</v>
      </c>
      <c r="F663" s="1">
        <f t="shared" si="43"/>
        <v>4.0261111111111108</v>
      </c>
      <c r="G663">
        <v>0.67579999999999996</v>
      </c>
      <c r="H663">
        <v>6</v>
      </c>
      <c r="I663" s="29">
        <v>2</v>
      </c>
      <c r="J663" s="1" t="s">
        <v>417</v>
      </c>
      <c r="K663" s="1">
        <v>119</v>
      </c>
      <c r="L663" s="24">
        <f t="shared" si="45"/>
        <v>9</v>
      </c>
      <c r="M663" t="str">
        <f t="shared" si="44"/>
        <v>High</v>
      </c>
    </row>
    <row r="664" spans="1:13" ht="15.75" customHeight="1">
      <c r="A664" s="1">
        <v>6</v>
      </c>
      <c r="B664" s="3">
        <v>45679</v>
      </c>
      <c r="C664" s="37" t="s">
        <v>4</v>
      </c>
      <c r="D664" s="1">
        <v>7350</v>
      </c>
      <c r="E664" s="1" t="s">
        <v>355</v>
      </c>
      <c r="F664" s="1">
        <f t="shared" si="43"/>
        <v>2.5416666666666665</v>
      </c>
      <c r="G664">
        <v>0.67552000000000001</v>
      </c>
      <c r="H664">
        <v>6</v>
      </c>
      <c r="I664" s="29">
        <v>2</v>
      </c>
      <c r="J664" s="1" t="s">
        <v>418</v>
      </c>
      <c r="K664" s="1">
        <v>130</v>
      </c>
      <c r="L664" s="24">
        <f t="shared" si="45"/>
        <v>8</v>
      </c>
      <c r="M664" t="str">
        <f t="shared" si="44"/>
        <v>High</v>
      </c>
    </row>
    <row r="665" spans="1:13" ht="15.75" customHeight="1">
      <c r="A665" s="1">
        <v>6</v>
      </c>
      <c r="B665" s="3">
        <v>45679</v>
      </c>
      <c r="C665" s="37" t="s">
        <v>8</v>
      </c>
      <c r="D665" s="1">
        <v>200</v>
      </c>
      <c r="E665" s="1" t="s">
        <v>355</v>
      </c>
      <c r="F665" s="1">
        <f t="shared" si="43"/>
        <v>2.5416666666666665</v>
      </c>
      <c r="G665">
        <v>1.6830443875373453</v>
      </c>
      <c r="H665">
        <v>6</v>
      </c>
      <c r="I665" s="29">
        <v>2</v>
      </c>
      <c r="J665" s="1" t="s">
        <v>418</v>
      </c>
      <c r="K665" s="1">
        <v>130</v>
      </c>
      <c r="L665" s="24">
        <f t="shared" si="45"/>
        <v>8</v>
      </c>
      <c r="M665" t="str">
        <f t="shared" si="44"/>
        <v>High</v>
      </c>
    </row>
    <row r="666" spans="1:13" ht="15.75" customHeight="1">
      <c r="A666" s="1">
        <v>6</v>
      </c>
      <c r="B666" s="3">
        <v>45679</v>
      </c>
      <c r="C666" s="13" t="s">
        <v>6</v>
      </c>
      <c r="D666" s="1">
        <v>550</v>
      </c>
      <c r="E666" s="1" t="s">
        <v>355</v>
      </c>
      <c r="F666" s="1">
        <f t="shared" si="43"/>
        <v>2.5416666666666665</v>
      </c>
      <c r="G666">
        <v>0.67579999999999996</v>
      </c>
      <c r="H666">
        <v>6</v>
      </c>
      <c r="I666" s="29">
        <v>1</v>
      </c>
      <c r="J666" s="1" t="s">
        <v>418</v>
      </c>
      <c r="K666" s="1">
        <v>130</v>
      </c>
      <c r="L666" s="24">
        <f t="shared" si="45"/>
        <v>8</v>
      </c>
      <c r="M666" t="str">
        <f t="shared" si="44"/>
        <v>High</v>
      </c>
    </row>
    <row r="667" spans="1:13" ht="15.75" customHeight="1">
      <c r="A667" s="1">
        <v>6</v>
      </c>
      <c r="B667" s="3">
        <v>45680</v>
      </c>
      <c r="C667" s="37" t="s">
        <v>4</v>
      </c>
      <c r="D667" s="1">
        <v>8950</v>
      </c>
      <c r="E667" s="1" t="s">
        <v>356</v>
      </c>
      <c r="F667" s="1">
        <f t="shared" si="43"/>
        <v>3.117777777777778</v>
      </c>
      <c r="G667">
        <v>0.67552000000000001</v>
      </c>
      <c r="H667">
        <v>6</v>
      </c>
      <c r="I667" s="29">
        <v>1</v>
      </c>
      <c r="J667" s="1" t="s">
        <v>419</v>
      </c>
      <c r="K667" s="1">
        <v>121</v>
      </c>
      <c r="L667" s="24">
        <f t="shared" si="45"/>
        <v>8</v>
      </c>
      <c r="M667" t="str">
        <f t="shared" si="44"/>
        <v>High</v>
      </c>
    </row>
    <row r="668" spans="1:13" ht="15.75" customHeight="1">
      <c r="A668" s="1">
        <v>6</v>
      </c>
      <c r="B668" s="3">
        <v>45680</v>
      </c>
      <c r="C668" s="37" t="s">
        <v>8</v>
      </c>
      <c r="D668" s="1">
        <v>475</v>
      </c>
      <c r="E668" s="1" t="s">
        <v>356</v>
      </c>
      <c r="F668" s="1">
        <f t="shared" si="43"/>
        <v>3.117777777777778</v>
      </c>
      <c r="G668">
        <v>0.53680973451327429</v>
      </c>
      <c r="H668">
        <v>6</v>
      </c>
      <c r="I668" s="29">
        <v>1</v>
      </c>
      <c r="J668" s="1" t="s">
        <v>419</v>
      </c>
      <c r="K668" s="1">
        <v>121</v>
      </c>
      <c r="L668" s="24">
        <f t="shared" si="45"/>
        <v>8</v>
      </c>
      <c r="M668" t="str">
        <f t="shared" si="44"/>
        <v>High</v>
      </c>
    </row>
    <row r="669" spans="1:13" ht="15.75" customHeight="1">
      <c r="A669" s="1">
        <v>6</v>
      </c>
      <c r="B669" s="3">
        <v>45680</v>
      </c>
      <c r="C669" s="13" t="s">
        <v>6</v>
      </c>
      <c r="D669" s="1">
        <v>575</v>
      </c>
      <c r="E669" s="1" t="s">
        <v>356</v>
      </c>
      <c r="F669" s="1">
        <f t="shared" si="43"/>
        <v>3.117777777777778</v>
      </c>
      <c r="G669">
        <v>0.67579999999999996</v>
      </c>
      <c r="H669">
        <v>6</v>
      </c>
      <c r="I669" s="29">
        <v>1</v>
      </c>
      <c r="J669" s="1" t="s">
        <v>419</v>
      </c>
      <c r="K669" s="1">
        <v>121</v>
      </c>
      <c r="L669" s="24">
        <f t="shared" si="45"/>
        <v>8</v>
      </c>
      <c r="M669" t="str">
        <f t="shared" si="44"/>
        <v>High</v>
      </c>
    </row>
    <row r="670" spans="1:13" ht="15.75" customHeight="1">
      <c r="A670" s="1">
        <v>6</v>
      </c>
      <c r="B670" s="3">
        <v>45682</v>
      </c>
      <c r="C670" s="37" t="s">
        <v>4</v>
      </c>
      <c r="D670" s="1">
        <v>10225</v>
      </c>
      <c r="E670" s="1" t="s">
        <v>357</v>
      </c>
      <c r="F670" s="1">
        <f t="shared" si="43"/>
        <v>3.3241666666666663</v>
      </c>
      <c r="G670">
        <v>0.67552000000000001</v>
      </c>
      <c r="H670">
        <v>6</v>
      </c>
      <c r="I670" s="29">
        <v>2</v>
      </c>
      <c r="J670" s="1" t="s">
        <v>420</v>
      </c>
      <c r="K670" s="1">
        <v>105</v>
      </c>
      <c r="L670" s="24">
        <f t="shared" si="45"/>
        <v>7</v>
      </c>
      <c r="M670" t="str">
        <f t="shared" si="44"/>
        <v>Moderate</v>
      </c>
    </row>
    <row r="671" spans="1:13" ht="15.75" customHeight="1">
      <c r="A671" s="1">
        <v>6</v>
      </c>
      <c r="B671" s="3">
        <v>45682</v>
      </c>
      <c r="C671" s="37" t="s">
        <v>8</v>
      </c>
      <c r="D671" s="1">
        <v>375</v>
      </c>
      <c r="E671" s="1" t="s">
        <v>357</v>
      </c>
      <c r="F671" s="1">
        <f t="shared" si="43"/>
        <v>3.3241666666666663</v>
      </c>
      <c r="G671">
        <v>0.64509645474351363</v>
      </c>
      <c r="H671">
        <v>6</v>
      </c>
      <c r="I671" s="29">
        <v>2</v>
      </c>
      <c r="J671" s="1" t="s">
        <v>420</v>
      </c>
      <c r="K671" s="1">
        <v>105</v>
      </c>
      <c r="L671" s="24">
        <f t="shared" si="45"/>
        <v>7</v>
      </c>
      <c r="M671" t="str">
        <f t="shared" si="44"/>
        <v>Moderate</v>
      </c>
    </row>
    <row r="672" spans="1:13" ht="15.75" customHeight="1">
      <c r="A672" s="1">
        <v>6</v>
      </c>
      <c r="B672" s="3">
        <v>45682</v>
      </c>
      <c r="C672" s="13" t="s">
        <v>6</v>
      </c>
      <c r="D672" s="1">
        <v>400</v>
      </c>
      <c r="E672" s="1" t="s">
        <v>357</v>
      </c>
      <c r="F672" s="1">
        <f t="shared" si="43"/>
        <v>3.3241666666666663</v>
      </c>
      <c r="G672">
        <v>0.67579999999999996</v>
      </c>
      <c r="H672">
        <v>6</v>
      </c>
      <c r="I672" s="29">
        <v>2</v>
      </c>
      <c r="J672" s="1" t="s">
        <v>420</v>
      </c>
      <c r="K672" s="1">
        <v>105</v>
      </c>
      <c r="L672" s="24">
        <f t="shared" si="45"/>
        <v>7</v>
      </c>
      <c r="M672" t="str">
        <f t="shared" si="44"/>
        <v>Moderate</v>
      </c>
    </row>
    <row r="673" spans="1:13" ht="15.75" customHeight="1">
      <c r="A673" s="1">
        <v>6</v>
      </c>
      <c r="B673" s="3">
        <v>45684</v>
      </c>
      <c r="C673" s="37" t="s">
        <v>4</v>
      </c>
      <c r="D673" s="1">
        <v>12500</v>
      </c>
      <c r="E673" s="1" t="s">
        <v>358</v>
      </c>
      <c r="F673" s="1">
        <f t="shared" si="43"/>
        <v>4.2</v>
      </c>
      <c r="G673">
        <v>0.67552000000000001</v>
      </c>
      <c r="H673">
        <v>6</v>
      </c>
      <c r="I673" s="29">
        <v>2</v>
      </c>
      <c r="J673" s="1" t="s">
        <v>421</v>
      </c>
      <c r="K673" s="1">
        <v>129</v>
      </c>
      <c r="L673" s="24">
        <f t="shared" si="45"/>
        <v>9</v>
      </c>
      <c r="M673" t="str">
        <f t="shared" si="44"/>
        <v>High</v>
      </c>
    </row>
    <row r="674" spans="1:13" ht="15.75" customHeight="1">
      <c r="A674" s="1">
        <v>6</v>
      </c>
      <c r="B674" s="3">
        <v>45684</v>
      </c>
      <c r="C674" s="37" t="s">
        <v>8</v>
      </c>
      <c r="D674" s="1">
        <v>400</v>
      </c>
      <c r="E674" s="1" t="s">
        <v>358</v>
      </c>
      <c r="F674" s="1">
        <f t="shared" si="43"/>
        <v>4.2</v>
      </c>
      <c r="G674">
        <v>0.62014545454545456</v>
      </c>
      <c r="H674">
        <v>6</v>
      </c>
      <c r="I674" s="29">
        <v>2</v>
      </c>
      <c r="J674" s="1" t="s">
        <v>421</v>
      </c>
      <c r="K674" s="1">
        <v>129</v>
      </c>
      <c r="L674" s="24">
        <f t="shared" si="45"/>
        <v>9</v>
      </c>
      <c r="M674" t="str">
        <f t="shared" si="44"/>
        <v>High</v>
      </c>
    </row>
    <row r="675" spans="1:13" ht="15.75" customHeight="1">
      <c r="A675" s="1">
        <v>6</v>
      </c>
      <c r="B675" s="3">
        <v>45684</v>
      </c>
      <c r="C675" s="13" t="s">
        <v>6</v>
      </c>
      <c r="D675" s="1">
        <v>400</v>
      </c>
      <c r="E675" s="1" t="s">
        <v>358</v>
      </c>
      <c r="F675" s="1">
        <f t="shared" si="43"/>
        <v>4.2</v>
      </c>
      <c r="G675">
        <v>0.67579999999999996</v>
      </c>
      <c r="H675">
        <v>6</v>
      </c>
      <c r="I675" s="29">
        <v>2</v>
      </c>
      <c r="J675" s="1" t="s">
        <v>421</v>
      </c>
      <c r="K675" s="1">
        <v>129</v>
      </c>
      <c r="L675" s="24">
        <f t="shared" si="45"/>
        <v>9</v>
      </c>
      <c r="M675" t="str">
        <f t="shared" si="44"/>
        <v>High</v>
      </c>
    </row>
    <row r="676" spans="1:13" ht="15.75" customHeight="1">
      <c r="A676" s="1">
        <v>6</v>
      </c>
      <c r="B676" s="3">
        <v>45685</v>
      </c>
      <c r="C676" s="37" t="s">
        <v>4</v>
      </c>
      <c r="D676" s="1">
        <v>7325</v>
      </c>
      <c r="E676" s="1" t="s">
        <v>359</v>
      </c>
      <c r="F676" s="1">
        <f t="shared" si="43"/>
        <v>2.3672222222222223</v>
      </c>
      <c r="G676">
        <v>0.67552000000000001</v>
      </c>
      <c r="H676">
        <v>6</v>
      </c>
      <c r="I676" s="29">
        <v>1</v>
      </c>
      <c r="J676" s="1" t="s">
        <v>422</v>
      </c>
      <c r="K676" s="1">
        <v>138</v>
      </c>
      <c r="L676" s="24">
        <f t="shared" si="45"/>
        <v>8</v>
      </c>
      <c r="M676" t="str">
        <f t="shared" si="44"/>
        <v>High</v>
      </c>
    </row>
    <row r="677" spans="1:13" ht="15.75" customHeight="1">
      <c r="A677" s="1">
        <v>6</v>
      </c>
      <c r="B677" s="3">
        <v>45685</v>
      </c>
      <c r="C677" s="37" t="s">
        <v>8</v>
      </c>
      <c r="D677" s="1">
        <v>25</v>
      </c>
      <c r="E677" s="1" t="s">
        <v>359</v>
      </c>
      <c r="F677" s="1">
        <f t="shared" si="43"/>
        <v>2.3672222222222223</v>
      </c>
      <c r="G677">
        <v>1.1736482213438735</v>
      </c>
      <c r="H677">
        <v>6</v>
      </c>
      <c r="I677" s="29">
        <v>1</v>
      </c>
      <c r="J677" s="1" t="s">
        <v>422</v>
      </c>
      <c r="K677" s="1">
        <v>138</v>
      </c>
      <c r="L677" s="24">
        <f t="shared" si="45"/>
        <v>8</v>
      </c>
      <c r="M677" t="str">
        <f t="shared" si="44"/>
        <v>High</v>
      </c>
    </row>
    <row r="678" spans="1:13" ht="15.75" customHeight="1">
      <c r="A678" s="1">
        <v>6</v>
      </c>
      <c r="B678" s="3">
        <v>45685</v>
      </c>
      <c r="C678" s="13" t="s">
        <v>6</v>
      </c>
      <c r="D678" s="1">
        <v>50</v>
      </c>
      <c r="E678" s="1" t="s">
        <v>359</v>
      </c>
      <c r="F678" s="1">
        <f t="shared" si="43"/>
        <v>2.3672222222222223</v>
      </c>
      <c r="G678">
        <v>0.67579999999999996</v>
      </c>
      <c r="H678">
        <v>6</v>
      </c>
      <c r="I678" s="29">
        <v>1</v>
      </c>
      <c r="J678" s="1" t="s">
        <v>422</v>
      </c>
      <c r="K678" s="1">
        <v>138</v>
      </c>
      <c r="L678" s="24">
        <f t="shared" si="45"/>
        <v>8</v>
      </c>
      <c r="M678" t="str">
        <f t="shared" si="44"/>
        <v>High</v>
      </c>
    </row>
    <row r="679" spans="1:13" ht="15.75" customHeight="1">
      <c r="A679" s="1">
        <v>6</v>
      </c>
      <c r="B679" s="3">
        <v>45687</v>
      </c>
      <c r="C679" s="37" t="s">
        <v>4</v>
      </c>
      <c r="D679" s="1">
        <v>8775</v>
      </c>
      <c r="E679" s="1" t="s">
        <v>360</v>
      </c>
      <c r="F679" s="1">
        <f t="shared" si="43"/>
        <v>3.2530555555555556</v>
      </c>
      <c r="G679">
        <v>0.67552000000000001</v>
      </c>
      <c r="H679">
        <v>6</v>
      </c>
      <c r="I679" s="29">
        <v>2</v>
      </c>
      <c r="J679" s="1" t="s">
        <v>423</v>
      </c>
      <c r="K679" s="1">
        <v>120</v>
      </c>
      <c r="L679" s="24">
        <f t="shared" si="45"/>
        <v>8</v>
      </c>
      <c r="M679" t="str">
        <f t="shared" si="44"/>
        <v>High</v>
      </c>
    </row>
    <row r="680" spans="1:13" ht="15.75" customHeight="1">
      <c r="A680" s="1">
        <v>6</v>
      </c>
      <c r="B680" s="3">
        <v>45687</v>
      </c>
      <c r="C680" s="37" t="s">
        <v>8</v>
      </c>
      <c r="D680" s="1">
        <v>825</v>
      </c>
      <c r="E680" s="1" t="s">
        <v>360</v>
      </c>
      <c r="F680" s="1">
        <f t="shared" si="43"/>
        <v>3.2530555555555556</v>
      </c>
      <c r="G680">
        <v>0.67579999999999996</v>
      </c>
      <c r="H680">
        <v>6</v>
      </c>
      <c r="I680" s="29">
        <v>2</v>
      </c>
      <c r="J680" s="1" t="s">
        <v>423</v>
      </c>
      <c r="K680" s="1">
        <v>120</v>
      </c>
      <c r="L680" s="24">
        <f t="shared" si="45"/>
        <v>8</v>
      </c>
      <c r="M680" t="str">
        <f t="shared" si="44"/>
        <v>High</v>
      </c>
    </row>
    <row r="681" spans="1:13" ht="15.75" customHeight="1">
      <c r="A681" s="1">
        <v>6</v>
      </c>
      <c r="B681" s="3">
        <v>45687</v>
      </c>
      <c r="C681" s="13" t="s">
        <v>6</v>
      </c>
      <c r="D681" s="1">
        <v>625</v>
      </c>
      <c r="E681" s="1" t="s">
        <v>360</v>
      </c>
      <c r="F681" s="1">
        <f t="shared" si="43"/>
        <v>3.2530555555555556</v>
      </c>
      <c r="G681">
        <v>0.67579999999999996</v>
      </c>
      <c r="H681">
        <v>6</v>
      </c>
      <c r="I681" s="29">
        <v>2</v>
      </c>
      <c r="J681" s="1" t="s">
        <v>423</v>
      </c>
      <c r="K681" s="1">
        <v>120</v>
      </c>
      <c r="L681" s="24">
        <f t="shared" si="45"/>
        <v>8</v>
      </c>
      <c r="M681" t="str">
        <f t="shared" si="44"/>
        <v>High</v>
      </c>
    </row>
    <row r="682" spans="1:13" ht="15.75" customHeight="1">
      <c r="A682" s="1">
        <v>7</v>
      </c>
      <c r="B682" s="41">
        <v>45598</v>
      </c>
      <c r="C682" s="37" t="s">
        <v>20</v>
      </c>
      <c r="D682" s="1">
        <v>75</v>
      </c>
      <c r="E682" s="1" t="s">
        <v>427</v>
      </c>
      <c r="F682" s="1">
        <f t="shared" si="43"/>
        <v>1.5052777777777777</v>
      </c>
      <c r="G682">
        <v>0.62062071535022356</v>
      </c>
      <c r="H682">
        <v>7</v>
      </c>
      <c r="I682" s="29">
        <v>1</v>
      </c>
      <c r="J682" s="1" t="s">
        <v>428</v>
      </c>
      <c r="K682" s="1">
        <v>139</v>
      </c>
      <c r="L682" s="24">
        <f t="shared" si="45"/>
        <v>7</v>
      </c>
      <c r="M682" t="str">
        <f t="shared" si="44"/>
        <v>Moderate</v>
      </c>
    </row>
    <row r="683" spans="1:13" ht="15.75" customHeight="1">
      <c r="A683" s="1">
        <v>7</v>
      </c>
      <c r="B683" s="41">
        <v>45598</v>
      </c>
      <c r="C683" s="37" t="s">
        <v>4</v>
      </c>
      <c r="D683" s="1">
        <v>375</v>
      </c>
      <c r="E683" s="1" t="s">
        <v>427</v>
      </c>
      <c r="F683" s="1">
        <f t="shared" ref="F683:F684" si="46">VALUE(LEFT(E683,FIND(".",E683)-1)) +
VALUE(MID(E683,FIND(".",E683)+1,2))/60 +
VALUE(RIGHT(E683,2))/3600</f>
        <v>1.5052777777777777</v>
      </c>
      <c r="G683">
        <v>0.65054232523602418</v>
      </c>
      <c r="H683">
        <v>7</v>
      </c>
      <c r="I683" s="29">
        <v>1</v>
      </c>
      <c r="J683" s="1" t="s">
        <v>428</v>
      </c>
      <c r="K683" s="1">
        <v>139</v>
      </c>
      <c r="L683" s="24">
        <f t="shared" si="45"/>
        <v>7</v>
      </c>
      <c r="M683" t="str">
        <f t="shared" si="44"/>
        <v>Moderate</v>
      </c>
    </row>
    <row r="684" spans="1:13" ht="15.75" customHeight="1">
      <c r="A684" s="1">
        <v>7</v>
      </c>
      <c r="B684" s="41">
        <v>45598</v>
      </c>
      <c r="C684" s="37" t="s">
        <v>8</v>
      </c>
      <c r="D684" s="1">
        <v>250</v>
      </c>
      <c r="E684" s="1" t="s">
        <v>427</v>
      </c>
      <c r="F684" s="1">
        <f t="shared" si="46"/>
        <v>1.5052777777777777</v>
      </c>
      <c r="G684">
        <v>0.61306435137895809</v>
      </c>
      <c r="H684">
        <v>7</v>
      </c>
      <c r="I684" s="29">
        <v>1</v>
      </c>
      <c r="J684" s="1" t="s">
        <v>428</v>
      </c>
      <c r="K684" s="1">
        <v>139</v>
      </c>
      <c r="L684" s="24">
        <f t="shared" si="45"/>
        <v>7</v>
      </c>
      <c r="M684" t="str">
        <f t="shared" si="44"/>
        <v>Moderate</v>
      </c>
    </row>
    <row r="685" spans="1:13" ht="15.75" customHeight="1">
      <c r="A685" s="1">
        <v>7</v>
      </c>
      <c r="B685" s="41">
        <v>45598</v>
      </c>
      <c r="C685" s="13" t="s">
        <v>6</v>
      </c>
      <c r="D685" s="1">
        <v>2700</v>
      </c>
      <c r="E685" s="1" t="s">
        <v>427</v>
      </c>
      <c r="F685" s="1">
        <f>VALUE(LEFT(E685,FIND(".",E685)-1)) +
VALUE(MID(E685,FIND(".",E685)+1,2))/60 +
VALUE(RIGHT(E685,2))/3600</f>
        <v>1.5052777777777777</v>
      </c>
      <c r="G685">
        <v>0.63506128164498699</v>
      </c>
      <c r="H685">
        <v>7</v>
      </c>
      <c r="I685" s="29">
        <v>1</v>
      </c>
      <c r="J685" s="1" t="s">
        <v>428</v>
      </c>
      <c r="K685" s="1">
        <v>139</v>
      </c>
      <c r="L685" s="24">
        <f t="shared" si="45"/>
        <v>7</v>
      </c>
      <c r="M685" t="str">
        <f t="shared" si="44"/>
        <v>Moderate</v>
      </c>
    </row>
    <row r="686" spans="1:13" ht="15.75" customHeight="1">
      <c r="A686" s="1">
        <v>7</v>
      </c>
      <c r="B686" s="41">
        <v>45600</v>
      </c>
      <c r="C686" s="37" t="s">
        <v>20</v>
      </c>
      <c r="D686" s="1">
        <v>75</v>
      </c>
      <c r="E686" s="36" t="s">
        <v>430</v>
      </c>
      <c r="F686" s="1">
        <f t="shared" ref="F686:F689" si="47">VALUE(LEFT(E686,FIND(".",E686)-1)) +
VALUE(MID(E686,FIND(".",E686)+1,2))/60 +
VALUE(RIGHT(E686,2))/3600</f>
        <v>1.6755555555555555</v>
      </c>
      <c r="G686">
        <v>0.6251363636363636</v>
      </c>
      <c r="H686">
        <v>6</v>
      </c>
      <c r="I686" s="29">
        <v>2</v>
      </c>
      <c r="J686" s="1" t="s">
        <v>431</v>
      </c>
      <c r="K686" s="1">
        <v>142</v>
      </c>
      <c r="L686" s="24">
        <f t="shared" si="45"/>
        <v>7</v>
      </c>
      <c r="M686" t="str">
        <f t="shared" si="44"/>
        <v>Moderate</v>
      </c>
    </row>
    <row r="687" spans="1:13" ht="15.75" customHeight="1">
      <c r="A687" s="1">
        <v>7</v>
      </c>
      <c r="B687" s="41">
        <v>45600</v>
      </c>
      <c r="C687" s="37" t="s">
        <v>4</v>
      </c>
      <c r="D687" s="1">
        <v>125</v>
      </c>
      <c r="E687" s="36" t="s">
        <v>430</v>
      </c>
      <c r="F687" s="1">
        <f t="shared" si="47"/>
        <v>1.6755555555555555</v>
      </c>
      <c r="G687">
        <v>0.60936602870813406</v>
      </c>
      <c r="H687">
        <v>6</v>
      </c>
      <c r="I687" s="29">
        <v>2</v>
      </c>
      <c r="J687" s="1" t="s">
        <v>431</v>
      </c>
      <c r="K687" s="1">
        <v>142</v>
      </c>
      <c r="L687" s="24">
        <f t="shared" si="45"/>
        <v>7</v>
      </c>
      <c r="M687" t="str">
        <f t="shared" si="44"/>
        <v>Moderate</v>
      </c>
    </row>
    <row r="688" spans="1:13" ht="15.75" customHeight="1">
      <c r="A688" s="1">
        <v>7</v>
      </c>
      <c r="B688" s="41">
        <v>45600</v>
      </c>
      <c r="C688" s="37" t="s">
        <v>8</v>
      </c>
      <c r="D688" s="1">
        <v>125</v>
      </c>
      <c r="E688" s="36" t="s">
        <v>430</v>
      </c>
      <c r="F688" s="1">
        <f t="shared" si="47"/>
        <v>1.6755555555555555</v>
      </c>
      <c r="G688">
        <v>0.63485400361228184</v>
      </c>
      <c r="H688">
        <v>6</v>
      </c>
      <c r="I688" s="29">
        <v>2</v>
      </c>
      <c r="J688" s="1" t="s">
        <v>431</v>
      </c>
      <c r="K688" s="1">
        <v>142</v>
      </c>
      <c r="L688" s="24">
        <f t="shared" si="45"/>
        <v>7</v>
      </c>
      <c r="M688" t="str">
        <f t="shared" si="44"/>
        <v>Moderate</v>
      </c>
    </row>
    <row r="689" spans="1:13" ht="15.75" customHeight="1">
      <c r="A689" s="1">
        <v>7</v>
      </c>
      <c r="B689" s="41">
        <v>45600</v>
      </c>
      <c r="C689" s="13" t="s">
        <v>6</v>
      </c>
      <c r="D689" s="1">
        <v>3075</v>
      </c>
      <c r="E689" s="36" t="s">
        <v>430</v>
      </c>
      <c r="F689" s="1">
        <f t="shared" si="47"/>
        <v>1.6755555555555555</v>
      </c>
      <c r="G689">
        <v>0.65186827767127442</v>
      </c>
      <c r="H689">
        <v>6</v>
      </c>
      <c r="I689" s="29">
        <v>2</v>
      </c>
      <c r="J689" s="1" t="s">
        <v>431</v>
      </c>
      <c r="K689" s="1">
        <v>142</v>
      </c>
      <c r="L689" s="24">
        <f t="shared" si="45"/>
        <v>7</v>
      </c>
      <c r="M689" t="str">
        <f t="shared" si="44"/>
        <v>Moderate</v>
      </c>
    </row>
    <row r="690" spans="1:13" ht="15.75" customHeight="1">
      <c r="A690" s="1">
        <v>7</v>
      </c>
      <c r="B690" s="41">
        <v>45601</v>
      </c>
      <c r="C690" s="37" t="s">
        <v>20</v>
      </c>
      <c r="D690" s="1">
        <v>125</v>
      </c>
      <c r="E690" s="36" t="s">
        <v>432</v>
      </c>
      <c r="F690" s="1">
        <f>VALUE(LEFT(E691,FIND(".",E691)-1)) +
VALUE(MID(E691,FIND(".",E691)+1,2))/60 +
VALUE(RIGHT(E691,2))/3600</f>
        <v>1.0838888888888889</v>
      </c>
      <c r="G690">
        <v>0.58957855251544566</v>
      </c>
      <c r="H690">
        <v>8</v>
      </c>
      <c r="I690" s="29">
        <v>1</v>
      </c>
      <c r="J690" s="1" t="s">
        <v>433</v>
      </c>
      <c r="K690" s="1">
        <v>136</v>
      </c>
      <c r="L690" s="24">
        <f t="shared" si="45"/>
        <v>6</v>
      </c>
      <c r="M690" t="str">
        <f t="shared" si="44"/>
        <v>Moderate</v>
      </c>
    </row>
    <row r="691" spans="1:13" ht="15.75" customHeight="1">
      <c r="A691" s="1">
        <v>7</v>
      </c>
      <c r="B691" s="41">
        <v>45601</v>
      </c>
      <c r="C691" s="37" t="s">
        <v>4</v>
      </c>
      <c r="D691" s="1">
        <v>200</v>
      </c>
      <c r="E691" s="36" t="s">
        <v>432</v>
      </c>
      <c r="F691" s="1">
        <f t="shared" ref="F691:F696" si="48">VALUE(LEFT(E692,FIND(".",E692)-1)) +
VALUE(MID(E692,FIND(".",E692)+1,2))/60 +
VALUE(RIGHT(E692,2))/3600</f>
        <v>1.0838888888888889</v>
      </c>
      <c r="G691">
        <v>0.60428132326126605</v>
      </c>
      <c r="H691">
        <v>8</v>
      </c>
      <c r="I691" s="29">
        <v>1</v>
      </c>
      <c r="J691" s="1" t="s">
        <v>433</v>
      </c>
      <c r="K691" s="1">
        <v>136</v>
      </c>
      <c r="L691" s="24">
        <f t="shared" si="45"/>
        <v>6</v>
      </c>
      <c r="M691" t="str">
        <f t="shared" si="44"/>
        <v>Moderate</v>
      </c>
    </row>
    <row r="692" spans="1:13" ht="15.75" customHeight="1">
      <c r="A692" s="1">
        <v>7</v>
      </c>
      <c r="B692" s="41">
        <v>45601</v>
      </c>
      <c r="C692" s="37" t="s">
        <v>8</v>
      </c>
      <c r="D692" s="1">
        <v>100</v>
      </c>
      <c r="E692" s="36" t="s">
        <v>432</v>
      </c>
      <c r="F692" s="1">
        <f>VALUE(LEFT(E693,FIND(".",E693)-1)) +
VALUE(MID(E693,FIND(".",E693)+1,2))/60 +
VALUE(RIGHT(E693,2))/3600</f>
        <v>1.0838888888888889</v>
      </c>
      <c r="G692">
        <v>0.64927272727272733</v>
      </c>
      <c r="H692">
        <v>8</v>
      </c>
      <c r="I692" s="29">
        <v>1</v>
      </c>
      <c r="J692" s="1" t="s">
        <v>433</v>
      </c>
      <c r="K692" s="1">
        <v>136</v>
      </c>
      <c r="L692" s="24">
        <f t="shared" si="45"/>
        <v>6</v>
      </c>
      <c r="M692" t="str">
        <f t="shared" si="44"/>
        <v>Moderate</v>
      </c>
    </row>
    <row r="693" spans="1:13" ht="15.75" customHeight="1">
      <c r="A693" s="1">
        <v>7</v>
      </c>
      <c r="B693" s="41">
        <v>45601</v>
      </c>
      <c r="C693" s="13" t="s">
        <v>6</v>
      </c>
      <c r="D693" s="1">
        <v>2075</v>
      </c>
      <c r="E693" s="36" t="s">
        <v>432</v>
      </c>
      <c r="F693" s="1">
        <v>1.0838888888888889</v>
      </c>
      <c r="G693">
        <v>0.61600510325183955</v>
      </c>
      <c r="H693">
        <v>8</v>
      </c>
      <c r="I693" s="29">
        <v>1</v>
      </c>
      <c r="J693" s="1" t="s">
        <v>433</v>
      </c>
      <c r="K693" s="1">
        <v>136</v>
      </c>
      <c r="L693" s="24">
        <f t="shared" si="45"/>
        <v>6</v>
      </c>
      <c r="M693" t="str">
        <f t="shared" si="44"/>
        <v>Moderate</v>
      </c>
    </row>
    <row r="694" spans="1:13" ht="15.75" customHeight="1">
      <c r="A694" s="1">
        <v>7</v>
      </c>
      <c r="B694" s="41">
        <v>45603</v>
      </c>
      <c r="C694" s="37" t="s">
        <v>20</v>
      </c>
      <c r="D694" s="1">
        <v>300</v>
      </c>
      <c r="E694" s="36" t="s">
        <v>199</v>
      </c>
      <c r="F694" s="1">
        <f>VALUE(LEFT(E694,FIND(".",E694)-1)) +
VALUE(MID(E694,FIND(".",E694)+1,2))/60 +
VALUE(RIGHT(E694,2))/3600</f>
        <v>1.0786111111111112</v>
      </c>
      <c r="G694">
        <v>0.59870592421277358</v>
      </c>
      <c r="H694">
        <v>8</v>
      </c>
      <c r="I694" s="29">
        <v>2</v>
      </c>
      <c r="J694" s="1" t="s">
        <v>434</v>
      </c>
      <c r="K694" s="1">
        <v>140</v>
      </c>
      <c r="L694" s="24">
        <f t="shared" si="45"/>
        <v>6</v>
      </c>
      <c r="M694" t="str">
        <f t="shared" si="44"/>
        <v>Moderate</v>
      </c>
    </row>
    <row r="695" spans="1:13" ht="15.75" customHeight="1">
      <c r="A695" s="1">
        <v>7</v>
      </c>
      <c r="B695" s="41">
        <v>45603</v>
      </c>
      <c r="C695" s="37" t="s">
        <v>4</v>
      </c>
      <c r="D695" s="1">
        <v>100</v>
      </c>
      <c r="E695" s="36" t="s">
        <v>199</v>
      </c>
      <c r="F695" s="1">
        <f t="shared" si="48"/>
        <v>1.0786111111111112</v>
      </c>
      <c r="G695">
        <v>0.65654545454545454</v>
      </c>
      <c r="H695">
        <v>8</v>
      </c>
      <c r="I695" s="29">
        <v>2</v>
      </c>
      <c r="J695" s="1" t="s">
        <v>434</v>
      </c>
      <c r="K695" s="1">
        <v>140</v>
      </c>
      <c r="L695" s="24">
        <f t="shared" si="45"/>
        <v>6</v>
      </c>
      <c r="M695" t="str">
        <f t="shared" si="44"/>
        <v>Moderate</v>
      </c>
    </row>
    <row r="696" spans="1:13" ht="15.75" customHeight="1">
      <c r="A696" s="1">
        <v>7</v>
      </c>
      <c r="B696" s="41">
        <v>45603</v>
      </c>
      <c r="C696" s="37" t="s">
        <v>8</v>
      </c>
      <c r="D696" s="1">
        <v>75</v>
      </c>
      <c r="E696" s="36" t="s">
        <v>199</v>
      </c>
      <c r="F696" s="1">
        <f t="shared" si="48"/>
        <v>1.0786111111111112</v>
      </c>
      <c r="G696">
        <v>0.71129020979020974</v>
      </c>
      <c r="H696">
        <v>8</v>
      </c>
      <c r="I696" s="29">
        <v>2</v>
      </c>
      <c r="J696" s="1" t="s">
        <v>434</v>
      </c>
      <c r="K696" s="1">
        <v>140</v>
      </c>
      <c r="L696" s="24">
        <f t="shared" si="45"/>
        <v>6</v>
      </c>
      <c r="M696" t="str">
        <f t="shared" si="44"/>
        <v>Moderate</v>
      </c>
    </row>
    <row r="697" spans="1:13" ht="15.75" customHeight="1">
      <c r="A697" s="1">
        <v>7</v>
      </c>
      <c r="B697" s="41">
        <v>45603</v>
      </c>
      <c r="C697" s="13" t="s">
        <v>6</v>
      </c>
      <c r="D697" s="1">
        <v>1525</v>
      </c>
      <c r="E697" s="36" t="s">
        <v>199</v>
      </c>
      <c r="F697" s="1">
        <f>VALUE(LEFT(E697,FIND(".",E697)-1)) +
VALUE(MID(E697,FIND(".",E697)+1,2))/60 +
VALUE(RIGHT(E697,2))/3600</f>
        <v>1.0786111111111112</v>
      </c>
      <c r="G697">
        <v>0.61413572252852933</v>
      </c>
      <c r="H697">
        <v>8</v>
      </c>
      <c r="I697" s="29">
        <v>2</v>
      </c>
      <c r="J697" s="1" t="s">
        <v>434</v>
      </c>
      <c r="K697" s="1">
        <v>140</v>
      </c>
      <c r="L697" s="24">
        <f t="shared" si="45"/>
        <v>6</v>
      </c>
      <c r="M697" t="str">
        <f t="shared" si="44"/>
        <v>Moderate</v>
      </c>
    </row>
    <row r="698" spans="1:13" ht="15.75" customHeight="1">
      <c r="A698" s="1">
        <v>7</v>
      </c>
      <c r="B698" s="41">
        <v>45604</v>
      </c>
      <c r="C698" s="37" t="s">
        <v>4</v>
      </c>
      <c r="D698" s="1">
        <v>100</v>
      </c>
      <c r="E698" s="36" t="s">
        <v>436</v>
      </c>
      <c r="F698" s="1">
        <f t="shared" ref="F698:F761" si="49">VALUE(LEFT(E698,FIND(".",E698)-1)) +
VALUE(MID(E698,FIND(".",E698)+1,2))/60 +
VALUE(RIGHT(E698,2))/3600</f>
        <v>0.38344444444444448</v>
      </c>
      <c r="G698">
        <v>3.4182047661076793</v>
      </c>
      <c r="H698">
        <v>8</v>
      </c>
      <c r="I698" s="29">
        <v>1</v>
      </c>
      <c r="J698" s="1" t="s">
        <v>435</v>
      </c>
      <c r="K698" s="1">
        <v>136</v>
      </c>
      <c r="L698" s="24">
        <f t="shared" si="45"/>
        <v>5</v>
      </c>
      <c r="M698" t="str">
        <f t="shared" si="44"/>
        <v>Moderate</v>
      </c>
    </row>
    <row r="699" spans="1:13" ht="15.75" customHeight="1">
      <c r="A699" s="1">
        <v>7</v>
      </c>
      <c r="B699" s="41">
        <v>45604</v>
      </c>
      <c r="C699" s="13" t="s">
        <v>6</v>
      </c>
      <c r="D699" s="1">
        <v>1200</v>
      </c>
      <c r="E699" s="36" t="s">
        <v>436</v>
      </c>
      <c r="F699" s="1">
        <f t="shared" si="49"/>
        <v>0.38344444444444448</v>
      </c>
      <c r="G699">
        <v>0.61216045573225752</v>
      </c>
      <c r="H699">
        <v>8</v>
      </c>
      <c r="I699" s="29">
        <v>1</v>
      </c>
      <c r="J699" s="1" t="s">
        <v>435</v>
      </c>
      <c r="K699" s="1">
        <v>136</v>
      </c>
      <c r="L699" s="24">
        <f t="shared" si="45"/>
        <v>5</v>
      </c>
      <c r="M699" t="str">
        <f t="shared" si="44"/>
        <v>Moderate</v>
      </c>
    </row>
    <row r="700" spans="1:13" ht="15.75" customHeight="1">
      <c r="A700" s="1">
        <v>7</v>
      </c>
      <c r="B700" s="41">
        <v>45606</v>
      </c>
      <c r="C700" s="37" t="s">
        <v>8</v>
      </c>
      <c r="D700" s="1">
        <v>100</v>
      </c>
      <c r="E700" s="36" t="s">
        <v>437</v>
      </c>
      <c r="F700" s="1">
        <f t="shared" si="49"/>
        <v>1.0727777777777778</v>
      </c>
      <c r="G700">
        <v>0.60563636363636364</v>
      </c>
      <c r="H700">
        <v>8</v>
      </c>
      <c r="I700" s="29">
        <v>2</v>
      </c>
      <c r="J700" s="1" t="s">
        <v>438</v>
      </c>
      <c r="K700" s="1">
        <v>112</v>
      </c>
      <c r="L700" s="24">
        <f t="shared" ref="L700:L705" si="50">ROUND(
  1 +
  ((K700-60)/20) +
  (F700*1.2), 0)</f>
        <v>5</v>
      </c>
      <c r="M700" t="str">
        <f>IF(L700&gt;=8, "High", IF(L700&gt;=5, "Moderate", IF(L700&gt;=1, "Low", "Unknown")))</f>
        <v>Moderate</v>
      </c>
    </row>
    <row r="701" spans="1:13" ht="15.75" customHeight="1">
      <c r="A701" s="1">
        <v>7</v>
      </c>
      <c r="B701" s="41">
        <v>45606</v>
      </c>
      <c r="C701" s="13" t="s">
        <v>6</v>
      </c>
      <c r="D701" s="1">
        <v>2900</v>
      </c>
      <c r="E701" s="36" t="s">
        <v>437</v>
      </c>
      <c r="F701" s="1">
        <f t="shared" si="49"/>
        <v>1.0727777777777778</v>
      </c>
      <c r="G701">
        <v>0.58683079300876373</v>
      </c>
      <c r="H701">
        <v>8</v>
      </c>
      <c r="I701" s="29">
        <v>2</v>
      </c>
      <c r="J701" s="1" t="s">
        <v>438</v>
      </c>
      <c r="K701" s="1">
        <v>112</v>
      </c>
      <c r="L701" s="24">
        <f t="shared" si="50"/>
        <v>5</v>
      </c>
      <c r="M701" t="str">
        <f>IF(L701&gt;=8, "High", IF(L701&gt;=5, "Moderate", IF(L701&gt;=1, "Low", "Unknown")))</f>
        <v>Moderate</v>
      </c>
    </row>
    <row r="702" spans="1:13" ht="15.75" customHeight="1">
      <c r="A702" s="1">
        <v>7</v>
      </c>
      <c r="B702" s="41">
        <v>45608</v>
      </c>
      <c r="C702" s="37" t="s">
        <v>8</v>
      </c>
      <c r="D702" s="1">
        <v>125</v>
      </c>
      <c r="E702" s="36" t="s">
        <v>439</v>
      </c>
      <c r="F702" s="1">
        <f t="shared" si="49"/>
        <v>1.0844444444444443</v>
      </c>
      <c r="G702">
        <v>0.62046497080900753</v>
      </c>
      <c r="H702">
        <v>7</v>
      </c>
      <c r="I702" s="29">
        <v>2</v>
      </c>
      <c r="J702" s="1" t="s">
        <v>440</v>
      </c>
      <c r="K702" s="1">
        <v>133</v>
      </c>
      <c r="L702" s="24">
        <f t="shared" si="50"/>
        <v>6</v>
      </c>
      <c r="M702" t="str">
        <f>IF(L702&gt;=8, "High", IF(L702&gt;=5, "Moderate", IF(L702&gt;=1, "Low", "Unknown")))</f>
        <v>Moderate</v>
      </c>
    </row>
    <row r="703" spans="1:13" ht="15.75" customHeight="1">
      <c r="A703" s="1">
        <v>7</v>
      </c>
      <c r="B703" s="41">
        <v>45608</v>
      </c>
      <c r="C703" s="13" t="s">
        <v>6</v>
      </c>
      <c r="D703" s="1">
        <v>875</v>
      </c>
      <c r="E703" s="36" t="s">
        <v>439</v>
      </c>
      <c r="F703" s="1">
        <f t="shared" si="49"/>
        <v>1.0844444444444443</v>
      </c>
      <c r="G703">
        <v>0.58233220050977053</v>
      </c>
      <c r="H703">
        <v>7</v>
      </c>
      <c r="I703" s="29">
        <v>2</v>
      </c>
      <c r="J703" s="1" t="s">
        <v>440</v>
      </c>
      <c r="K703" s="1">
        <v>133</v>
      </c>
      <c r="L703" s="24">
        <f t="shared" si="50"/>
        <v>6</v>
      </c>
      <c r="M703" t="str">
        <f>IF(L703&gt;=8, "High", IF(L703&gt;=5, "Moderate", IF(L703&gt;=1, "Low", "Unknown")))</f>
        <v>Moderate</v>
      </c>
    </row>
    <row r="704" spans="1:13" ht="15.75" customHeight="1">
      <c r="A704" s="1">
        <v>7</v>
      </c>
      <c r="B704" s="41">
        <v>45610</v>
      </c>
      <c r="C704" s="37" t="s">
        <v>20</v>
      </c>
      <c r="D704" s="1">
        <v>300</v>
      </c>
      <c r="E704" s="36" t="s">
        <v>441</v>
      </c>
      <c r="F704" s="1">
        <f t="shared" si="49"/>
        <v>1.0983333333333332</v>
      </c>
      <c r="G704">
        <v>0.57040435792105737</v>
      </c>
      <c r="H704">
        <v>7</v>
      </c>
      <c r="I704" s="29">
        <v>2</v>
      </c>
      <c r="J704" s="1" t="s">
        <v>442</v>
      </c>
      <c r="K704" s="1">
        <v>125</v>
      </c>
      <c r="L704" s="24">
        <f t="shared" si="50"/>
        <v>6</v>
      </c>
      <c r="M704" t="str">
        <f>IF(L704&gt;=8, "High", IF(L704&gt;=5, "Moderate", IF(L704&gt;=1, "Low", "Unknown")))</f>
        <v>Moderate</v>
      </c>
    </row>
    <row r="705" spans="1:13" ht="15.75" customHeight="1">
      <c r="A705" s="1">
        <v>7</v>
      </c>
      <c r="B705" s="41">
        <v>45610</v>
      </c>
      <c r="C705" s="37" t="s">
        <v>8</v>
      </c>
      <c r="D705" s="1">
        <v>375</v>
      </c>
      <c r="E705" s="36" t="s">
        <v>441</v>
      </c>
      <c r="F705" s="1">
        <f t="shared" si="49"/>
        <v>1.0983333333333332</v>
      </c>
      <c r="G705">
        <v>0.60977272727272724</v>
      </c>
      <c r="H705">
        <v>7</v>
      </c>
      <c r="I705" s="29">
        <v>2</v>
      </c>
      <c r="J705" s="1" t="s">
        <v>442</v>
      </c>
      <c r="K705" s="1">
        <v>125</v>
      </c>
      <c r="L705" s="24">
        <f t="shared" si="50"/>
        <v>6</v>
      </c>
      <c r="M705" t="str">
        <f t="shared" ref="M705:M745" si="51">IF(L705&gt;=8, "High", IF(L705&gt;=5, "Moderate", IF(L705&gt;=1, "Low", "Unknown")))</f>
        <v>Moderate</v>
      </c>
    </row>
    <row r="706" spans="1:13" ht="15.75" customHeight="1">
      <c r="A706" s="1">
        <v>7</v>
      </c>
      <c r="B706" s="41">
        <v>45610</v>
      </c>
      <c r="C706" s="13" t="s">
        <v>6</v>
      </c>
      <c r="D706" s="1">
        <v>2125</v>
      </c>
      <c r="E706" s="36" t="s">
        <v>441</v>
      </c>
      <c r="F706" s="1">
        <f t="shared" si="49"/>
        <v>1.0983333333333332</v>
      </c>
      <c r="G706">
        <v>0.599092099000476</v>
      </c>
      <c r="H706">
        <v>7</v>
      </c>
      <c r="I706" s="29">
        <v>2</v>
      </c>
      <c r="J706" s="1" t="s">
        <v>442</v>
      </c>
      <c r="K706" s="1">
        <v>125</v>
      </c>
      <c r="L706" s="24">
        <f t="shared" ref="L706:L715" si="52">ROUND(
  1 +
  ((K706-60)/20) +
  (F706*1.2), 0)</f>
        <v>6</v>
      </c>
      <c r="M706" t="str">
        <f t="shared" si="51"/>
        <v>Moderate</v>
      </c>
    </row>
    <row r="707" spans="1:13" ht="15.75" customHeight="1">
      <c r="A707" s="1">
        <v>7</v>
      </c>
      <c r="B707" s="41">
        <v>45612</v>
      </c>
      <c r="C707" s="37" t="s">
        <v>4</v>
      </c>
      <c r="D707" s="1">
        <v>25</v>
      </c>
      <c r="E707" s="36" t="s">
        <v>444</v>
      </c>
      <c r="F707" s="1">
        <f t="shared" si="49"/>
        <v>0.68166666666666664</v>
      </c>
      <c r="G707">
        <v>0.86850982800982801</v>
      </c>
      <c r="H707">
        <v>8</v>
      </c>
      <c r="I707" s="29">
        <v>2</v>
      </c>
      <c r="J707" s="1" t="s">
        <v>443</v>
      </c>
      <c r="K707" s="1">
        <v>137</v>
      </c>
      <c r="L707" s="24">
        <f t="shared" si="52"/>
        <v>6</v>
      </c>
      <c r="M707" t="str">
        <f t="shared" si="51"/>
        <v>Moderate</v>
      </c>
    </row>
    <row r="708" spans="1:13" ht="15.75" customHeight="1">
      <c r="A708" s="1">
        <v>7</v>
      </c>
      <c r="B708" s="41">
        <v>45612</v>
      </c>
      <c r="C708" s="37" t="s">
        <v>8</v>
      </c>
      <c r="D708" s="1">
        <v>275</v>
      </c>
      <c r="E708" s="36" t="s">
        <v>444</v>
      </c>
      <c r="F708" s="1">
        <f t="shared" si="49"/>
        <v>0.68166666666666664</v>
      </c>
      <c r="G708">
        <v>0.64242242235143932</v>
      </c>
      <c r="H708">
        <v>8</v>
      </c>
      <c r="I708" s="29">
        <v>2</v>
      </c>
      <c r="J708" s="1" t="s">
        <v>443</v>
      </c>
      <c r="K708" s="1">
        <v>137</v>
      </c>
      <c r="L708" s="24">
        <f t="shared" si="52"/>
        <v>6</v>
      </c>
      <c r="M708" t="str">
        <f t="shared" si="51"/>
        <v>Moderate</v>
      </c>
    </row>
    <row r="709" spans="1:13" ht="15.75" customHeight="1">
      <c r="A709" s="1">
        <v>7</v>
      </c>
      <c r="B709" s="41">
        <v>45612</v>
      </c>
      <c r="C709" s="42" t="s">
        <v>6</v>
      </c>
      <c r="D709" s="1">
        <v>200</v>
      </c>
      <c r="E709" s="36" t="s">
        <v>444</v>
      </c>
      <c r="F709" s="1">
        <f t="shared" si="49"/>
        <v>0.68166666666666664</v>
      </c>
      <c r="G709">
        <v>0.60760985952822688</v>
      </c>
      <c r="H709">
        <v>8</v>
      </c>
      <c r="I709" s="29">
        <v>2</v>
      </c>
      <c r="J709" s="1" t="s">
        <v>443</v>
      </c>
      <c r="K709" s="1">
        <v>137</v>
      </c>
      <c r="L709" s="24">
        <f t="shared" si="52"/>
        <v>6</v>
      </c>
      <c r="M709" t="str">
        <f t="shared" si="51"/>
        <v>Moderate</v>
      </c>
    </row>
    <row r="710" spans="1:13" ht="15.75" customHeight="1">
      <c r="A710" s="1">
        <v>7</v>
      </c>
      <c r="B710" s="41">
        <v>45612</v>
      </c>
      <c r="C710" s="44" t="s">
        <v>22</v>
      </c>
      <c r="D710" s="1">
        <v>1200</v>
      </c>
      <c r="E710" s="36" t="s">
        <v>444</v>
      </c>
      <c r="F710" s="1">
        <f t="shared" si="49"/>
        <v>0.68166666666666664</v>
      </c>
      <c r="G710">
        <v>0.66743053173241851</v>
      </c>
      <c r="H710">
        <v>8</v>
      </c>
      <c r="I710" s="29">
        <v>2</v>
      </c>
      <c r="J710" s="1" t="s">
        <v>443</v>
      </c>
      <c r="K710" s="1">
        <v>137</v>
      </c>
      <c r="L710" s="24">
        <f t="shared" si="52"/>
        <v>6</v>
      </c>
      <c r="M710" t="str">
        <f t="shared" si="51"/>
        <v>Moderate</v>
      </c>
    </row>
    <row r="711" spans="1:13" ht="15.75" customHeight="1">
      <c r="A711" s="1">
        <v>7</v>
      </c>
      <c r="B711" s="41">
        <v>45617</v>
      </c>
      <c r="C711" s="42" t="s">
        <v>6</v>
      </c>
      <c r="D711" s="1">
        <v>100</v>
      </c>
      <c r="E711" s="36" t="s">
        <v>445</v>
      </c>
      <c r="F711" s="1">
        <f t="shared" si="49"/>
        <v>1.1472222222222221</v>
      </c>
      <c r="G711">
        <v>0.66745454545454552</v>
      </c>
      <c r="H711">
        <v>8</v>
      </c>
      <c r="I711" s="29">
        <v>5</v>
      </c>
      <c r="J711" s="1" t="s">
        <v>446</v>
      </c>
      <c r="K711" s="1">
        <v>146</v>
      </c>
      <c r="L711" s="24">
        <f t="shared" si="52"/>
        <v>7</v>
      </c>
      <c r="M711" t="str">
        <f t="shared" si="51"/>
        <v>Moderate</v>
      </c>
    </row>
    <row r="712" spans="1:13" ht="15.75" customHeight="1">
      <c r="A712" s="1">
        <v>7</v>
      </c>
      <c r="B712" s="41">
        <v>45617</v>
      </c>
      <c r="C712" s="44" t="s">
        <v>22</v>
      </c>
      <c r="D712" s="1">
        <v>1700</v>
      </c>
      <c r="E712" s="36" t="s">
        <v>445</v>
      </c>
      <c r="F712" s="1">
        <f t="shared" si="49"/>
        <v>1.1472222222222221</v>
      </c>
      <c r="G712">
        <v>0.65851102673565354</v>
      </c>
      <c r="H712">
        <v>8</v>
      </c>
      <c r="I712" s="29">
        <v>5</v>
      </c>
      <c r="J712" s="1" t="s">
        <v>446</v>
      </c>
      <c r="K712" s="1">
        <v>146</v>
      </c>
      <c r="L712" s="24">
        <f t="shared" si="52"/>
        <v>7</v>
      </c>
      <c r="M712" t="str">
        <f t="shared" si="51"/>
        <v>Moderate</v>
      </c>
    </row>
    <row r="713" spans="1:13" ht="15.75" customHeight="1">
      <c r="A713" s="1">
        <v>7</v>
      </c>
      <c r="B713" s="41">
        <v>45619</v>
      </c>
      <c r="C713" t="s">
        <v>20</v>
      </c>
      <c r="D713" s="1">
        <v>225</v>
      </c>
      <c r="E713" s="36" t="s">
        <v>447</v>
      </c>
      <c r="F713" s="1">
        <f t="shared" si="49"/>
        <v>0.72888888888888892</v>
      </c>
      <c r="G713">
        <v>0.59479556650246312</v>
      </c>
      <c r="H713">
        <v>8</v>
      </c>
      <c r="I713" s="29">
        <v>2</v>
      </c>
      <c r="J713" s="1" t="s">
        <v>448</v>
      </c>
      <c r="K713" s="1">
        <v>143</v>
      </c>
      <c r="L713" s="24">
        <f t="shared" si="52"/>
        <v>6</v>
      </c>
      <c r="M713" t="str">
        <f t="shared" si="51"/>
        <v>Moderate</v>
      </c>
    </row>
    <row r="714" spans="1:13" ht="15.75" customHeight="1">
      <c r="A714" s="1">
        <v>7</v>
      </c>
      <c r="B714" s="41">
        <v>45619</v>
      </c>
      <c r="C714" t="s">
        <v>6</v>
      </c>
      <c r="D714" s="1">
        <v>1275</v>
      </c>
      <c r="E714" s="36" t="s">
        <v>447</v>
      </c>
      <c r="F714" s="1">
        <f t="shared" si="49"/>
        <v>0.72888888888888892</v>
      </c>
      <c r="G714">
        <v>0.6230714285714285</v>
      </c>
      <c r="H714">
        <v>8</v>
      </c>
      <c r="I714" s="29">
        <v>2</v>
      </c>
      <c r="J714" s="1" t="s">
        <v>448</v>
      </c>
      <c r="K714" s="1">
        <v>143</v>
      </c>
      <c r="L714" s="24">
        <f t="shared" si="52"/>
        <v>6</v>
      </c>
      <c r="M714" t="str">
        <f t="shared" si="51"/>
        <v>Moderate</v>
      </c>
    </row>
    <row r="715" spans="1:13" ht="15.75" customHeight="1">
      <c r="A715" s="1">
        <v>7</v>
      </c>
      <c r="B715" s="41">
        <v>45622</v>
      </c>
      <c r="C715" s="37" t="s">
        <v>8</v>
      </c>
      <c r="D715" s="1">
        <v>50</v>
      </c>
      <c r="E715" s="36" t="s">
        <v>449</v>
      </c>
      <c r="F715" s="1">
        <f t="shared" si="49"/>
        <v>0.51722222222222225</v>
      </c>
      <c r="G715">
        <v>0.65376094276094276</v>
      </c>
      <c r="H715">
        <v>8</v>
      </c>
      <c r="I715" s="29">
        <v>3</v>
      </c>
      <c r="J715" s="1" t="s">
        <v>451</v>
      </c>
      <c r="K715" s="1">
        <v>138</v>
      </c>
      <c r="L715" s="24">
        <f t="shared" si="52"/>
        <v>6</v>
      </c>
      <c r="M715" t="str">
        <f t="shared" si="51"/>
        <v>Moderate</v>
      </c>
    </row>
    <row r="716" spans="1:13" ht="15.75" customHeight="1">
      <c r="A716" s="1">
        <v>7</v>
      </c>
      <c r="B716" s="41">
        <v>45622</v>
      </c>
      <c r="C716" s="45" t="s">
        <v>6</v>
      </c>
      <c r="D716" s="1">
        <v>450</v>
      </c>
      <c r="E716" s="36" t="s">
        <v>449</v>
      </c>
      <c r="F716" s="1">
        <f t="shared" si="49"/>
        <v>0.51722222222222225</v>
      </c>
      <c r="G716">
        <v>0.66056055670713654</v>
      </c>
      <c r="H716">
        <v>8</v>
      </c>
      <c r="I716" s="29">
        <v>3</v>
      </c>
      <c r="J716" s="1" t="s">
        <v>451</v>
      </c>
      <c r="K716" s="1">
        <v>138</v>
      </c>
      <c r="L716" s="24">
        <f>ROUND(
  1 +
  ((K716-60)/20) +
  (F716*1.2), 0)</f>
        <v>6</v>
      </c>
      <c r="M716" t="str">
        <f t="shared" si="51"/>
        <v>Moderate</v>
      </c>
    </row>
    <row r="717" spans="1:13" ht="15.75" customHeight="1">
      <c r="A717" s="1">
        <v>7</v>
      </c>
      <c r="B717" s="41">
        <v>45624</v>
      </c>
      <c r="C717" t="s">
        <v>20</v>
      </c>
      <c r="D717" s="1">
        <v>300</v>
      </c>
      <c r="E717" s="36" t="s">
        <v>452</v>
      </c>
      <c r="F717" s="1">
        <f t="shared" si="49"/>
        <v>0.62111111111111117</v>
      </c>
      <c r="G717">
        <v>0.63390352504638225</v>
      </c>
      <c r="H717">
        <v>8</v>
      </c>
      <c r="I717" s="29">
        <v>2</v>
      </c>
      <c r="J717" s="1" t="s">
        <v>448</v>
      </c>
      <c r="K717" s="1">
        <v>158</v>
      </c>
      <c r="L717" s="24">
        <f t="shared" ref="L717:L745" si="53">ROUND(
  1 +
  ((K717-60)/20) +
  (F717*1.2), 0)</f>
        <v>7</v>
      </c>
      <c r="M717" t="str">
        <f t="shared" si="51"/>
        <v>Moderate</v>
      </c>
    </row>
    <row r="718" spans="1:13" ht="15.75" customHeight="1">
      <c r="A718" s="1">
        <v>7</v>
      </c>
      <c r="B718" s="41">
        <v>45624</v>
      </c>
      <c r="C718" s="46" t="s">
        <v>6</v>
      </c>
      <c r="D718" s="1">
        <v>1200</v>
      </c>
      <c r="E718" s="36" t="s">
        <v>452</v>
      </c>
      <c r="F718" s="1">
        <f t="shared" si="49"/>
        <v>0.62111111111111117</v>
      </c>
      <c r="G718">
        <v>0.64815674917417088</v>
      </c>
      <c r="H718">
        <v>8</v>
      </c>
      <c r="I718" s="29">
        <v>2</v>
      </c>
      <c r="J718" s="1" t="s">
        <v>448</v>
      </c>
      <c r="K718" s="1">
        <v>158</v>
      </c>
      <c r="L718" s="24">
        <f t="shared" si="53"/>
        <v>7</v>
      </c>
      <c r="M718" t="str">
        <f t="shared" si="51"/>
        <v>Moderate</v>
      </c>
    </row>
    <row r="719" spans="1:13" ht="15.75" customHeight="1">
      <c r="A719" s="1">
        <v>7</v>
      </c>
      <c r="B719" s="41">
        <v>45625</v>
      </c>
      <c r="C719" s="37" t="s">
        <v>8</v>
      </c>
      <c r="D719" s="1">
        <v>175</v>
      </c>
      <c r="E719" s="36" t="s">
        <v>453</v>
      </c>
      <c r="F719" s="1">
        <f t="shared" si="49"/>
        <v>1.0358333333333334</v>
      </c>
      <c r="G719">
        <v>0.66723887240356072</v>
      </c>
      <c r="H719">
        <v>8</v>
      </c>
      <c r="I719" s="29">
        <v>1</v>
      </c>
      <c r="J719" s="1" t="s">
        <v>454</v>
      </c>
      <c r="K719" s="1">
        <v>132</v>
      </c>
      <c r="L719" s="24">
        <f t="shared" si="53"/>
        <v>6</v>
      </c>
      <c r="M719" t="str">
        <f t="shared" si="51"/>
        <v>Moderate</v>
      </c>
    </row>
    <row r="720" spans="1:13" ht="15.75" customHeight="1">
      <c r="A720" s="1">
        <v>7</v>
      </c>
      <c r="B720" s="41">
        <v>45625</v>
      </c>
      <c r="C720" s="42" t="s">
        <v>6</v>
      </c>
      <c r="D720" s="1">
        <v>725</v>
      </c>
      <c r="E720" s="36" t="s">
        <v>453</v>
      </c>
      <c r="F720" s="1">
        <f t="shared" si="49"/>
        <v>1.0358333333333334</v>
      </c>
      <c r="G720">
        <v>3.1545000000000005</v>
      </c>
      <c r="H720">
        <v>8</v>
      </c>
      <c r="I720" s="29">
        <v>1</v>
      </c>
      <c r="J720" s="1" t="s">
        <v>454</v>
      </c>
      <c r="K720" s="1">
        <v>132</v>
      </c>
      <c r="L720" s="24">
        <f t="shared" si="53"/>
        <v>6</v>
      </c>
      <c r="M720" t="str">
        <f t="shared" si="51"/>
        <v>Moderate</v>
      </c>
    </row>
    <row r="721" spans="1:13" ht="15.75" customHeight="1">
      <c r="A721" s="1">
        <v>7</v>
      </c>
      <c r="B721" s="41">
        <v>45625</v>
      </c>
      <c r="C721" s="44" t="s">
        <v>22</v>
      </c>
      <c r="D721" s="1">
        <v>1300</v>
      </c>
      <c r="E721" s="36" t="s">
        <v>453</v>
      </c>
      <c r="F721" s="1">
        <f t="shared" si="49"/>
        <v>1.0358333333333334</v>
      </c>
      <c r="G721">
        <v>5.4660000000000002</v>
      </c>
      <c r="H721">
        <v>8</v>
      </c>
      <c r="I721" s="29">
        <v>1</v>
      </c>
      <c r="J721" s="1" t="s">
        <v>454</v>
      </c>
      <c r="K721" s="1">
        <v>132</v>
      </c>
      <c r="L721" s="24">
        <f t="shared" si="53"/>
        <v>6</v>
      </c>
      <c r="M721" t="str">
        <f t="shared" si="51"/>
        <v>Moderate</v>
      </c>
    </row>
    <row r="722" spans="1:13" ht="15.75" customHeight="1">
      <c r="A722" s="1">
        <v>7</v>
      </c>
      <c r="B722" s="41">
        <v>45303</v>
      </c>
      <c r="C722" t="s">
        <v>4</v>
      </c>
      <c r="D722" s="1">
        <v>25</v>
      </c>
      <c r="E722" s="36" t="s">
        <v>455</v>
      </c>
      <c r="F722" s="1">
        <f t="shared" si="49"/>
        <v>1.0791666666666666</v>
      </c>
      <c r="G722">
        <v>0.84231818181818174</v>
      </c>
      <c r="H722">
        <v>7</v>
      </c>
      <c r="I722" s="29">
        <v>2</v>
      </c>
      <c r="J722" s="1" t="s">
        <v>456</v>
      </c>
      <c r="K722" s="1">
        <v>133</v>
      </c>
      <c r="L722" s="24">
        <f t="shared" si="53"/>
        <v>6</v>
      </c>
      <c r="M722" t="str">
        <f t="shared" si="51"/>
        <v>Moderate</v>
      </c>
    </row>
    <row r="723" spans="1:13" ht="15.75" customHeight="1">
      <c r="A723" s="1">
        <v>7</v>
      </c>
      <c r="B723" s="41">
        <v>45424</v>
      </c>
      <c r="C723" s="37" t="s">
        <v>8</v>
      </c>
      <c r="D723" s="1">
        <v>250</v>
      </c>
      <c r="E723" s="36" t="s">
        <v>455</v>
      </c>
      <c r="F723" s="1">
        <f t="shared" si="49"/>
        <v>1.0791666666666666</v>
      </c>
      <c r="G723">
        <v>0.6464429472966059</v>
      </c>
      <c r="H723">
        <v>7</v>
      </c>
      <c r="I723" s="29">
        <v>2</v>
      </c>
      <c r="J723" s="1" t="s">
        <v>456</v>
      </c>
      <c r="K723" s="1">
        <v>133</v>
      </c>
      <c r="L723" s="24">
        <f t="shared" si="53"/>
        <v>6</v>
      </c>
      <c r="M723" t="str">
        <f t="shared" si="51"/>
        <v>Moderate</v>
      </c>
    </row>
    <row r="724" spans="1:13" ht="15.75" customHeight="1">
      <c r="A724" s="1">
        <v>7</v>
      </c>
      <c r="B724" s="41">
        <v>45424</v>
      </c>
      <c r="C724" s="42" t="s">
        <v>6</v>
      </c>
      <c r="D724" s="1">
        <v>1025</v>
      </c>
      <c r="E724" s="36" t="s">
        <v>455</v>
      </c>
      <c r="F724" s="1">
        <f t="shared" si="49"/>
        <v>1.0791666666666666</v>
      </c>
      <c r="G724">
        <v>0.65138279998356818</v>
      </c>
      <c r="H724">
        <v>7</v>
      </c>
      <c r="I724" s="29">
        <v>2</v>
      </c>
      <c r="J724" s="1" t="s">
        <v>456</v>
      </c>
      <c r="K724" s="1">
        <v>133</v>
      </c>
      <c r="L724" s="24">
        <f t="shared" si="53"/>
        <v>6</v>
      </c>
      <c r="M724" t="str">
        <f t="shared" si="51"/>
        <v>Moderate</v>
      </c>
    </row>
    <row r="725" spans="1:13" ht="15.75" customHeight="1">
      <c r="A725" s="1">
        <v>7</v>
      </c>
      <c r="B725" s="41">
        <v>45608</v>
      </c>
      <c r="C725" s="44" t="s">
        <v>22</v>
      </c>
      <c r="D725" s="1">
        <v>1200</v>
      </c>
      <c r="E725" s="36" t="s">
        <v>455</v>
      </c>
      <c r="F725" s="1">
        <f t="shared" si="49"/>
        <v>1.0791666666666666</v>
      </c>
      <c r="G725">
        <v>0.60291016994874569</v>
      </c>
      <c r="H725">
        <v>7</v>
      </c>
      <c r="I725" s="29">
        <v>2</v>
      </c>
      <c r="J725" s="1" t="s">
        <v>456</v>
      </c>
      <c r="K725" s="1">
        <v>133</v>
      </c>
      <c r="L725" s="24">
        <f t="shared" si="53"/>
        <v>6</v>
      </c>
      <c r="M725" t="str">
        <f t="shared" si="51"/>
        <v>Moderate</v>
      </c>
    </row>
    <row r="726" spans="1:13" ht="15.75" customHeight="1">
      <c r="A726" s="1">
        <v>7</v>
      </c>
      <c r="B726" s="41">
        <v>45608</v>
      </c>
      <c r="C726" s="42" t="s">
        <v>6</v>
      </c>
      <c r="D726" s="1">
        <v>1400</v>
      </c>
      <c r="E726" s="36" t="s">
        <v>457</v>
      </c>
      <c r="F726" s="1">
        <f t="shared" si="49"/>
        <v>1.0958333333333332</v>
      </c>
      <c r="G726">
        <v>0.61429641611848029</v>
      </c>
      <c r="H726">
        <v>7</v>
      </c>
      <c r="I726" s="29">
        <v>4</v>
      </c>
      <c r="J726" s="1" t="s">
        <v>458</v>
      </c>
      <c r="K726" s="1">
        <v>141</v>
      </c>
      <c r="L726" s="24">
        <f t="shared" si="53"/>
        <v>6</v>
      </c>
      <c r="M726" t="str">
        <f t="shared" si="51"/>
        <v>Moderate</v>
      </c>
    </row>
    <row r="727" spans="1:13" ht="15.75" customHeight="1">
      <c r="A727" s="1">
        <v>7</v>
      </c>
      <c r="B727" s="41">
        <v>45608</v>
      </c>
      <c r="C727" s="44" t="s">
        <v>22</v>
      </c>
      <c r="D727" s="1">
        <v>1300</v>
      </c>
      <c r="E727" s="36" t="s">
        <v>457</v>
      </c>
      <c r="F727" s="1">
        <f t="shared" si="49"/>
        <v>1.0958333333333332</v>
      </c>
      <c r="G727">
        <v>0.62612288648697145</v>
      </c>
      <c r="H727">
        <v>7</v>
      </c>
      <c r="I727" s="29">
        <v>4</v>
      </c>
      <c r="J727" s="1" t="s">
        <v>458</v>
      </c>
      <c r="K727" s="1">
        <v>141</v>
      </c>
      <c r="L727" s="24">
        <f t="shared" si="53"/>
        <v>6</v>
      </c>
      <c r="M727" t="str">
        <f t="shared" si="51"/>
        <v>Moderate</v>
      </c>
    </row>
    <row r="728" spans="1:13" ht="15.75" customHeight="1">
      <c r="A728" s="1">
        <v>7</v>
      </c>
      <c r="B728" s="48" t="s">
        <v>473</v>
      </c>
      <c r="C728" t="s">
        <v>4</v>
      </c>
      <c r="D728" s="1">
        <v>50</v>
      </c>
      <c r="E728" s="36" t="s">
        <v>459</v>
      </c>
      <c r="F728" s="1">
        <f t="shared" si="49"/>
        <v>1.0566666666666666</v>
      </c>
      <c r="G728">
        <v>0.66813012477718359</v>
      </c>
      <c r="H728">
        <v>7</v>
      </c>
      <c r="I728" s="29">
        <v>6</v>
      </c>
      <c r="J728" s="1" t="s">
        <v>460</v>
      </c>
      <c r="K728" s="1">
        <v>148</v>
      </c>
      <c r="L728" s="24">
        <f t="shared" si="53"/>
        <v>7</v>
      </c>
      <c r="M728" t="str">
        <f t="shared" si="51"/>
        <v>Moderate</v>
      </c>
    </row>
    <row r="729" spans="1:13" ht="15.75" customHeight="1">
      <c r="A729" s="1">
        <v>7</v>
      </c>
      <c r="B729" s="48" t="s">
        <v>473</v>
      </c>
      <c r="C729" s="37" t="s">
        <v>8</v>
      </c>
      <c r="D729" s="1">
        <v>225</v>
      </c>
      <c r="E729" s="36" t="s">
        <v>459</v>
      </c>
      <c r="F729" s="1">
        <f t="shared" si="49"/>
        <v>1.0566666666666666</v>
      </c>
      <c r="G729">
        <v>0.69195825602968464</v>
      </c>
      <c r="H729">
        <v>7</v>
      </c>
      <c r="I729" s="29">
        <v>6</v>
      </c>
      <c r="J729" s="1" t="s">
        <v>460</v>
      </c>
      <c r="K729" s="1">
        <v>148</v>
      </c>
      <c r="L729" s="24">
        <f t="shared" si="53"/>
        <v>7</v>
      </c>
      <c r="M729" t="str">
        <f t="shared" si="51"/>
        <v>Moderate</v>
      </c>
    </row>
    <row r="730" spans="1:13" ht="15.75" customHeight="1">
      <c r="A730" s="1">
        <v>7</v>
      </c>
      <c r="B730" s="48" t="s">
        <v>474</v>
      </c>
      <c r="C730" s="47" t="s">
        <v>6</v>
      </c>
      <c r="D730" s="1">
        <v>2725</v>
      </c>
      <c r="E730" s="36" t="s">
        <v>459</v>
      </c>
      <c r="F730" s="1">
        <f t="shared" si="49"/>
        <v>1.0566666666666666</v>
      </c>
      <c r="G730">
        <v>0.66112685246626857</v>
      </c>
      <c r="H730">
        <v>7</v>
      </c>
      <c r="I730" s="29">
        <v>1</v>
      </c>
      <c r="J730" s="1" t="s">
        <v>460</v>
      </c>
      <c r="K730" s="1">
        <v>148</v>
      </c>
      <c r="L730" s="24">
        <f t="shared" si="53"/>
        <v>7</v>
      </c>
      <c r="M730" t="str">
        <f t="shared" si="51"/>
        <v>Moderate</v>
      </c>
    </row>
    <row r="731" spans="1:13" ht="15.75" customHeight="1">
      <c r="A731" s="1">
        <v>7</v>
      </c>
      <c r="B731" s="48" t="s">
        <v>474</v>
      </c>
      <c r="C731" s="37" t="s">
        <v>8</v>
      </c>
      <c r="D731" s="1">
        <v>100</v>
      </c>
      <c r="E731" s="36" t="s">
        <v>461</v>
      </c>
      <c r="F731" s="1">
        <f t="shared" si="49"/>
        <v>1.0811111111111111</v>
      </c>
      <c r="G731">
        <v>0.66381818181818186</v>
      </c>
      <c r="H731">
        <v>7</v>
      </c>
      <c r="I731" s="29">
        <v>1</v>
      </c>
      <c r="J731" s="1" t="s">
        <v>462</v>
      </c>
      <c r="K731" s="1">
        <v>144</v>
      </c>
      <c r="L731" s="24">
        <f t="shared" si="53"/>
        <v>6</v>
      </c>
      <c r="M731" t="str">
        <f t="shared" si="51"/>
        <v>Moderate</v>
      </c>
    </row>
    <row r="732" spans="1:13" ht="15.75" customHeight="1">
      <c r="A732" s="1">
        <v>7</v>
      </c>
      <c r="B732" s="48" t="s">
        <v>475</v>
      </c>
      <c r="C732" s="47" t="s">
        <v>6</v>
      </c>
      <c r="D732" s="1">
        <v>3000</v>
      </c>
      <c r="E732" s="36" t="s">
        <v>461</v>
      </c>
      <c r="F732" s="1">
        <f t="shared" si="49"/>
        <v>1.0811111111111111</v>
      </c>
      <c r="G732">
        <v>12.321818181818184</v>
      </c>
      <c r="H732">
        <v>7</v>
      </c>
      <c r="I732" s="29">
        <v>1</v>
      </c>
      <c r="J732" s="1" t="s">
        <v>462</v>
      </c>
      <c r="K732" s="1">
        <v>144</v>
      </c>
      <c r="L732" s="24">
        <f t="shared" si="53"/>
        <v>6</v>
      </c>
      <c r="M732" t="str">
        <f t="shared" si="51"/>
        <v>Moderate</v>
      </c>
    </row>
    <row r="733" spans="1:13" ht="15.75" customHeight="1">
      <c r="A733" s="1">
        <v>7</v>
      </c>
      <c r="B733" s="48" t="s">
        <v>475</v>
      </c>
      <c r="C733" s="42" t="s">
        <v>6</v>
      </c>
      <c r="D733" s="1">
        <v>2000</v>
      </c>
      <c r="E733" s="36" t="s">
        <v>463</v>
      </c>
      <c r="F733" s="1">
        <f t="shared" si="49"/>
        <v>0.97138888888888886</v>
      </c>
      <c r="G733">
        <v>0.66109572138075712</v>
      </c>
      <c r="H733">
        <v>7</v>
      </c>
      <c r="I733" s="29">
        <v>3</v>
      </c>
      <c r="J733" s="1" t="s">
        <v>465</v>
      </c>
      <c r="K733" s="1">
        <v>149</v>
      </c>
      <c r="L733" s="24">
        <f t="shared" si="53"/>
        <v>7</v>
      </c>
      <c r="M733" t="str">
        <f t="shared" si="51"/>
        <v>Moderate</v>
      </c>
    </row>
    <row r="734" spans="1:13" ht="15.75" customHeight="1">
      <c r="A734" s="1">
        <v>7</v>
      </c>
      <c r="B734" s="48" t="s">
        <v>475</v>
      </c>
      <c r="C734" s="44" t="s">
        <v>22</v>
      </c>
      <c r="D734" s="1">
        <v>600</v>
      </c>
      <c r="E734" s="36" t="s">
        <v>463</v>
      </c>
      <c r="F734" s="1">
        <f t="shared" si="49"/>
        <v>0.97138888888888886</v>
      </c>
      <c r="G734">
        <v>0.68323141161819656</v>
      </c>
      <c r="H734">
        <v>7</v>
      </c>
      <c r="I734" s="29">
        <v>3</v>
      </c>
      <c r="J734" s="1" t="s">
        <v>465</v>
      </c>
      <c r="K734" s="1">
        <v>149</v>
      </c>
      <c r="L734" s="24">
        <f t="shared" si="53"/>
        <v>7</v>
      </c>
      <c r="M734" t="str">
        <f t="shared" si="51"/>
        <v>Moderate</v>
      </c>
    </row>
    <row r="735" spans="1:13" ht="15.75" customHeight="1">
      <c r="A735" s="1">
        <v>7</v>
      </c>
      <c r="B735" s="48" t="s">
        <v>476</v>
      </c>
      <c r="C735" s="37" t="s">
        <v>8</v>
      </c>
      <c r="D735" s="1">
        <v>225</v>
      </c>
      <c r="E735" s="36" t="s">
        <v>466</v>
      </c>
      <c r="F735" s="1">
        <f t="shared" si="49"/>
        <v>1.2027777777777777</v>
      </c>
      <c r="G735">
        <v>0.68388574938574931</v>
      </c>
      <c r="H735">
        <v>7</v>
      </c>
      <c r="I735" s="29">
        <v>4</v>
      </c>
      <c r="J735" s="1" t="s">
        <v>467</v>
      </c>
      <c r="K735" s="1">
        <v>144</v>
      </c>
      <c r="L735" s="24">
        <f t="shared" si="53"/>
        <v>7</v>
      </c>
      <c r="M735" t="str">
        <f t="shared" si="51"/>
        <v>Moderate</v>
      </c>
    </row>
    <row r="736" spans="1:13" ht="15.75" customHeight="1">
      <c r="A736" s="1">
        <v>7</v>
      </c>
      <c r="B736" s="48" t="s">
        <v>476</v>
      </c>
      <c r="C736" s="43" t="s">
        <v>6</v>
      </c>
      <c r="D736" s="1">
        <v>1975</v>
      </c>
      <c r="E736" s="36" t="s">
        <v>466</v>
      </c>
      <c r="F736" s="1">
        <f t="shared" si="49"/>
        <v>1.2027777777777777</v>
      </c>
      <c r="G736">
        <v>0.64099877149877149</v>
      </c>
      <c r="H736">
        <v>7</v>
      </c>
      <c r="I736" s="29">
        <v>4</v>
      </c>
      <c r="J736" s="1" t="s">
        <v>467</v>
      </c>
      <c r="K736" s="1">
        <v>144</v>
      </c>
      <c r="L736" s="24">
        <f t="shared" si="53"/>
        <v>7</v>
      </c>
      <c r="M736" t="str">
        <f t="shared" si="51"/>
        <v>Moderate</v>
      </c>
    </row>
    <row r="737" spans="1:13" ht="15.75" customHeight="1">
      <c r="A737" s="1">
        <v>7</v>
      </c>
      <c r="B737" s="48" t="s">
        <v>476</v>
      </c>
      <c r="C737" s="44" t="s">
        <v>22</v>
      </c>
      <c r="D737" s="1">
        <v>800</v>
      </c>
      <c r="E737" s="36" t="s">
        <v>466</v>
      </c>
      <c r="F737" s="1">
        <f t="shared" si="49"/>
        <v>1.2027777777777777</v>
      </c>
      <c r="G737">
        <v>0.66837661589993203</v>
      </c>
      <c r="H737">
        <v>7</v>
      </c>
      <c r="I737" s="29">
        <v>4</v>
      </c>
      <c r="J737" s="1" t="s">
        <v>467</v>
      </c>
      <c r="K737" s="1">
        <v>144</v>
      </c>
      <c r="L737" s="24">
        <f t="shared" si="53"/>
        <v>7</v>
      </c>
      <c r="M737" t="str">
        <f t="shared" si="51"/>
        <v>Moderate</v>
      </c>
    </row>
    <row r="738" spans="1:13" ht="15.75" customHeight="1">
      <c r="A738" s="1">
        <v>7</v>
      </c>
      <c r="B738" s="48" t="s">
        <v>476</v>
      </c>
      <c r="C738" t="s">
        <v>20</v>
      </c>
      <c r="D738" s="1">
        <v>125</v>
      </c>
      <c r="E738" s="36" t="s">
        <v>468</v>
      </c>
      <c r="F738" s="1">
        <f t="shared" si="49"/>
        <v>1.3686111111111112</v>
      </c>
      <c r="G738">
        <v>0.61504885301614265</v>
      </c>
      <c r="H738">
        <v>8</v>
      </c>
      <c r="I738" s="29">
        <v>4</v>
      </c>
      <c r="J738" s="1" t="s">
        <v>469</v>
      </c>
      <c r="K738" s="1">
        <v>148</v>
      </c>
      <c r="L738" s="24">
        <f t="shared" si="53"/>
        <v>7</v>
      </c>
      <c r="M738" t="str">
        <f t="shared" si="51"/>
        <v>Moderate</v>
      </c>
    </row>
    <row r="739" spans="1:13" ht="15.75" customHeight="1">
      <c r="A739" s="1">
        <v>7</v>
      </c>
      <c r="B739" s="48" t="s">
        <v>477</v>
      </c>
      <c r="C739" t="s">
        <v>4</v>
      </c>
      <c r="D739" s="1">
        <v>100</v>
      </c>
      <c r="E739" s="36" t="s">
        <v>468</v>
      </c>
      <c r="F739" s="1">
        <f t="shared" si="49"/>
        <v>1.3686111111111112</v>
      </c>
      <c r="G739">
        <v>0.67109090909090918</v>
      </c>
      <c r="H739">
        <v>8</v>
      </c>
      <c r="I739" s="29">
        <v>4</v>
      </c>
      <c r="J739" s="1" t="s">
        <v>469</v>
      </c>
      <c r="K739" s="1">
        <v>148</v>
      </c>
      <c r="L739" s="24">
        <f t="shared" si="53"/>
        <v>7</v>
      </c>
      <c r="M739" t="str">
        <f t="shared" si="51"/>
        <v>Moderate</v>
      </c>
    </row>
    <row r="740" spans="1:13" ht="15.75" customHeight="1">
      <c r="A740" s="1">
        <v>7</v>
      </c>
      <c r="B740" s="48" t="s">
        <v>477</v>
      </c>
      <c r="C740" s="37" t="s">
        <v>8</v>
      </c>
      <c r="D740" s="1">
        <v>50</v>
      </c>
      <c r="E740" s="36" t="s">
        <v>468</v>
      </c>
      <c r="F740" s="1">
        <f t="shared" si="49"/>
        <v>1.3686111111111112</v>
      </c>
      <c r="G740">
        <v>0.67009090909090918</v>
      </c>
      <c r="H740">
        <v>8</v>
      </c>
      <c r="I740" s="29">
        <v>4</v>
      </c>
      <c r="J740" s="1" t="s">
        <v>469</v>
      </c>
      <c r="K740" s="1">
        <v>148</v>
      </c>
      <c r="L740" s="24">
        <f t="shared" si="53"/>
        <v>7</v>
      </c>
      <c r="M740" t="str">
        <f t="shared" si="51"/>
        <v>Moderate</v>
      </c>
    </row>
    <row r="741" spans="1:13" ht="15.75" customHeight="1">
      <c r="A741" s="1">
        <v>7</v>
      </c>
      <c r="B741" s="48" t="s">
        <v>477</v>
      </c>
      <c r="C741" s="47" t="s">
        <v>6</v>
      </c>
      <c r="D741" s="1">
        <v>3125</v>
      </c>
      <c r="E741" s="36" t="s">
        <v>468</v>
      </c>
      <c r="F741" s="1">
        <f t="shared" si="49"/>
        <v>1.3686111111111112</v>
      </c>
      <c r="G741">
        <v>0.66545344177675148</v>
      </c>
      <c r="H741">
        <v>8</v>
      </c>
      <c r="I741" s="29">
        <v>4</v>
      </c>
      <c r="J741" s="1" t="s">
        <v>469</v>
      </c>
      <c r="K741" s="1">
        <v>148</v>
      </c>
      <c r="L741" s="24">
        <f t="shared" si="53"/>
        <v>7</v>
      </c>
      <c r="M741" t="str">
        <f t="shared" si="51"/>
        <v>Moderate</v>
      </c>
    </row>
    <row r="742" spans="1:13" ht="15.75" customHeight="1">
      <c r="A742" s="1">
        <v>7</v>
      </c>
      <c r="B742" s="48" t="s">
        <v>477</v>
      </c>
      <c r="C742" t="s">
        <v>20</v>
      </c>
      <c r="D742" s="1">
        <v>425</v>
      </c>
      <c r="E742" s="36" t="s">
        <v>470</v>
      </c>
      <c r="F742" s="1">
        <f t="shared" si="49"/>
        <v>1.3327777777777778</v>
      </c>
      <c r="G742">
        <v>0.6056508379888268</v>
      </c>
      <c r="H742">
        <v>8</v>
      </c>
      <c r="I742" s="29">
        <v>4</v>
      </c>
      <c r="J742" s="1" t="s">
        <v>471</v>
      </c>
      <c r="K742" s="1">
        <v>143</v>
      </c>
      <c r="L742" s="24">
        <f t="shared" si="53"/>
        <v>7</v>
      </c>
      <c r="M742" t="str">
        <f t="shared" si="51"/>
        <v>Moderate</v>
      </c>
    </row>
    <row r="743" spans="1:13" ht="15.75" customHeight="1">
      <c r="A743" s="1">
        <v>7</v>
      </c>
      <c r="B743" s="48" t="s">
        <v>478</v>
      </c>
      <c r="C743" t="s">
        <v>4</v>
      </c>
      <c r="D743" s="1">
        <v>25</v>
      </c>
      <c r="E743" s="36" t="s">
        <v>470</v>
      </c>
      <c r="F743" s="1">
        <f t="shared" si="49"/>
        <v>1.3327777777777778</v>
      </c>
      <c r="G743">
        <v>0.92716666666666669</v>
      </c>
      <c r="H743">
        <v>8</v>
      </c>
      <c r="I743" s="29">
        <v>4</v>
      </c>
      <c r="J743" s="1" t="s">
        <v>471</v>
      </c>
      <c r="K743" s="1">
        <v>143</v>
      </c>
      <c r="L743" s="24">
        <f t="shared" si="53"/>
        <v>7</v>
      </c>
      <c r="M743" t="str">
        <f t="shared" si="51"/>
        <v>Moderate</v>
      </c>
    </row>
    <row r="744" spans="1:13" ht="15.75" customHeight="1">
      <c r="A744" s="1">
        <v>7</v>
      </c>
      <c r="B744" s="48" t="s">
        <v>478</v>
      </c>
      <c r="C744" s="37" t="s">
        <v>8</v>
      </c>
      <c r="D744" s="1">
        <v>450</v>
      </c>
      <c r="E744" s="36" t="s">
        <v>470</v>
      </c>
      <c r="F744" s="1">
        <f t="shared" si="49"/>
        <v>1.3327777777777778</v>
      </c>
      <c r="G744">
        <v>0.66984033613445382</v>
      </c>
      <c r="H744">
        <v>8</v>
      </c>
      <c r="I744" s="29">
        <v>4</v>
      </c>
      <c r="J744" s="1" t="s">
        <v>471</v>
      </c>
      <c r="K744" s="1">
        <v>143</v>
      </c>
      <c r="L744" s="24">
        <f t="shared" si="53"/>
        <v>7</v>
      </c>
      <c r="M744" t="str">
        <f t="shared" si="51"/>
        <v>Moderate</v>
      </c>
    </row>
    <row r="745" spans="1:13" ht="15.75" customHeight="1">
      <c r="A745" s="1">
        <v>7</v>
      </c>
      <c r="B745" s="48" t="s">
        <v>478</v>
      </c>
      <c r="C745" s="47" t="s">
        <v>6</v>
      </c>
      <c r="D745" s="1">
        <v>1500</v>
      </c>
      <c r="E745" s="36" t="s">
        <v>470</v>
      </c>
      <c r="F745" s="1">
        <f t="shared" si="49"/>
        <v>1.3327777777777778</v>
      </c>
      <c r="G745">
        <v>0.61680669277322897</v>
      </c>
      <c r="H745">
        <v>8</v>
      </c>
      <c r="I745" s="29">
        <v>4</v>
      </c>
      <c r="J745" s="1" t="s">
        <v>471</v>
      </c>
      <c r="K745" s="1">
        <v>143</v>
      </c>
      <c r="L745" s="24">
        <f t="shared" si="53"/>
        <v>7</v>
      </c>
      <c r="M745" t="str">
        <f t="shared" si="51"/>
        <v>Moderate</v>
      </c>
    </row>
    <row r="746" spans="1:13" ht="15.75" customHeight="1">
      <c r="A746" s="1">
        <v>7</v>
      </c>
      <c r="B746" s="41">
        <v>45658</v>
      </c>
      <c r="C746" s="37" t="s">
        <v>8</v>
      </c>
      <c r="D746" s="1">
        <v>25</v>
      </c>
      <c r="E746" s="36" t="s">
        <v>482</v>
      </c>
      <c r="F746" s="1">
        <f t="shared" si="49"/>
        <v>0.97472222222222227</v>
      </c>
      <c r="G746">
        <v>0.88584759358288767</v>
      </c>
      <c r="H746">
        <v>8</v>
      </c>
      <c r="I746" s="29">
        <v>4</v>
      </c>
      <c r="J746" s="1" t="s">
        <v>471</v>
      </c>
      <c r="K746" s="1">
        <v>143</v>
      </c>
      <c r="L746" s="24">
        <f>ROUND(
  1 +
  ((K746-60)/20) +
  (F746*1.2), 0)</f>
        <v>6</v>
      </c>
      <c r="M746" t="str">
        <f>IF(L746&gt;=8, "High", IF(L746&gt;=5, "Moderate", IF(L746&gt;=1, "Low", "Unknown")))</f>
        <v>Moderate</v>
      </c>
    </row>
    <row r="747" spans="1:13" ht="15.75" customHeight="1">
      <c r="A747" s="1">
        <v>7</v>
      </c>
      <c r="B747" s="41">
        <v>45658</v>
      </c>
      <c r="C747" s="47" t="s">
        <v>6</v>
      </c>
      <c r="D747" s="1">
        <v>2975</v>
      </c>
      <c r="E747" s="36" t="s">
        <v>482</v>
      </c>
      <c r="F747" s="1">
        <f t="shared" si="49"/>
        <v>0.97472222222222227</v>
      </c>
      <c r="G747">
        <v>0.66269089750028976</v>
      </c>
      <c r="H747">
        <v>8</v>
      </c>
      <c r="I747" s="29">
        <v>4</v>
      </c>
      <c r="J747" s="1" t="s">
        <v>471</v>
      </c>
      <c r="K747" s="1">
        <v>143</v>
      </c>
      <c r="L747" s="24">
        <f t="shared" ref="L747:L778" si="54">ROUND(
  1 +
  ((K747-60)/20) +
  (F747*1.2), 0)</f>
        <v>6</v>
      </c>
      <c r="M747" t="str">
        <f t="shared" ref="M747:M778" si="55">IF(L747&gt;=8, "High", IF(L747&gt;=5, "Moderate", IF(L747&gt;=1, "Low", "Unknown")))</f>
        <v>Moderate</v>
      </c>
    </row>
    <row r="748" spans="1:13" ht="15.75" customHeight="1">
      <c r="A748" s="1">
        <v>7</v>
      </c>
      <c r="B748" s="41">
        <v>45778</v>
      </c>
      <c r="C748" s="47" t="s">
        <v>6</v>
      </c>
      <c r="D748" s="1">
        <v>4000</v>
      </c>
      <c r="E748" s="36" t="s">
        <v>480</v>
      </c>
      <c r="F748" s="1">
        <f t="shared" si="49"/>
        <v>1.2886111111111109</v>
      </c>
      <c r="G748">
        <v>0.68269089750028999</v>
      </c>
      <c r="H748">
        <v>8</v>
      </c>
      <c r="I748" s="29">
        <v>3</v>
      </c>
      <c r="J748" s="1" t="s">
        <v>481</v>
      </c>
      <c r="K748" s="1">
        <v>146</v>
      </c>
      <c r="L748" s="24">
        <f t="shared" si="54"/>
        <v>7</v>
      </c>
      <c r="M748" t="str">
        <f t="shared" si="55"/>
        <v>Moderate</v>
      </c>
    </row>
    <row r="749" spans="1:13" ht="15.75" customHeight="1">
      <c r="A749" s="1">
        <v>7</v>
      </c>
      <c r="B749" s="41">
        <v>45901</v>
      </c>
      <c r="C749" t="s">
        <v>20</v>
      </c>
      <c r="D749" s="1">
        <v>375</v>
      </c>
      <c r="E749" s="36" t="s">
        <v>483</v>
      </c>
      <c r="F749" s="1">
        <f t="shared" si="49"/>
        <v>1.5425</v>
      </c>
      <c r="G749">
        <v>0.68269089750028999</v>
      </c>
      <c r="H749">
        <v>8</v>
      </c>
      <c r="I749" s="29">
        <v>3</v>
      </c>
      <c r="J749" s="1" t="s">
        <v>484</v>
      </c>
      <c r="K749" s="1">
        <v>147</v>
      </c>
      <c r="L749" s="24">
        <f t="shared" si="54"/>
        <v>7</v>
      </c>
      <c r="M749" t="str">
        <f t="shared" si="55"/>
        <v>Moderate</v>
      </c>
    </row>
    <row r="750" spans="1:13" ht="15.75" customHeight="1">
      <c r="A750" s="1">
        <v>7</v>
      </c>
      <c r="B750" s="41">
        <v>45901</v>
      </c>
      <c r="C750" t="s">
        <v>4</v>
      </c>
      <c r="D750" s="1">
        <v>275</v>
      </c>
      <c r="E750" s="36" t="s">
        <v>483</v>
      </c>
      <c r="F750" s="1">
        <f t="shared" si="49"/>
        <v>1.5425</v>
      </c>
      <c r="G750">
        <v>0.68269089750028999</v>
      </c>
      <c r="H750">
        <v>8</v>
      </c>
      <c r="I750" s="29">
        <v>3</v>
      </c>
      <c r="J750" s="1" t="s">
        <v>484</v>
      </c>
      <c r="K750" s="1">
        <v>147</v>
      </c>
      <c r="L750" s="24">
        <f t="shared" si="54"/>
        <v>7</v>
      </c>
      <c r="M750" t="str">
        <f t="shared" si="55"/>
        <v>Moderate</v>
      </c>
    </row>
    <row r="751" spans="1:13" ht="15.75" customHeight="1">
      <c r="A751" s="1">
        <v>7</v>
      </c>
      <c r="B751" s="41">
        <v>45901</v>
      </c>
      <c r="C751" s="37" t="s">
        <v>8</v>
      </c>
      <c r="D751" s="1">
        <v>100</v>
      </c>
      <c r="E751" s="36" t="s">
        <v>483</v>
      </c>
      <c r="F751" s="1">
        <f t="shared" si="49"/>
        <v>1.5425</v>
      </c>
      <c r="G751">
        <v>0.68269089750028999</v>
      </c>
      <c r="H751">
        <v>8</v>
      </c>
      <c r="I751" s="29">
        <v>3</v>
      </c>
      <c r="J751" s="1" t="s">
        <v>484</v>
      </c>
      <c r="K751" s="1">
        <v>147</v>
      </c>
      <c r="L751" s="24">
        <f t="shared" si="54"/>
        <v>7</v>
      </c>
      <c r="M751" t="str">
        <f t="shared" si="55"/>
        <v>Moderate</v>
      </c>
    </row>
    <row r="752" spans="1:13" ht="15.75" customHeight="1">
      <c r="A752" s="1">
        <v>7</v>
      </c>
      <c r="B752" s="41">
        <v>45901</v>
      </c>
      <c r="C752" s="43" t="s">
        <v>6</v>
      </c>
      <c r="D752" s="1">
        <v>2150</v>
      </c>
      <c r="E752" s="36" t="s">
        <v>483</v>
      </c>
      <c r="F752" s="1">
        <f t="shared" si="49"/>
        <v>1.5425</v>
      </c>
      <c r="G752">
        <v>0.68269089750028999</v>
      </c>
      <c r="H752">
        <v>8</v>
      </c>
      <c r="I752" s="29">
        <v>3</v>
      </c>
      <c r="J752" s="1" t="s">
        <v>484</v>
      </c>
      <c r="K752" s="1">
        <v>147</v>
      </c>
      <c r="L752" s="24">
        <f t="shared" si="54"/>
        <v>7</v>
      </c>
      <c r="M752" t="str">
        <f t="shared" si="55"/>
        <v>Moderate</v>
      </c>
    </row>
    <row r="753" spans="1:13" ht="15.75" customHeight="1">
      <c r="A753" s="1">
        <v>7</v>
      </c>
      <c r="B753" s="41">
        <v>45901</v>
      </c>
      <c r="C753" s="44" t="s">
        <v>22</v>
      </c>
      <c r="D753" s="1">
        <v>600</v>
      </c>
      <c r="E753" s="36" t="s">
        <v>483</v>
      </c>
      <c r="F753" s="1">
        <f t="shared" si="49"/>
        <v>1.5425</v>
      </c>
      <c r="G753">
        <v>0.68269089750028999</v>
      </c>
      <c r="H753">
        <v>8</v>
      </c>
      <c r="I753" s="29">
        <v>3</v>
      </c>
      <c r="J753" s="1" t="s">
        <v>484</v>
      </c>
      <c r="K753" s="1">
        <v>147</v>
      </c>
      <c r="L753" s="24">
        <f t="shared" si="54"/>
        <v>7</v>
      </c>
      <c r="M753" t="str">
        <f t="shared" si="55"/>
        <v>Moderate</v>
      </c>
    </row>
    <row r="754" spans="1:13" ht="15.75" customHeight="1">
      <c r="A754" s="1">
        <v>7</v>
      </c>
      <c r="B754" s="48" t="s">
        <v>485</v>
      </c>
      <c r="C754" t="s">
        <v>20</v>
      </c>
      <c r="D754" s="1">
        <v>150</v>
      </c>
      <c r="E754" s="36" t="s">
        <v>486</v>
      </c>
      <c r="F754" s="1">
        <f t="shared" si="49"/>
        <v>1.5349999999999999</v>
      </c>
      <c r="G754">
        <v>0.65294567185802255</v>
      </c>
      <c r="H754">
        <v>8</v>
      </c>
      <c r="I754" s="29">
        <v>5</v>
      </c>
      <c r="J754" s="1" t="s">
        <v>278</v>
      </c>
      <c r="K754" s="1">
        <v>155</v>
      </c>
      <c r="L754" s="24">
        <f t="shared" si="54"/>
        <v>8</v>
      </c>
      <c r="M754" t="str">
        <f t="shared" si="55"/>
        <v>High</v>
      </c>
    </row>
    <row r="755" spans="1:13" ht="15.75" customHeight="1">
      <c r="A755" s="1">
        <v>7</v>
      </c>
      <c r="B755" s="48" t="s">
        <v>485</v>
      </c>
      <c r="C755" s="37" t="s">
        <v>8</v>
      </c>
      <c r="D755" s="1">
        <v>125</v>
      </c>
      <c r="E755" s="36" t="s">
        <v>486</v>
      </c>
      <c r="F755" s="1">
        <f t="shared" si="49"/>
        <v>1.5349999999999999</v>
      </c>
      <c r="G755">
        <v>0.7164169472502806</v>
      </c>
      <c r="H755">
        <v>8</v>
      </c>
      <c r="I755" s="29">
        <v>5</v>
      </c>
      <c r="J755" s="1" t="s">
        <v>278</v>
      </c>
      <c r="K755" s="1">
        <v>155</v>
      </c>
      <c r="L755" s="24">
        <f t="shared" si="54"/>
        <v>8</v>
      </c>
      <c r="M755" t="str">
        <f t="shared" si="55"/>
        <v>High</v>
      </c>
    </row>
    <row r="756" spans="1:13" ht="15.75" customHeight="1">
      <c r="A756" s="1">
        <v>7</v>
      </c>
      <c r="B756" s="48" t="s">
        <v>485</v>
      </c>
      <c r="C756" s="43" t="s">
        <v>6</v>
      </c>
      <c r="D756" s="1">
        <v>2850</v>
      </c>
      <c r="E756" s="36" t="s">
        <v>486</v>
      </c>
      <c r="F756" s="1">
        <f t="shared" si="49"/>
        <v>1.5349999999999999</v>
      </c>
      <c r="G756">
        <v>0.67065976597659782</v>
      </c>
      <c r="H756">
        <v>8</v>
      </c>
      <c r="I756" s="29">
        <v>5</v>
      </c>
      <c r="J756" s="1" t="s">
        <v>278</v>
      </c>
      <c r="K756" s="1">
        <v>155</v>
      </c>
      <c r="L756" s="24">
        <f t="shared" si="54"/>
        <v>8</v>
      </c>
      <c r="M756" t="str">
        <f t="shared" si="55"/>
        <v>High</v>
      </c>
    </row>
    <row r="757" spans="1:13" ht="15.75" customHeight="1">
      <c r="A757" s="1">
        <v>7</v>
      </c>
      <c r="B757" s="48" t="s">
        <v>485</v>
      </c>
      <c r="C757" s="44" t="s">
        <v>22</v>
      </c>
      <c r="D757">
        <v>375</v>
      </c>
      <c r="E757" s="36" t="s">
        <v>486</v>
      </c>
      <c r="F757" s="1">
        <f t="shared" si="49"/>
        <v>1.5349999999999999</v>
      </c>
      <c r="G757">
        <v>0.6794148001756698</v>
      </c>
      <c r="H757">
        <v>8</v>
      </c>
      <c r="I757" s="29">
        <v>5</v>
      </c>
      <c r="J757" s="1" t="s">
        <v>278</v>
      </c>
      <c r="K757" s="1">
        <v>155</v>
      </c>
      <c r="L757" s="24">
        <f t="shared" si="54"/>
        <v>8</v>
      </c>
      <c r="M757" t="str">
        <f t="shared" si="55"/>
        <v>High</v>
      </c>
    </row>
    <row r="758" spans="1:13" ht="15.75" customHeight="1">
      <c r="A758" s="1">
        <v>7</v>
      </c>
      <c r="B758" s="48" t="s">
        <v>487</v>
      </c>
      <c r="C758" t="s">
        <v>20</v>
      </c>
      <c r="D758" s="1">
        <v>225</v>
      </c>
      <c r="E758" s="36" t="s">
        <v>488</v>
      </c>
      <c r="F758" s="1">
        <f t="shared" si="49"/>
        <v>1.2163888888888887</v>
      </c>
      <c r="G758">
        <v>0.62289010631373398</v>
      </c>
      <c r="H758">
        <v>8</v>
      </c>
      <c r="I758" s="29">
        <v>4</v>
      </c>
      <c r="J758" s="1" t="s">
        <v>489</v>
      </c>
      <c r="K758" s="1">
        <v>157</v>
      </c>
      <c r="L758" s="24">
        <f t="shared" si="54"/>
        <v>7</v>
      </c>
      <c r="M758" t="str">
        <f t="shared" si="55"/>
        <v>Moderate</v>
      </c>
    </row>
    <row r="759" spans="1:13" ht="15.75" customHeight="1">
      <c r="A759" s="1">
        <v>7</v>
      </c>
      <c r="B759" s="48" t="s">
        <v>487</v>
      </c>
      <c r="C759" t="s">
        <v>4</v>
      </c>
      <c r="D759" s="1">
        <v>25</v>
      </c>
      <c r="E759" s="36" t="s">
        <v>488</v>
      </c>
      <c r="F759" s="1">
        <f t="shared" si="49"/>
        <v>1.2163888888888887</v>
      </c>
      <c r="G759">
        <v>0.91452597402597413</v>
      </c>
      <c r="H759">
        <v>8</v>
      </c>
      <c r="I759" s="29">
        <v>4</v>
      </c>
      <c r="J759" s="1" t="s">
        <v>489</v>
      </c>
      <c r="K759" s="1">
        <v>157</v>
      </c>
      <c r="L759" s="24">
        <f t="shared" si="54"/>
        <v>7</v>
      </c>
      <c r="M759" t="str">
        <f t="shared" si="55"/>
        <v>Moderate</v>
      </c>
    </row>
    <row r="760" spans="1:13" ht="15.75" customHeight="1">
      <c r="A760" s="1">
        <v>7</v>
      </c>
      <c r="B760" s="48" t="s">
        <v>487</v>
      </c>
      <c r="C760" s="47" t="s">
        <v>6</v>
      </c>
      <c r="D760" s="1">
        <v>2750</v>
      </c>
      <c r="E760" s="36" t="s">
        <v>488</v>
      </c>
      <c r="F760" s="1">
        <f t="shared" si="49"/>
        <v>1.2163888888888887</v>
      </c>
      <c r="G760">
        <v>0.67357610411612956</v>
      </c>
      <c r="H760">
        <v>8</v>
      </c>
      <c r="I760" s="29">
        <v>4</v>
      </c>
      <c r="J760" s="1" t="s">
        <v>489</v>
      </c>
      <c r="K760" s="1">
        <v>157</v>
      </c>
      <c r="L760" s="24">
        <f t="shared" si="54"/>
        <v>7</v>
      </c>
      <c r="M760" t="str">
        <f t="shared" si="55"/>
        <v>Moderate</v>
      </c>
    </row>
    <row r="761" spans="1:13" ht="15.75" customHeight="1">
      <c r="A761" s="1">
        <v>7</v>
      </c>
      <c r="B761" s="48" t="s">
        <v>490</v>
      </c>
      <c r="C761" t="s">
        <v>4</v>
      </c>
      <c r="D761" s="1">
        <v>725</v>
      </c>
      <c r="E761" s="36" t="s">
        <v>491</v>
      </c>
      <c r="F761" s="1">
        <f t="shared" si="49"/>
        <v>1.6180555555555556</v>
      </c>
      <c r="G761">
        <v>0.62376072522982628</v>
      </c>
      <c r="H761">
        <v>8</v>
      </c>
      <c r="I761" s="29">
        <v>5</v>
      </c>
      <c r="J761" s="1" t="s">
        <v>492</v>
      </c>
      <c r="K761" s="1">
        <v>157</v>
      </c>
      <c r="L761" s="24">
        <f t="shared" si="54"/>
        <v>8</v>
      </c>
      <c r="M761" t="str">
        <f t="shared" si="55"/>
        <v>High</v>
      </c>
    </row>
    <row r="762" spans="1:13" ht="15.75" customHeight="1">
      <c r="A762" s="1">
        <v>7</v>
      </c>
      <c r="B762" s="48" t="s">
        <v>490</v>
      </c>
      <c r="C762" s="37" t="s">
        <v>8</v>
      </c>
      <c r="D762" s="1">
        <v>150</v>
      </c>
      <c r="E762" s="36" t="s">
        <v>491</v>
      </c>
      <c r="F762" s="1">
        <f t="shared" ref="F762:F778" si="56">VALUE(LEFT(E762,FIND(".",E762)-1)) +
VALUE(MID(E762,FIND(".",E762)+1,2))/60 +
VALUE(RIGHT(E762,2))/3600</f>
        <v>1.6180555555555556</v>
      </c>
      <c r="G762">
        <v>0.68781760277938619</v>
      </c>
      <c r="H762">
        <v>8</v>
      </c>
      <c r="I762" s="29">
        <v>5</v>
      </c>
      <c r="J762" s="1" t="s">
        <v>492</v>
      </c>
      <c r="K762" s="1">
        <v>157</v>
      </c>
      <c r="L762" s="24">
        <f t="shared" si="54"/>
        <v>8</v>
      </c>
      <c r="M762" t="str">
        <f t="shared" si="55"/>
        <v>High</v>
      </c>
    </row>
    <row r="763" spans="1:13" ht="15.75" customHeight="1">
      <c r="A763" s="1">
        <v>7</v>
      </c>
      <c r="B763" s="48" t="s">
        <v>490</v>
      </c>
      <c r="C763" s="43" t="s">
        <v>6</v>
      </c>
      <c r="D763" s="1">
        <v>2725</v>
      </c>
      <c r="E763" s="36" t="s">
        <v>491</v>
      </c>
      <c r="F763" s="1">
        <f t="shared" si="56"/>
        <v>1.6180555555555556</v>
      </c>
      <c r="G763">
        <v>0.6749036906612107</v>
      </c>
      <c r="H763">
        <v>8</v>
      </c>
      <c r="I763" s="29">
        <v>5</v>
      </c>
      <c r="J763" s="1" t="s">
        <v>492</v>
      </c>
      <c r="K763" s="1">
        <v>157</v>
      </c>
      <c r="L763" s="24">
        <f t="shared" si="54"/>
        <v>8</v>
      </c>
      <c r="M763" t="str">
        <f t="shared" si="55"/>
        <v>High</v>
      </c>
    </row>
    <row r="764" spans="1:13" ht="15.75" customHeight="1">
      <c r="A764" s="1">
        <v>7</v>
      </c>
      <c r="B764" s="48" t="s">
        <v>490</v>
      </c>
      <c r="C764" s="44" t="s">
        <v>22</v>
      </c>
      <c r="D764">
        <v>400</v>
      </c>
      <c r="E764" s="36" t="s">
        <v>491</v>
      </c>
      <c r="F764" s="1">
        <f t="shared" si="56"/>
        <v>1.6180555555555556</v>
      </c>
      <c r="G764">
        <v>0.64194421159127046</v>
      </c>
      <c r="H764">
        <v>8</v>
      </c>
      <c r="I764" s="29">
        <v>5</v>
      </c>
      <c r="J764" s="1" t="s">
        <v>492</v>
      </c>
      <c r="K764" s="1">
        <v>157</v>
      </c>
      <c r="L764" s="24">
        <f t="shared" si="54"/>
        <v>8</v>
      </c>
      <c r="M764" t="str">
        <f t="shared" si="55"/>
        <v>High</v>
      </c>
    </row>
    <row r="765" spans="1:13" ht="15.75" customHeight="1">
      <c r="A765" s="1">
        <v>7</v>
      </c>
      <c r="B765" s="48" t="s">
        <v>493</v>
      </c>
      <c r="C765" s="43" t="s">
        <v>6</v>
      </c>
      <c r="D765" s="1">
        <v>2800</v>
      </c>
      <c r="E765" s="36" t="s">
        <v>494</v>
      </c>
      <c r="F765" s="1">
        <f t="shared" si="56"/>
        <v>1.5586111111111112</v>
      </c>
      <c r="G765">
        <v>0.66717235705471012</v>
      </c>
      <c r="H765">
        <v>8</v>
      </c>
      <c r="I765" s="29">
        <v>1</v>
      </c>
      <c r="J765" s="1" t="s">
        <v>495</v>
      </c>
      <c r="K765" s="1">
        <v>148</v>
      </c>
      <c r="L765" s="24">
        <f t="shared" si="54"/>
        <v>7</v>
      </c>
      <c r="M765" t="str">
        <f t="shared" si="55"/>
        <v>Moderate</v>
      </c>
    </row>
    <row r="766" spans="1:13" ht="15.75" customHeight="1">
      <c r="A766" s="1">
        <v>7</v>
      </c>
      <c r="B766" s="48" t="s">
        <v>493</v>
      </c>
      <c r="C766" s="44" t="s">
        <v>22</v>
      </c>
      <c r="D766" s="1">
        <v>800</v>
      </c>
      <c r="E766" s="36" t="s">
        <v>494</v>
      </c>
      <c r="F766" s="1">
        <f t="shared" si="56"/>
        <v>1.5586111111111112</v>
      </c>
      <c r="G766">
        <v>0.64344611469020929</v>
      </c>
      <c r="H766">
        <v>8</v>
      </c>
      <c r="I766" s="29">
        <v>1</v>
      </c>
      <c r="J766" s="1" t="s">
        <v>495</v>
      </c>
      <c r="K766" s="1">
        <v>148</v>
      </c>
      <c r="L766" s="24">
        <f t="shared" si="54"/>
        <v>7</v>
      </c>
      <c r="M766" t="str">
        <f t="shared" si="55"/>
        <v>Moderate</v>
      </c>
    </row>
    <row r="767" spans="1:13" ht="15.75" customHeight="1">
      <c r="A767" s="1">
        <v>7</v>
      </c>
      <c r="B767" s="48" t="s">
        <v>496</v>
      </c>
      <c r="C767" t="s">
        <v>4</v>
      </c>
      <c r="D767" s="1">
        <v>200</v>
      </c>
      <c r="E767" s="36" t="s">
        <v>497</v>
      </c>
      <c r="F767" s="1">
        <f t="shared" si="56"/>
        <v>0.94833333333333336</v>
      </c>
      <c r="G767">
        <v>0.6749036906612107</v>
      </c>
      <c r="H767">
        <v>8</v>
      </c>
      <c r="I767" s="29">
        <v>1</v>
      </c>
      <c r="J767" s="1" t="s">
        <v>498</v>
      </c>
      <c r="K767" s="1">
        <v>148</v>
      </c>
      <c r="L767" s="24">
        <f t="shared" si="54"/>
        <v>7</v>
      </c>
      <c r="M767" t="str">
        <f t="shared" si="55"/>
        <v>Moderate</v>
      </c>
    </row>
    <row r="768" spans="1:13" ht="15.75" customHeight="1">
      <c r="A768" s="1">
        <v>7</v>
      </c>
      <c r="B768" s="48" t="s">
        <v>496</v>
      </c>
      <c r="C768" s="37" t="s">
        <v>8</v>
      </c>
      <c r="D768" s="1">
        <v>50</v>
      </c>
      <c r="E768" s="36" t="s">
        <v>497</v>
      </c>
      <c r="F768" s="1">
        <f t="shared" si="56"/>
        <v>0.94833333333333336</v>
      </c>
      <c r="G768">
        <v>0.64194421159127046</v>
      </c>
      <c r="H768">
        <v>8</v>
      </c>
      <c r="I768" s="29">
        <v>1</v>
      </c>
      <c r="J768" s="1" t="s">
        <v>498</v>
      </c>
      <c r="K768" s="1">
        <v>148</v>
      </c>
      <c r="L768" s="24">
        <f t="shared" si="54"/>
        <v>7</v>
      </c>
      <c r="M768" t="str">
        <f t="shared" si="55"/>
        <v>Moderate</v>
      </c>
    </row>
    <row r="769" spans="1:13" ht="15.75" customHeight="1">
      <c r="A769" s="1">
        <v>7</v>
      </c>
      <c r="B769" s="48" t="s">
        <v>496</v>
      </c>
      <c r="C769" s="43" t="s">
        <v>6</v>
      </c>
      <c r="D769" s="1">
        <v>450</v>
      </c>
      <c r="E769" s="36" t="s">
        <v>497</v>
      </c>
      <c r="F769" s="1">
        <f t="shared" si="56"/>
        <v>0.94833333333333336</v>
      </c>
      <c r="G769">
        <v>0.66717235705471012</v>
      </c>
      <c r="H769">
        <v>8</v>
      </c>
      <c r="I769" s="29">
        <v>1</v>
      </c>
      <c r="J769" s="1" t="s">
        <v>498</v>
      </c>
      <c r="K769" s="1">
        <v>148</v>
      </c>
      <c r="L769" s="24">
        <f t="shared" si="54"/>
        <v>7</v>
      </c>
      <c r="M769" t="str">
        <f t="shared" si="55"/>
        <v>Moderate</v>
      </c>
    </row>
    <row r="770" spans="1:13" ht="15.75" customHeight="1">
      <c r="A770" s="1">
        <v>7</v>
      </c>
      <c r="B770" s="48" t="s">
        <v>496</v>
      </c>
      <c r="C770" s="44" t="s">
        <v>22</v>
      </c>
      <c r="D770" s="1">
        <v>1600</v>
      </c>
      <c r="E770" s="36" t="s">
        <v>497</v>
      </c>
      <c r="F770" s="1">
        <f t="shared" si="56"/>
        <v>0.94833333333333336</v>
      </c>
      <c r="G770">
        <v>0.64344611469020929</v>
      </c>
      <c r="H770">
        <v>8</v>
      </c>
      <c r="I770" s="29">
        <v>1</v>
      </c>
      <c r="J770" s="1" t="s">
        <v>498</v>
      </c>
      <c r="K770" s="1">
        <v>148</v>
      </c>
      <c r="L770" s="24">
        <f t="shared" si="54"/>
        <v>7</v>
      </c>
      <c r="M770" t="str">
        <f t="shared" si="55"/>
        <v>Moderate</v>
      </c>
    </row>
    <row r="771" spans="1:13" ht="15.75" customHeight="1">
      <c r="A771" s="1">
        <v>7</v>
      </c>
      <c r="B771" s="48" t="s">
        <v>499</v>
      </c>
      <c r="C771" t="s">
        <v>4</v>
      </c>
      <c r="D771" s="1">
        <v>200</v>
      </c>
      <c r="E771" s="36" t="s">
        <v>500</v>
      </c>
      <c r="F771" s="1">
        <f t="shared" si="56"/>
        <v>1.5961111111111113</v>
      </c>
      <c r="G771">
        <v>0.62715253374076907</v>
      </c>
      <c r="H771">
        <v>8</v>
      </c>
      <c r="I771" s="29">
        <v>2</v>
      </c>
      <c r="J771" s="1" t="s">
        <v>501</v>
      </c>
      <c r="K771" s="1">
        <v>148</v>
      </c>
      <c r="L771" s="24">
        <f t="shared" si="54"/>
        <v>7</v>
      </c>
      <c r="M771" t="str">
        <f t="shared" si="55"/>
        <v>Moderate</v>
      </c>
    </row>
    <row r="772" spans="1:13" ht="15.75" customHeight="1">
      <c r="A772" s="1">
        <v>7</v>
      </c>
      <c r="B772" s="28" t="s">
        <v>499</v>
      </c>
      <c r="C772" s="37" t="s">
        <v>8</v>
      </c>
      <c r="D772" s="1">
        <v>50</v>
      </c>
      <c r="E772" s="36" t="s">
        <v>500</v>
      </c>
      <c r="F772" s="1">
        <f t="shared" si="56"/>
        <v>1.5961111111111113</v>
      </c>
      <c r="G772">
        <v>0.67205169340463466</v>
      </c>
      <c r="H772">
        <v>8</v>
      </c>
      <c r="I772" s="29">
        <v>2</v>
      </c>
      <c r="J772" s="1" t="s">
        <v>501</v>
      </c>
      <c r="K772" s="1">
        <v>148</v>
      </c>
      <c r="L772" s="24">
        <f t="shared" si="54"/>
        <v>7</v>
      </c>
      <c r="M772" t="str">
        <f t="shared" si="55"/>
        <v>Moderate</v>
      </c>
    </row>
    <row r="773" spans="1:13" ht="15.75" customHeight="1">
      <c r="A773" s="1">
        <v>7</v>
      </c>
      <c r="B773" s="28" t="s">
        <v>499</v>
      </c>
      <c r="C773" s="43" t="s">
        <v>6</v>
      </c>
      <c r="D773" s="1">
        <v>2400</v>
      </c>
      <c r="E773" s="36" t="s">
        <v>500</v>
      </c>
      <c r="F773" s="1">
        <f t="shared" si="56"/>
        <v>1.5961111111111113</v>
      </c>
      <c r="G773">
        <v>0.65243179080615854</v>
      </c>
      <c r="H773">
        <v>8</v>
      </c>
      <c r="I773" s="29">
        <v>2</v>
      </c>
      <c r="J773" s="1" t="s">
        <v>501</v>
      </c>
      <c r="K773" s="1">
        <v>148</v>
      </c>
      <c r="L773" s="24">
        <f t="shared" si="54"/>
        <v>7</v>
      </c>
      <c r="M773" t="str">
        <f t="shared" si="55"/>
        <v>Moderate</v>
      </c>
    </row>
    <row r="774" spans="1:13" ht="15.75" customHeight="1">
      <c r="A774" s="1">
        <v>7</v>
      </c>
      <c r="B774" s="28" t="s">
        <v>499</v>
      </c>
      <c r="C774" s="44" t="s">
        <v>22</v>
      </c>
      <c r="D774" s="1">
        <v>1450</v>
      </c>
      <c r="E774" s="36" t="s">
        <v>500</v>
      </c>
      <c r="F774" s="1">
        <f t="shared" si="56"/>
        <v>1.5961111111111113</v>
      </c>
      <c r="G774">
        <v>0.63882847341337923</v>
      </c>
      <c r="H774">
        <v>8</v>
      </c>
      <c r="I774" s="29">
        <v>2</v>
      </c>
      <c r="J774" s="1" t="s">
        <v>501</v>
      </c>
      <c r="K774" s="1">
        <v>148</v>
      </c>
      <c r="L774" s="24">
        <f t="shared" si="54"/>
        <v>7</v>
      </c>
      <c r="M774" t="str">
        <f t="shared" si="55"/>
        <v>Moderate</v>
      </c>
    </row>
    <row r="775" spans="1:13" ht="15.75" customHeight="1">
      <c r="A775" s="1">
        <v>7</v>
      </c>
      <c r="B775" s="28" t="s">
        <v>502</v>
      </c>
      <c r="C775" t="s">
        <v>4</v>
      </c>
      <c r="D775" s="1">
        <v>250</v>
      </c>
      <c r="E775" s="36" t="s">
        <v>193</v>
      </c>
      <c r="F775" s="1">
        <f t="shared" si="56"/>
        <v>1.6038888888888889</v>
      </c>
      <c r="G775">
        <v>0.66863636363636358</v>
      </c>
      <c r="H775">
        <v>8</v>
      </c>
      <c r="I775" s="29">
        <v>2</v>
      </c>
      <c r="J775" s="1" t="s">
        <v>507</v>
      </c>
      <c r="K775" s="1">
        <v>147</v>
      </c>
      <c r="L775" s="24">
        <f t="shared" si="54"/>
        <v>7</v>
      </c>
      <c r="M775" t="str">
        <f t="shared" si="55"/>
        <v>Moderate</v>
      </c>
    </row>
    <row r="776" spans="1:13" ht="15.75" customHeight="1">
      <c r="A776" s="1">
        <v>7</v>
      </c>
      <c r="B776" s="28" t="s">
        <v>502</v>
      </c>
      <c r="C776" s="37" t="s">
        <v>8</v>
      </c>
      <c r="D776" s="1">
        <v>150</v>
      </c>
      <c r="E776" s="36" t="s">
        <v>193</v>
      </c>
      <c r="F776" s="1">
        <f t="shared" si="56"/>
        <v>1.6038888888888889</v>
      </c>
      <c r="G776">
        <v>0.66730081546360609</v>
      </c>
      <c r="H776">
        <v>8</v>
      </c>
      <c r="I776" s="29">
        <v>2</v>
      </c>
      <c r="J776" s="1" t="s">
        <v>507</v>
      </c>
      <c r="K776" s="1">
        <v>147</v>
      </c>
      <c r="L776" s="24">
        <f t="shared" si="54"/>
        <v>7</v>
      </c>
      <c r="M776" t="str">
        <f t="shared" si="55"/>
        <v>Moderate</v>
      </c>
    </row>
    <row r="777" spans="1:13" ht="15.75" customHeight="1">
      <c r="A777" s="1">
        <v>7</v>
      </c>
      <c r="B777" s="28" t="s">
        <v>502</v>
      </c>
      <c r="C777" s="43" t="s">
        <v>6</v>
      </c>
      <c r="D777" s="1">
        <v>3300</v>
      </c>
      <c r="E777" s="36" t="s">
        <v>193</v>
      </c>
      <c r="F777" s="1">
        <f t="shared" si="56"/>
        <v>1.6038888888888889</v>
      </c>
      <c r="G777">
        <v>0.66165383088527197</v>
      </c>
      <c r="H777">
        <v>8</v>
      </c>
      <c r="I777" s="29">
        <v>2</v>
      </c>
      <c r="J777" s="1" t="s">
        <v>507</v>
      </c>
      <c r="K777" s="1">
        <v>147</v>
      </c>
      <c r="L777" s="24">
        <f t="shared" si="54"/>
        <v>7</v>
      </c>
      <c r="M777" t="str">
        <f t="shared" si="55"/>
        <v>Moderate</v>
      </c>
    </row>
    <row r="778" spans="1:13" ht="15.75" customHeight="1">
      <c r="A778" s="1">
        <v>7</v>
      </c>
      <c r="B778" s="28" t="s">
        <v>502</v>
      </c>
      <c r="C778" s="44" t="s">
        <v>22</v>
      </c>
      <c r="D778">
        <v>400</v>
      </c>
      <c r="E778" s="36" t="s">
        <v>193</v>
      </c>
      <c r="F778" s="1">
        <f t="shared" si="56"/>
        <v>1.6038888888888889</v>
      </c>
      <c r="G778">
        <v>0.62132189822755857</v>
      </c>
      <c r="H778">
        <v>8</v>
      </c>
      <c r="I778" s="29">
        <v>2</v>
      </c>
      <c r="J778" s="1" t="s">
        <v>507</v>
      </c>
      <c r="K778" s="1">
        <v>147</v>
      </c>
      <c r="L778" s="24">
        <f t="shared" si="54"/>
        <v>7</v>
      </c>
      <c r="M778" t="str">
        <f t="shared" si="55"/>
        <v>Moderate</v>
      </c>
    </row>
  </sheetData>
  <phoneticPr fontId="1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>
    <outlinePr summaryBelow="0" summaryRight="0"/>
  </sheetPr>
  <dimension ref="A1:H784"/>
  <sheetViews>
    <sheetView tabSelected="1" topLeftCell="D25" zoomScaleNormal="100" workbookViewId="0">
      <selection activeCell="G58" sqref="G58"/>
    </sheetView>
  </sheetViews>
  <sheetFormatPr defaultColWidth="12.6640625" defaultRowHeight="15.75" customHeight="1"/>
  <cols>
    <col min="3" max="3" width="24.77734375" customWidth="1"/>
    <col min="4" max="4" width="20.88671875" customWidth="1"/>
    <col min="5" max="5" width="26.6640625" customWidth="1"/>
    <col min="6" max="6" width="24.33203125" customWidth="1"/>
    <col min="7" max="7" width="109.109375" customWidth="1"/>
    <col min="8" max="8" width="19.109375" customWidth="1"/>
  </cols>
  <sheetData>
    <row r="1" spans="1:8" ht="18" customHeight="1">
      <c r="A1" s="16" t="s">
        <v>230</v>
      </c>
      <c r="B1" s="17" t="s">
        <v>231</v>
      </c>
      <c r="C1" s="17" t="s">
        <v>297</v>
      </c>
      <c r="D1" s="17" t="s">
        <v>232</v>
      </c>
      <c r="E1" s="17" t="s">
        <v>503</v>
      </c>
      <c r="F1" s="20" t="s">
        <v>239</v>
      </c>
      <c r="G1" s="20" t="s">
        <v>240</v>
      </c>
      <c r="H1" s="55" t="s">
        <v>640</v>
      </c>
    </row>
    <row r="2" spans="1:8" ht="41.4" hidden="1" customHeight="1">
      <c r="A2" s="1">
        <v>1</v>
      </c>
      <c r="B2" s="2">
        <v>45601</v>
      </c>
      <c r="C2" s="1">
        <v>100</v>
      </c>
      <c r="D2" s="1" t="s">
        <v>4</v>
      </c>
      <c r="E2">
        <v>0</v>
      </c>
      <c r="F2" t="s">
        <v>504</v>
      </c>
      <c r="G2" s="52" t="s">
        <v>508</v>
      </c>
      <c r="H2" t="s">
        <v>509</v>
      </c>
    </row>
    <row r="3" spans="1:8" ht="15.75" customHeight="1">
      <c r="A3" s="1">
        <v>1</v>
      </c>
      <c r="B3" s="2">
        <v>45601</v>
      </c>
      <c r="C3" s="1">
        <v>3550</v>
      </c>
      <c r="D3" s="1" t="s">
        <v>6</v>
      </c>
      <c r="E3">
        <v>0</v>
      </c>
      <c r="F3" t="s">
        <v>504</v>
      </c>
      <c r="G3" s="50" t="s">
        <v>596</v>
      </c>
      <c r="H3" s="51" t="s">
        <v>621</v>
      </c>
    </row>
    <row r="4" spans="1:8" ht="15.75" hidden="1" customHeight="1">
      <c r="A4" s="1">
        <v>1</v>
      </c>
      <c r="B4" s="2">
        <v>45601</v>
      </c>
      <c r="C4" s="1">
        <v>300</v>
      </c>
      <c r="D4" s="1" t="s">
        <v>8</v>
      </c>
      <c r="E4">
        <v>0</v>
      </c>
      <c r="F4" t="s">
        <v>504</v>
      </c>
      <c r="G4" s="50" t="s">
        <v>517</v>
      </c>
      <c r="H4" s="51" t="s">
        <v>531</v>
      </c>
    </row>
    <row r="5" spans="1:8" ht="15.75" hidden="1" customHeight="1">
      <c r="A5" s="1">
        <v>1</v>
      </c>
      <c r="B5" s="2">
        <v>45601</v>
      </c>
      <c r="C5" s="1">
        <v>50</v>
      </c>
      <c r="D5" s="1" t="s">
        <v>8</v>
      </c>
      <c r="E5">
        <v>-0.28000000000000003</v>
      </c>
      <c r="F5" t="s">
        <v>504</v>
      </c>
      <c r="G5" s="50" t="s">
        <v>511</v>
      </c>
      <c r="H5" s="51" t="s">
        <v>532</v>
      </c>
    </row>
    <row r="6" spans="1:8" ht="15.75" hidden="1" customHeight="1">
      <c r="A6" s="1">
        <v>1</v>
      </c>
      <c r="B6" s="2">
        <v>45603</v>
      </c>
      <c r="C6" s="1">
        <v>200</v>
      </c>
      <c r="D6" s="1" t="s">
        <v>22</v>
      </c>
      <c r="E6" s="1">
        <v>-0.254</v>
      </c>
      <c r="F6" t="s">
        <v>504</v>
      </c>
      <c r="G6" s="50" t="s">
        <v>556</v>
      </c>
      <c r="H6" s="29" t="s">
        <v>557</v>
      </c>
    </row>
    <row r="7" spans="1:8" ht="20.399999999999999" customHeight="1">
      <c r="A7" s="1">
        <v>1</v>
      </c>
      <c r="B7" s="2">
        <v>45603</v>
      </c>
      <c r="C7" s="1">
        <v>3200</v>
      </c>
      <c r="D7" s="1" t="s">
        <v>6</v>
      </c>
      <c r="E7">
        <v>0</v>
      </c>
      <c r="F7" t="s">
        <v>504</v>
      </c>
      <c r="G7" s="50" t="s">
        <v>596</v>
      </c>
      <c r="H7" t="s">
        <v>621</v>
      </c>
    </row>
    <row r="8" spans="1:8" ht="0.6" hidden="1" customHeight="1">
      <c r="A8" s="1">
        <v>1</v>
      </c>
      <c r="B8" s="2">
        <v>45603</v>
      </c>
      <c r="C8" s="1">
        <v>100</v>
      </c>
      <c r="D8" s="1" t="s">
        <v>8</v>
      </c>
      <c r="E8">
        <v>-0.77</v>
      </c>
      <c r="F8" t="s">
        <v>504</v>
      </c>
      <c r="G8" s="50" t="s">
        <v>511</v>
      </c>
      <c r="H8" s="51" t="s">
        <v>532</v>
      </c>
    </row>
    <row r="9" spans="1:8" ht="15.75" hidden="1" customHeight="1">
      <c r="A9" s="1">
        <v>1</v>
      </c>
      <c r="B9" s="3">
        <v>45607</v>
      </c>
      <c r="C9" s="1">
        <v>250</v>
      </c>
      <c r="D9" s="1" t="s">
        <v>4</v>
      </c>
      <c r="E9">
        <v>-0.12600000000000011</v>
      </c>
      <c r="F9" t="s">
        <v>504</v>
      </c>
      <c r="G9" s="24" t="s">
        <v>510</v>
      </c>
      <c r="H9" s="51" t="s">
        <v>514</v>
      </c>
    </row>
    <row r="10" spans="1:8" ht="15.75" customHeight="1">
      <c r="A10" s="1">
        <v>1</v>
      </c>
      <c r="B10" s="3">
        <v>45607</v>
      </c>
      <c r="C10" s="1">
        <v>2550</v>
      </c>
      <c r="D10" s="1" t="s">
        <v>6</v>
      </c>
      <c r="E10">
        <v>-8.7279411764705994E-2</v>
      </c>
      <c r="F10" t="s">
        <v>504</v>
      </c>
      <c r="G10" s="50" t="s">
        <v>599</v>
      </c>
      <c r="H10" s="51" t="s">
        <v>622</v>
      </c>
    </row>
    <row r="11" spans="1:8" ht="15" hidden="1" customHeight="1">
      <c r="A11" s="1">
        <v>1</v>
      </c>
      <c r="B11" s="3">
        <v>45607</v>
      </c>
      <c r="C11" s="1">
        <v>200</v>
      </c>
      <c r="D11" s="1" t="s">
        <v>22</v>
      </c>
      <c r="E11">
        <v>0.81499999999999995</v>
      </c>
      <c r="F11" t="s">
        <v>504</v>
      </c>
      <c r="G11" s="50" t="s">
        <v>558</v>
      </c>
      <c r="H11" s="51" t="s">
        <v>559</v>
      </c>
    </row>
    <row r="12" spans="1:8" ht="11.4" hidden="1" customHeight="1">
      <c r="A12" s="1">
        <v>1</v>
      </c>
      <c r="B12" s="3">
        <v>45608</v>
      </c>
      <c r="C12" s="1">
        <v>25</v>
      </c>
      <c r="D12" s="1" t="s">
        <v>20</v>
      </c>
      <c r="E12" s="1">
        <v>0.89</v>
      </c>
      <c r="F12" t="s">
        <v>504</v>
      </c>
      <c r="G12" s="50" t="s">
        <v>544</v>
      </c>
      <c r="H12" s="29" t="s">
        <v>547</v>
      </c>
    </row>
    <row r="13" spans="1:8" ht="30.6" hidden="1" customHeight="1">
      <c r="A13" s="1">
        <v>1</v>
      </c>
      <c r="B13" s="3">
        <v>45608</v>
      </c>
      <c r="C13" s="1">
        <v>25</v>
      </c>
      <c r="D13" s="1" t="s">
        <v>4</v>
      </c>
      <c r="E13">
        <v>4.4960000000000004</v>
      </c>
      <c r="F13" t="s">
        <v>504</v>
      </c>
      <c r="G13" s="50" t="s">
        <v>520</v>
      </c>
      <c r="H13" s="51" t="s">
        <v>509</v>
      </c>
    </row>
    <row r="14" spans="1:8" ht="21" hidden="1" customHeight="1">
      <c r="A14" s="1">
        <v>1</v>
      </c>
      <c r="B14" s="3">
        <v>45608</v>
      </c>
      <c r="C14" s="1">
        <v>50</v>
      </c>
      <c r="D14" s="1" t="s">
        <v>8</v>
      </c>
      <c r="E14">
        <v>-0.12999999999999989</v>
      </c>
      <c r="F14" t="s">
        <v>504</v>
      </c>
      <c r="G14" s="50" t="s">
        <v>511</v>
      </c>
      <c r="H14" s="51" t="s">
        <v>532</v>
      </c>
    </row>
    <row r="15" spans="1:8" ht="21.6" hidden="1" customHeight="1">
      <c r="A15" s="1">
        <v>1</v>
      </c>
      <c r="B15" s="3">
        <v>45608</v>
      </c>
      <c r="C15" s="1">
        <v>350</v>
      </c>
      <c r="D15" s="1" t="s">
        <v>22</v>
      </c>
      <c r="E15">
        <v>1.1435714285714287</v>
      </c>
      <c r="F15" t="s">
        <v>504</v>
      </c>
      <c r="G15" s="50" t="s">
        <v>558</v>
      </c>
      <c r="H15" s="51" t="s">
        <v>559</v>
      </c>
    </row>
    <row r="16" spans="1:8" ht="15.75" hidden="1" customHeight="1">
      <c r="A16" s="1">
        <v>1</v>
      </c>
      <c r="B16" s="3">
        <v>45610</v>
      </c>
      <c r="C16" s="1">
        <v>100</v>
      </c>
      <c r="D16" s="1" t="s">
        <v>4</v>
      </c>
      <c r="E16">
        <v>-4.87</v>
      </c>
      <c r="F16" t="s">
        <v>504</v>
      </c>
      <c r="G16" s="51" t="s">
        <v>521</v>
      </c>
      <c r="H16" s="51" t="s">
        <v>522</v>
      </c>
    </row>
    <row r="17" spans="1:8" ht="15.75" hidden="1" customHeight="1">
      <c r="A17" s="1">
        <v>1</v>
      </c>
      <c r="B17" s="3">
        <v>45610</v>
      </c>
      <c r="C17" s="1">
        <v>50</v>
      </c>
      <c r="D17" s="1" t="s">
        <v>25</v>
      </c>
      <c r="E17">
        <v>0</v>
      </c>
      <c r="F17" t="s">
        <v>504</v>
      </c>
      <c r="G17" s="50" t="s">
        <v>513</v>
      </c>
      <c r="H17" s="51" t="s">
        <v>533</v>
      </c>
    </row>
    <row r="18" spans="1:8" ht="0.6" customHeight="1">
      <c r="A18" s="1">
        <v>1</v>
      </c>
      <c r="B18" s="3">
        <v>45610</v>
      </c>
      <c r="C18" s="1">
        <v>3100</v>
      </c>
      <c r="D18" s="1" t="s">
        <v>6</v>
      </c>
      <c r="E18">
        <v>0.10094876660341567</v>
      </c>
      <c r="F18" t="s">
        <v>504</v>
      </c>
      <c r="G18" s="50" t="s">
        <v>599</v>
      </c>
    </row>
    <row r="19" spans="1:8" ht="15.75" hidden="1" customHeight="1">
      <c r="A19" s="1">
        <v>1</v>
      </c>
      <c r="B19" s="3">
        <v>45610</v>
      </c>
      <c r="C19" s="1">
        <v>100</v>
      </c>
      <c r="D19" s="1" t="s">
        <v>22</v>
      </c>
      <c r="E19">
        <v>0.88142857142857123</v>
      </c>
      <c r="F19" t="s">
        <v>504</v>
      </c>
      <c r="G19" s="50" t="s">
        <v>560</v>
      </c>
      <c r="H19" s="51" t="s">
        <v>561</v>
      </c>
    </row>
    <row r="20" spans="1:8" ht="15.75" hidden="1" customHeight="1">
      <c r="A20" s="1">
        <v>1</v>
      </c>
      <c r="B20" s="3">
        <v>45614</v>
      </c>
      <c r="C20" s="1">
        <v>150</v>
      </c>
      <c r="D20" s="1" t="s">
        <v>4</v>
      </c>
      <c r="E20">
        <v>5.0000000000000044E-2</v>
      </c>
      <c r="F20" t="s">
        <v>504</v>
      </c>
      <c r="G20" s="51" t="s">
        <v>520</v>
      </c>
      <c r="H20" s="51" t="s">
        <v>509</v>
      </c>
    </row>
    <row r="21" spans="1:8" ht="15.75" customHeight="1">
      <c r="A21" s="1">
        <v>1</v>
      </c>
      <c r="B21" s="3">
        <v>45615</v>
      </c>
      <c r="C21" s="1">
        <v>2200</v>
      </c>
      <c r="D21" s="1" t="s">
        <v>6</v>
      </c>
      <c r="E21">
        <v>-1.0557184750732418E-3</v>
      </c>
      <c r="F21" t="s">
        <v>504</v>
      </c>
      <c r="G21" s="50" t="s">
        <v>599</v>
      </c>
      <c r="H21" s="51" t="s">
        <v>622</v>
      </c>
    </row>
    <row r="22" spans="1:8" ht="15.75" hidden="1" customHeight="1">
      <c r="A22" s="1">
        <v>1</v>
      </c>
      <c r="B22" s="3">
        <v>45615</v>
      </c>
      <c r="C22" s="1">
        <v>2550</v>
      </c>
      <c r="D22" s="1" t="s">
        <v>4</v>
      </c>
      <c r="E22">
        <v>-0.96549019607843145</v>
      </c>
      <c r="F22" t="s">
        <v>504</v>
      </c>
      <c r="G22" s="51" t="s">
        <v>519</v>
      </c>
      <c r="H22" s="51" t="s">
        <v>522</v>
      </c>
    </row>
    <row r="23" spans="1:8" ht="15.75" hidden="1" customHeight="1">
      <c r="A23" s="1">
        <v>1</v>
      </c>
      <c r="B23" s="3">
        <v>45615</v>
      </c>
      <c r="C23" s="1">
        <v>150</v>
      </c>
      <c r="D23" s="1" t="s">
        <v>20</v>
      </c>
      <c r="E23" s="1">
        <v>0.16000000000000003</v>
      </c>
      <c r="F23" t="s">
        <v>504</v>
      </c>
      <c r="G23" s="50" t="s">
        <v>544</v>
      </c>
      <c r="H23" s="29" t="s">
        <v>547</v>
      </c>
    </row>
    <row r="24" spans="1:8" ht="15.75" hidden="1" customHeight="1">
      <c r="A24" s="1">
        <v>1</v>
      </c>
      <c r="B24" s="3">
        <v>45621</v>
      </c>
      <c r="C24" s="1">
        <v>250</v>
      </c>
      <c r="D24" s="1" t="s">
        <v>4</v>
      </c>
      <c r="E24">
        <v>1.2494901960784313</v>
      </c>
      <c r="F24" t="s">
        <v>504</v>
      </c>
      <c r="G24" s="51" t="s">
        <v>518</v>
      </c>
      <c r="H24" s="51" t="s">
        <v>509</v>
      </c>
    </row>
    <row r="25" spans="1:8" ht="15.75" customHeight="1">
      <c r="A25" s="1">
        <v>1</v>
      </c>
      <c r="B25" s="3">
        <v>45621</v>
      </c>
      <c r="C25" s="1">
        <v>2700</v>
      </c>
      <c r="D25" s="1" t="s">
        <v>6</v>
      </c>
      <c r="E25">
        <v>-6.5622895622895472E-2</v>
      </c>
      <c r="F25" t="s">
        <v>504</v>
      </c>
      <c r="G25" s="50" t="s">
        <v>599</v>
      </c>
      <c r="H25" s="51" t="s">
        <v>622</v>
      </c>
    </row>
    <row r="26" spans="1:8" ht="15.75" hidden="1" customHeight="1">
      <c r="A26" s="1">
        <v>1</v>
      </c>
      <c r="B26" s="3">
        <v>45621</v>
      </c>
      <c r="C26" s="1">
        <v>50</v>
      </c>
      <c r="D26" s="6" t="s">
        <v>22</v>
      </c>
      <c r="E26">
        <v>-1.9499999999999997</v>
      </c>
      <c r="F26" t="s">
        <v>504</v>
      </c>
      <c r="G26" s="50" t="s">
        <v>562</v>
      </c>
      <c r="H26" s="51" t="s">
        <v>563</v>
      </c>
    </row>
    <row r="27" spans="1:8" ht="15.75" hidden="1" customHeight="1">
      <c r="A27" s="1">
        <v>1</v>
      </c>
      <c r="B27" s="3">
        <v>45622</v>
      </c>
      <c r="C27" s="1">
        <v>150</v>
      </c>
      <c r="D27" s="1" t="s">
        <v>4</v>
      </c>
      <c r="E27">
        <v>0.19600000000000017</v>
      </c>
      <c r="F27" t="s">
        <v>505</v>
      </c>
    </row>
    <row r="28" spans="1:8" ht="15.75" customHeight="1">
      <c r="A28" s="1">
        <v>1</v>
      </c>
      <c r="B28" s="3">
        <v>45622</v>
      </c>
      <c r="C28" s="1">
        <v>1350</v>
      </c>
      <c r="D28" s="6" t="s">
        <v>6</v>
      </c>
      <c r="E28">
        <v>0.19074074074074066</v>
      </c>
      <c r="F28" t="s">
        <v>505</v>
      </c>
      <c r="G28" s="50" t="s">
        <v>598</v>
      </c>
      <c r="H28" s="51" t="s">
        <v>623</v>
      </c>
    </row>
    <row r="29" spans="1:8" ht="15.75" hidden="1" customHeight="1">
      <c r="A29" s="1">
        <v>1</v>
      </c>
      <c r="B29" s="3">
        <v>45629</v>
      </c>
      <c r="C29" s="1">
        <v>250</v>
      </c>
      <c r="D29" s="1" t="s">
        <v>4</v>
      </c>
      <c r="E29">
        <v>-0.30800000000000005</v>
      </c>
      <c r="F29" t="s">
        <v>504</v>
      </c>
      <c r="G29" s="51" t="s">
        <v>523</v>
      </c>
      <c r="H29" s="51" t="s">
        <v>515</v>
      </c>
    </row>
    <row r="30" spans="1:8" ht="15.75" hidden="1" customHeight="1">
      <c r="A30" s="1">
        <v>1</v>
      </c>
      <c r="B30" s="3">
        <v>45629</v>
      </c>
      <c r="C30" s="1">
        <v>50</v>
      </c>
      <c r="D30" s="1" t="s">
        <v>8</v>
      </c>
      <c r="E30">
        <v>-0.56000000000000005</v>
      </c>
      <c r="F30" t="s">
        <v>504</v>
      </c>
      <c r="G30" s="50" t="s">
        <v>534</v>
      </c>
      <c r="H30" s="51" t="s">
        <v>535</v>
      </c>
    </row>
    <row r="31" spans="1:8" ht="15.75" customHeight="1">
      <c r="A31" s="1">
        <v>1</v>
      </c>
      <c r="B31" s="3">
        <v>45629</v>
      </c>
      <c r="C31" s="1">
        <v>3700</v>
      </c>
      <c r="D31" s="8" t="s">
        <v>6</v>
      </c>
      <c r="E31">
        <v>-8.9319319319319357E-2</v>
      </c>
      <c r="F31" t="s">
        <v>504</v>
      </c>
      <c r="G31" s="50" t="s">
        <v>599</v>
      </c>
      <c r="H31" s="51" t="s">
        <v>622</v>
      </c>
    </row>
    <row r="32" spans="1:8" ht="15.75" hidden="1" customHeight="1">
      <c r="A32" s="1">
        <v>1</v>
      </c>
      <c r="B32" s="3">
        <v>45631</v>
      </c>
      <c r="C32" s="1">
        <v>150</v>
      </c>
      <c r="D32" s="1" t="s">
        <v>4</v>
      </c>
      <c r="E32">
        <v>0.22133333333333338</v>
      </c>
      <c r="F32" t="s">
        <v>504</v>
      </c>
      <c r="G32" s="50" t="s">
        <v>524</v>
      </c>
      <c r="H32" s="51" t="s">
        <v>525</v>
      </c>
    </row>
    <row r="33" spans="1:8" ht="15.75" hidden="1" customHeight="1">
      <c r="A33" s="1">
        <v>1</v>
      </c>
      <c r="B33" s="3">
        <v>45631</v>
      </c>
      <c r="C33" s="1">
        <v>50</v>
      </c>
      <c r="D33" s="1" t="s">
        <v>8</v>
      </c>
      <c r="E33">
        <v>0.52</v>
      </c>
      <c r="F33" t="s">
        <v>504</v>
      </c>
      <c r="G33" s="50" t="s">
        <v>536</v>
      </c>
      <c r="H33" s="51" t="s">
        <v>537</v>
      </c>
    </row>
    <row r="34" spans="1:8" ht="15.75" customHeight="1">
      <c r="A34" s="1">
        <v>1</v>
      </c>
      <c r="B34" s="3">
        <v>45631</v>
      </c>
      <c r="C34" s="1">
        <v>3650</v>
      </c>
      <c r="D34" s="1" t="s">
        <v>6</v>
      </c>
      <c r="E34">
        <v>-9.8737504627915751E-2</v>
      </c>
      <c r="F34" t="s">
        <v>504</v>
      </c>
      <c r="G34" s="50" t="s">
        <v>599</v>
      </c>
      <c r="H34" s="51" t="s">
        <v>622</v>
      </c>
    </row>
    <row r="35" spans="1:8" ht="15.75" hidden="1" customHeight="1">
      <c r="A35" s="1">
        <v>1</v>
      </c>
      <c r="B35" s="3">
        <v>45631</v>
      </c>
      <c r="C35" s="1">
        <v>150</v>
      </c>
      <c r="D35" s="6" t="s">
        <v>22</v>
      </c>
      <c r="E35">
        <v>-0.76666666666666683</v>
      </c>
      <c r="F35" t="s">
        <v>504</v>
      </c>
      <c r="G35" s="50" t="s">
        <v>562</v>
      </c>
      <c r="H35" s="51" t="s">
        <v>563</v>
      </c>
    </row>
    <row r="36" spans="1:8" ht="15.75" hidden="1" customHeight="1">
      <c r="A36" s="1">
        <v>1</v>
      </c>
      <c r="B36" s="2">
        <v>45635</v>
      </c>
      <c r="C36" s="1">
        <v>25</v>
      </c>
      <c r="D36" s="1" t="s">
        <v>20</v>
      </c>
      <c r="E36" s="1">
        <v>-0.24</v>
      </c>
      <c r="F36" t="s">
        <v>504</v>
      </c>
      <c r="G36" s="50" t="s">
        <v>548</v>
      </c>
      <c r="H36" s="29" t="s">
        <v>549</v>
      </c>
    </row>
    <row r="37" spans="1:8" ht="15.75" hidden="1" customHeight="1">
      <c r="A37" s="1">
        <v>1</v>
      </c>
      <c r="B37" s="2">
        <v>45635</v>
      </c>
      <c r="C37" s="1">
        <v>150</v>
      </c>
      <c r="D37" s="1" t="s">
        <v>4</v>
      </c>
      <c r="E37">
        <v>0.24</v>
      </c>
      <c r="F37" t="s">
        <v>504</v>
      </c>
      <c r="G37" s="50" t="s">
        <v>524</v>
      </c>
      <c r="H37" s="51" t="s">
        <v>525</v>
      </c>
    </row>
    <row r="38" spans="1:8" ht="15.75" customHeight="1">
      <c r="A38" s="1">
        <v>1</v>
      </c>
      <c r="B38" s="2">
        <v>45635</v>
      </c>
      <c r="C38" s="1">
        <v>3025</v>
      </c>
      <c r="D38" s="9" t="s">
        <v>6</v>
      </c>
      <c r="E38">
        <v>0.1049224499037702</v>
      </c>
      <c r="F38" t="s">
        <v>504</v>
      </c>
      <c r="G38" t="s">
        <v>597</v>
      </c>
      <c r="H38" s="51" t="s">
        <v>623</v>
      </c>
    </row>
    <row r="39" spans="1:8" ht="15.75" hidden="1" customHeight="1">
      <c r="A39" s="1">
        <v>1</v>
      </c>
      <c r="B39" s="2">
        <v>45637</v>
      </c>
      <c r="C39" s="1">
        <v>175</v>
      </c>
      <c r="D39" s="1" t="s">
        <v>8</v>
      </c>
      <c r="E39">
        <v>0.36285714285714299</v>
      </c>
      <c r="F39" t="s">
        <v>505</v>
      </c>
    </row>
    <row r="40" spans="1:8" ht="15.75" customHeight="1">
      <c r="A40" s="1">
        <v>1</v>
      </c>
      <c r="B40" s="3">
        <v>45637</v>
      </c>
      <c r="C40" s="1">
        <v>2200</v>
      </c>
      <c r="D40" s="1" t="s">
        <v>6</v>
      </c>
      <c r="E40">
        <v>2.4416528925619834</v>
      </c>
      <c r="F40" t="s">
        <v>505</v>
      </c>
      <c r="G40" t="s">
        <v>598</v>
      </c>
      <c r="H40" s="51" t="s">
        <v>623</v>
      </c>
    </row>
    <row r="41" spans="1:8" ht="15.75" hidden="1" customHeight="1">
      <c r="A41" s="1">
        <v>1</v>
      </c>
      <c r="B41" s="3">
        <v>45637</v>
      </c>
      <c r="C41" s="1">
        <v>125</v>
      </c>
      <c r="D41" s="9" t="s">
        <v>22</v>
      </c>
      <c r="E41">
        <v>-0.25333333333333319</v>
      </c>
      <c r="F41" t="s">
        <v>505</v>
      </c>
      <c r="G41" s="50" t="s">
        <v>565</v>
      </c>
      <c r="H41" s="51" t="s">
        <v>567</v>
      </c>
    </row>
    <row r="42" spans="1:8" ht="15.75" hidden="1" customHeight="1">
      <c r="A42" s="1">
        <v>1</v>
      </c>
      <c r="B42" s="3">
        <v>45639</v>
      </c>
      <c r="C42" s="1">
        <v>50</v>
      </c>
      <c r="D42" s="1" t="s">
        <v>8</v>
      </c>
      <c r="E42">
        <v>-0.76285714285714301</v>
      </c>
      <c r="F42" t="s">
        <v>505</v>
      </c>
    </row>
    <row r="43" spans="1:8" ht="15.75" customHeight="1">
      <c r="A43" s="1">
        <v>1</v>
      </c>
      <c r="B43" s="3">
        <v>45639</v>
      </c>
      <c r="C43" s="1">
        <v>2100</v>
      </c>
      <c r="D43" s="1" t="s">
        <v>6</v>
      </c>
      <c r="E43">
        <v>-2.6414285714285715</v>
      </c>
      <c r="F43" t="s">
        <v>505</v>
      </c>
      <c r="G43" s="50" t="s">
        <v>600</v>
      </c>
      <c r="H43" s="51" t="s">
        <v>624</v>
      </c>
    </row>
    <row r="44" spans="1:8" ht="15.75" hidden="1" customHeight="1">
      <c r="A44" s="1">
        <v>1</v>
      </c>
      <c r="B44" s="3">
        <v>45639</v>
      </c>
      <c r="C44" s="1">
        <v>400</v>
      </c>
      <c r="D44" s="8" t="s">
        <v>22</v>
      </c>
      <c r="E44">
        <v>-1.5000000000000124E-2</v>
      </c>
      <c r="F44" t="s">
        <v>505</v>
      </c>
      <c r="G44" s="50" t="s">
        <v>566</v>
      </c>
      <c r="H44" s="51" t="s">
        <v>535</v>
      </c>
    </row>
    <row r="45" spans="1:8" ht="15.75" hidden="1" customHeight="1">
      <c r="A45" s="1">
        <v>1</v>
      </c>
      <c r="B45" s="3">
        <v>45641</v>
      </c>
      <c r="C45" s="1">
        <v>150</v>
      </c>
      <c r="D45" s="1" t="s">
        <v>4</v>
      </c>
      <c r="E45">
        <v>-0.20666666666666678</v>
      </c>
      <c r="F45" t="s">
        <v>505</v>
      </c>
    </row>
    <row r="46" spans="1:8" ht="15.75" customHeight="1">
      <c r="A46" s="1">
        <v>1</v>
      </c>
      <c r="B46" s="3">
        <v>45641</v>
      </c>
      <c r="C46" s="1">
        <v>400</v>
      </c>
      <c r="D46" s="9" t="s">
        <v>6</v>
      </c>
      <c r="E46">
        <v>0.20142857142857151</v>
      </c>
      <c r="F46" t="s">
        <v>505</v>
      </c>
      <c r="G46" s="50" t="s">
        <v>601</v>
      </c>
      <c r="H46" s="51" t="s">
        <v>625</v>
      </c>
    </row>
    <row r="47" spans="1:8" ht="15.75" hidden="1" customHeight="1">
      <c r="A47" s="1">
        <v>1</v>
      </c>
      <c r="B47" s="3">
        <v>45643</v>
      </c>
      <c r="C47" s="1">
        <v>100</v>
      </c>
      <c r="D47" s="1" t="s">
        <v>4</v>
      </c>
      <c r="E47">
        <v>0.61333333333333351</v>
      </c>
      <c r="F47" t="s">
        <v>504</v>
      </c>
      <c r="G47" s="50" t="s">
        <v>524</v>
      </c>
      <c r="H47" s="51" t="s">
        <v>525</v>
      </c>
    </row>
    <row r="48" spans="1:8" ht="15.75" customHeight="1">
      <c r="A48" s="1">
        <v>1</v>
      </c>
      <c r="B48" s="3">
        <v>45643</v>
      </c>
      <c r="C48" s="1">
        <v>3900</v>
      </c>
      <c r="D48" s="9" t="s">
        <v>6</v>
      </c>
      <c r="E48">
        <v>-3.3589743589743648E-2</v>
      </c>
      <c r="F48" t="s">
        <v>504</v>
      </c>
      <c r="G48" s="50" t="s">
        <v>599</v>
      </c>
      <c r="H48" s="51" t="s">
        <v>622</v>
      </c>
    </row>
    <row r="49" spans="1:8" ht="15.75" hidden="1" customHeight="1">
      <c r="A49" s="1">
        <v>1</v>
      </c>
      <c r="B49" s="3">
        <v>45646</v>
      </c>
      <c r="C49" s="1">
        <v>100</v>
      </c>
      <c r="D49" s="1" t="s">
        <v>4</v>
      </c>
      <c r="E49">
        <v>-0.66000000000000014</v>
      </c>
      <c r="F49" t="s">
        <v>504</v>
      </c>
      <c r="G49" s="50" t="s">
        <v>519</v>
      </c>
      <c r="H49" s="51" t="s">
        <v>522</v>
      </c>
    </row>
    <row r="50" spans="1:8" ht="15.75" customHeight="1">
      <c r="A50" s="1">
        <v>1</v>
      </c>
      <c r="B50" s="3">
        <v>45646</v>
      </c>
      <c r="C50" s="1">
        <v>3650</v>
      </c>
      <c r="D50" s="1" t="s">
        <v>6</v>
      </c>
      <c r="E50">
        <v>-0.14065683175272214</v>
      </c>
      <c r="F50" t="s">
        <v>504</v>
      </c>
      <c r="G50" s="50" t="s">
        <v>599</v>
      </c>
      <c r="H50" s="51" t="s">
        <v>622</v>
      </c>
    </row>
    <row r="51" spans="1:8" ht="15.75" hidden="1" customHeight="1">
      <c r="A51" s="1">
        <v>1</v>
      </c>
      <c r="B51" s="3">
        <v>45646</v>
      </c>
      <c r="C51" s="1">
        <v>250</v>
      </c>
      <c r="D51" s="9" t="s">
        <v>22</v>
      </c>
      <c r="E51">
        <v>15.063000000000001</v>
      </c>
      <c r="F51" t="s">
        <v>504</v>
      </c>
      <c r="G51" s="50" t="s">
        <v>564</v>
      </c>
      <c r="H51" t="s">
        <v>557</v>
      </c>
    </row>
    <row r="52" spans="1:8" ht="15.75" hidden="1" customHeight="1">
      <c r="A52" s="1">
        <v>1</v>
      </c>
      <c r="B52" s="3">
        <v>45649</v>
      </c>
      <c r="C52" s="1">
        <v>150</v>
      </c>
      <c r="D52" s="1" t="s">
        <v>4</v>
      </c>
      <c r="E52">
        <v>0.20666666666666678</v>
      </c>
      <c r="F52" t="s">
        <v>505</v>
      </c>
    </row>
    <row r="53" spans="1:8" ht="15.75" customHeight="1">
      <c r="A53" s="1">
        <v>1</v>
      </c>
      <c r="B53" s="3">
        <v>45649</v>
      </c>
      <c r="C53" s="1">
        <v>1050</v>
      </c>
      <c r="D53" s="1" t="s">
        <v>6</v>
      </c>
      <c r="E53">
        <v>0.16377038486627526</v>
      </c>
      <c r="F53" t="s">
        <v>505</v>
      </c>
      <c r="G53" s="50" t="s">
        <v>601</v>
      </c>
      <c r="H53" s="51" t="s">
        <v>625</v>
      </c>
    </row>
    <row r="54" spans="1:8" ht="15.75" hidden="1" customHeight="1">
      <c r="A54" s="1">
        <v>1</v>
      </c>
      <c r="B54" s="3">
        <v>45649</v>
      </c>
      <c r="C54" s="1">
        <v>400</v>
      </c>
      <c r="D54" s="9" t="s">
        <v>22</v>
      </c>
      <c r="E54">
        <v>-14.598000000000001</v>
      </c>
      <c r="F54" t="s">
        <v>505</v>
      </c>
      <c r="G54" s="50" t="s">
        <v>564</v>
      </c>
      <c r="H54" t="s">
        <v>557</v>
      </c>
    </row>
    <row r="55" spans="1:8" ht="15.75" hidden="1" customHeight="1">
      <c r="A55" s="1">
        <v>1</v>
      </c>
      <c r="B55" s="3">
        <v>45652</v>
      </c>
      <c r="C55" s="1">
        <v>3500</v>
      </c>
      <c r="D55" s="1" t="s">
        <v>4</v>
      </c>
      <c r="E55">
        <v>-1.6098095238095238</v>
      </c>
      <c r="F55" t="s">
        <v>504</v>
      </c>
      <c r="G55" s="50" t="s">
        <v>519</v>
      </c>
      <c r="H55" s="51" t="s">
        <v>522</v>
      </c>
    </row>
    <row r="56" spans="1:8" ht="15.75" hidden="1" customHeight="1">
      <c r="A56" s="1">
        <v>1</v>
      </c>
      <c r="B56" s="3">
        <v>45652</v>
      </c>
      <c r="C56" s="1">
        <v>100</v>
      </c>
      <c r="D56" s="1" t="s">
        <v>8</v>
      </c>
      <c r="E56">
        <v>0.54999999999999993</v>
      </c>
      <c r="F56" t="s">
        <v>504</v>
      </c>
      <c r="G56" t="s">
        <v>513</v>
      </c>
      <c r="H56" s="51" t="s">
        <v>538</v>
      </c>
    </row>
    <row r="57" spans="1:8" ht="15.75" customHeight="1">
      <c r="A57" s="1">
        <v>1</v>
      </c>
      <c r="B57" s="3">
        <v>46017</v>
      </c>
      <c r="C57" s="1">
        <v>3325</v>
      </c>
      <c r="D57" s="1" t="s">
        <v>6</v>
      </c>
      <c r="E57">
        <v>-1.3583959899749365E-2</v>
      </c>
      <c r="F57" t="s">
        <v>504</v>
      </c>
      <c r="G57" s="50" t="s">
        <v>599</v>
      </c>
      <c r="H57" s="51" t="s">
        <v>622</v>
      </c>
    </row>
    <row r="58" spans="1:8" ht="15.75" customHeight="1">
      <c r="A58" s="1">
        <v>1</v>
      </c>
      <c r="B58" s="3">
        <v>46017</v>
      </c>
      <c r="C58" s="1">
        <v>4000</v>
      </c>
      <c r="D58" s="6" t="s">
        <v>6</v>
      </c>
      <c r="E58">
        <v>9.906015037594007E-2</v>
      </c>
      <c r="F58" t="s">
        <v>504</v>
      </c>
      <c r="G58" s="53" t="s">
        <v>603</v>
      </c>
      <c r="H58" s="51" t="s">
        <v>627</v>
      </c>
    </row>
    <row r="59" spans="1:8" ht="15.75" hidden="1" customHeight="1">
      <c r="A59" s="1">
        <v>1</v>
      </c>
      <c r="B59" s="2">
        <v>45660</v>
      </c>
      <c r="C59" s="1">
        <v>3500</v>
      </c>
      <c r="D59" s="1" t="s">
        <v>4</v>
      </c>
      <c r="E59">
        <v>0</v>
      </c>
      <c r="F59" t="s">
        <v>504</v>
      </c>
      <c r="G59" s="50" t="s">
        <v>526</v>
      </c>
      <c r="H59" s="51" t="s">
        <v>525</v>
      </c>
    </row>
    <row r="60" spans="1:8" ht="15.75" hidden="1" customHeight="1">
      <c r="A60" s="1">
        <v>1</v>
      </c>
      <c r="B60" s="2">
        <v>45660</v>
      </c>
      <c r="C60" s="1">
        <v>100</v>
      </c>
      <c r="D60" s="1" t="s">
        <v>8</v>
      </c>
      <c r="E60">
        <v>0</v>
      </c>
      <c r="F60" t="s">
        <v>504</v>
      </c>
      <c r="G60" t="s">
        <v>536</v>
      </c>
      <c r="H60" s="51" t="s">
        <v>537</v>
      </c>
    </row>
    <row r="61" spans="1:8" ht="15.75" customHeight="1">
      <c r="A61" s="1">
        <v>1</v>
      </c>
      <c r="B61" s="2">
        <v>45660</v>
      </c>
      <c r="C61" s="1">
        <v>3325</v>
      </c>
      <c r="D61" s="6" t="s">
        <v>6</v>
      </c>
      <c r="E61">
        <v>-9.906015037594007E-2</v>
      </c>
      <c r="F61" t="s">
        <v>504</v>
      </c>
      <c r="G61" s="50" t="s">
        <v>599</v>
      </c>
      <c r="H61" s="51" t="s">
        <v>622</v>
      </c>
    </row>
    <row r="62" spans="1:8" ht="15.75" hidden="1" customHeight="1">
      <c r="A62" s="1">
        <v>1</v>
      </c>
      <c r="B62" s="2">
        <v>45664</v>
      </c>
      <c r="C62" s="1">
        <v>100</v>
      </c>
      <c r="D62" s="1" t="s">
        <v>4</v>
      </c>
      <c r="E62">
        <v>1.3031428571428572</v>
      </c>
      <c r="F62" t="s">
        <v>504</v>
      </c>
      <c r="G62" s="50" t="s">
        <v>520</v>
      </c>
      <c r="H62" s="51" t="s">
        <v>509</v>
      </c>
    </row>
    <row r="63" spans="1:8" ht="15.75" hidden="1" customHeight="1">
      <c r="A63" s="1">
        <v>1</v>
      </c>
      <c r="B63" s="2">
        <v>45664</v>
      </c>
      <c r="C63" s="1">
        <v>50</v>
      </c>
      <c r="D63" s="1" t="s">
        <v>8</v>
      </c>
      <c r="E63">
        <v>-0.10999999999999988</v>
      </c>
      <c r="F63" t="s">
        <v>504</v>
      </c>
      <c r="G63" s="50" t="s">
        <v>534</v>
      </c>
      <c r="H63" s="51" t="s">
        <v>535</v>
      </c>
    </row>
    <row r="64" spans="1:8" ht="15.75" customHeight="1">
      <c r="A64" s="1">
        <v>1</v>
      </c>
      <c r="B64" s="2">
        <v>45664</v>
      </c>
      <c r="C64" s="1">
        <v>3850</v>
      </c>
      <c r="D64" s="1" t="s">
        <v>6</v>
      </c>
      <c r="E64">
        <v>-1.6541353383459079E-3</v>
      </c>
      <c r="F64" t="s">
        <v>504</v>
      </c>
      <c r="G64" s="50" t="s">
        <v>599</v>
      </c>
      <c r="H64" s="51" t="s">
        <v>622</v>
      </c>
    </row>
    <row r="65" spans="1:8" ht="15.75" hidden="1" customHeight="1">
      <c r="A65" s="1">
        <v>1</v>
      </c>
      <c r="B65" s="2">
        <v>45664</v>
      </c>
      <c r="C65" s="1">
        <v>200</v>
      </c>
      <c r="D65" s="6" t="s">
        <v>22</v>
      </c>
      <c r="E65">
        <v>3.585</v>
      </c>
      <c r="F65" t="s">
        <v>504</v>
      </c>
      <c r="G65" s="50" t="s">
        <v>558</v>
      </c>
      <c r="H65" t="s">
        <v>559</v>
      </c>
    </row>
    <row r="66" spans="1:8" ht="15.75" hidden="1" customHeight="1">
      <c r="A66" s="1">
        <v>1</v>
      </c>
      <c r="B66" s="2">
        <v>45666</v>
      </c>
      <c r="C66" s="1">
        <v>350</v>
      </c>
      <c r="D66" s="1" t="s">
        <v>4</v>
      </c>
      <c r="E66">
        <v>0.13428571428571434</v>
      </c>
      <c r="F66" t="s">
        <v>504</v>
      </c>
      <c r="G66" s="50" t="s">
        <v>520</v>
      </c>
      <c r="H66" s="51" t="s">
        <v>509</v>
      </c>
    </row>
    <row r="67" spans="1:8" ht="15.75" customHeight="1">
      <c r="A67" s="1">
        <v>1</v>
      </c>
      <c r="B67" s="2">
        <v>45678</v>
      </c>
      <c r="C67" s="1">
        <v>3250</v>
      </c>
      <c r="D67" s="1" t="s">
        <v>6</v>
      </c>
      <c r="E67">
        <v>7.7714285714285847E-2</v>
      </c>
      <c r="F67" t="s">
        <v>504</v>
      </c>
      <c r="G67" s="50" t="s">
        <v>599</v>
      </c>
      <c r="H67" s="51" t="s">
        <v>622</v>
      </c>
    </row>
    <row r="68" spans="1:8" ht="15.75" hidden="1" customHeight="1">
      <c r="A68" s="1">
        <v>1</v>
      </c>
      <c r="B68" s="2">
        <v>45678</v>
      </c>
      <c r="C68" s="1">
        <v>400</v>
      </c>
      <c r="D68" s="6" t="s">
        <v>22</v>
      </c>
      <c r="E68">
        <v>-4.01</v>
      </c>
      <c r="F68" t="s">
        <v>504</v>
      </c>
      <c r="G68" s="50" t="s">
        <v>568</v>
      </c>
      <c r="H68" s="51" t="s">
        <v>563</v>
      </c>
    </row>
    <row r="69" spans="1:8" ht="15.75" hidden="1" customHeight="1">
      <c r="A69" s="1">
        <v>1</v>
      </c>
      <c r="B69" s="2">
        <v>45678</v>
      </c>
      <c r="C69" s="1">
        <v>200</v>
      </c>
      <c r="D69" s="1" t="s">
        <v>4</v>
      </c>
      <c r="E69">
        <v>0.13571428571428568</v>
      </c>
      <c r="F69" t="s">
        <v>504</v>
      </c>
      <c r="G69" s="50" t="s">
        <v>520</v>
      </c>
      <c r="H69" s="51" t="s">
        <v>509</v>
      </c>
    </row>
    <row r="70" spans="1:8" ht="15.75" hidden="1" customHeight="1">
      <c r="A70" s="1">
        <v>1</v>
      </c>
      <c r="B70" s="2">
        <v>45678</v>
      </c>
      <c r="C70" s="1">
        <v>75</v>
      </c>
      <c r="D70" s="1" t="s">
        <v>8</v>
      </c>
      <c r="E70">
        <v>-0.38</v>
      </c>
      <c r="F70" t="s">
        <v>504</v>
      </c>
      <c r="G70" s="50" t="s">
        <v>517</v>
      </c>
      <c r="H70" s="51" t="s">
        <v>531</v>
      </c>
    </row>
    <row r="71" spans="1:8" ht="15.75" customHeight="1">
      <c r="A71" s="1">
        <v>1</v>
      </c>
      <c r="B71" s="2">
        <v>45678</v>
      </c>
      <c r="C71" s="1">
        <v>2625</v>
      </c>
      <c r="D71" s="1" t="s">
        <v>6</v>
      </c>
      <c r="E71">
        <v>-0.1617142857142857</v>
      </c>
      <c r="F71" t="s">
        <v>504</v>
      </c>
      <c r="G71" s="50" t="s">
        <v>599</v>
      </c>
      <c r="H71" s="51" t="s">
        <v>622</v>
      </c>
    </row>
    <row r="72" spans="1:8" ht="15.75" hidden="1" customHeight="1">
      <c r="A72" s="1">
        <v>1</v>
      </c>
      <c r="B72" s="2">
        <v>45678</v>
      </c>
      <c r="C72" s="1">
        <v>300</v>
      </c>
      <c r="D72" s="6" t="s">
        <v>22</v>
      </c>
      <c r="E72">
        <v>-0.39833333333333332</v>
      </c>
      <c r="F72" t="s">
        <v>504</v>
      </c>
      <c r="G72" s="50" t="s">
        <v>568</v>
      </c>
      <c r="H72" s="51" t="s">
        <v>563</v>
      </c>
    </row>
    <row r="73" spans="1:8" ht="15.75" hidden="1" customHeight="1">
      <c r="A73" s="1">
        <v>1</v>
      </c>
      <c r="B73" s="2">
        <v>45680</v>
      </c>
      <c r="C73" s="1">
        <v>50</v>
      </c>
      <c r="D73" s="1" t="s">
        <v>4</v>
      </c>
      <c r="E73">
        <v>-0.6100000000000001</v>
      </c>
      <c r="F73" t="s">
        <v>504</v>
      </c>
      <c r="G73" s="50" t="s">
        <v>523</v>
      </c>
      <c r="H73" s="51" t="s">
        <v>515</v>
      </c>
    </row>
    <row r="74" spans="1:8" ht="15.75" customHeight="1">
      <c r="A74" s="1">
        <v>1</v>
      </c>
      <c r="B74" s="2">
        <v>45680</v>
      </c>
      <c r="C74" s="1">
        <v>4050</v>
      </c>
      <c r="D74" s="6" t="s">
        <v>6</v>
      </c>
      <c r="E74">
        <v>4.6010582010581835E-2</v>
      </c>
      <c r="F74" t="s">
        <v>504</v>
      </c>
      <c r="G74" s="50" t="s">
        <v>604</v>
      </c>
      <c r="H74" s="51" t="s">
        <v>639</v>
      </c>
    </row>
    <row r="75" spans="1:8" ht="15.75" hidden="1" customHeight="1">
      <c r="A75" s="1">
        <v>1</v>
      </c>
      <c r="B75" s="2">
        <v>45682</v>
      </c>
      <c r="C75" s="1">
        <v>50</v>
      </c>
      <c r="D75" s="1" t="s">
        <v>20</v>
      </c>
      <c r="E75" s="1">
        <v>2.0000000000000018E-2</v>
      </c>
      <c r="F75" t="s">
        <v>504</v>
      </c>
      <c r="G75" s="50" t="s">
        <v>550</v>
      </c>
      <c r="H75" s="29" t="s">
        <v>551</v>
      </c>
    </row>
    <row r="76" spans="1:8" ht="15.75" hidden="1" customHeight="1">
      <c r="A76" s="1">
        <v>1</v>
      </c>
      <c r="B76" s="2">
        <v>45682</v>
      </c>
      <c r="C76" s="1">
        <v>150</v>
      </c>
      <c r="D76" s="1" t="s">
        <v>4</v>
      </c>
      <c r="E76">
        <v>0.5</v>
      </c>
      <c r="F76" t="s">
        <v>504</v>
      </c>
      <c r="G76" s="50" t="s">
        <v>520</v>
      </c>
      <c r="H76" s="51" t="s">
        <v>509</v>
      </c>
    </row>
    <row r="77" spans="1:8" ht="15.75" hidden="1" customHeight="1">
      <c r="A77" s="1">
        <v>1</v>
      </c>
      <c r="B77" s="2">
        <v>45682</v>
      </c>
      <c r="C77" s="1">
        <v>150</v>
      </c>
      <c r="D77" s="1" t="s">
        <v>8</v>
      </c>
      <c r="E77">
        <v>0.30666666666666653</v>
      </c>
      <c r="F77" t="s">
        <v>504</v>
      </c>
      <c r="G77" s="50" t="s">
        <v>534</v>
      </c>
      <c r="H77" s="51" t="s">
        <v>535</v>
      </c>
    </row>
    <row r="78" spans="1:8" ht="15.75" customHeight="1">
      <c r="A78" s="1">
        <v>1</v>
      </c>
      <c r="B78" s="2">
        <v>45682</v>
      </c>
      <c r="C78" s="1">
        <v>2800</v>
      </c>
      <c r="D78" s="1" t="s">
        <v>6</v>
      </c>
      <c r="E78">
        <v>4.8703703703703694E-2</v>
      </c>
      <c r="F78" t="s">
        <v>504</v>
      </c>
      <c r="G78" s="50" t="s">
        <v>604</v>
      </c>
      <c r="H78" s="51" t="s">
        <v>639</v>
      </c>
    </row>
    <row r="79" spans="1:8" ht="15.75" hidden="1" customHeight="1">
      <c r="A79" s="1">
        <v>1</v>
      </c>
      <c r="B79" s="2">
        <v>45682</v>
      </c>
      <c r="C79" s="1">
        <v>600</v>
      </c>
      <c r="D79" s="6" t="s">
        <v>22</v>
      </c>
      <c r="E79">
        <v>0.64</v>
      </c>
      <c r="F79" t="s">
        <v>504</v>
      </c>
      <c r="G79" s="51" t="s">
        <v>560</v>
      </c>
      <c r="H79" s="51" t="s">
        <v>561</v>
      </c>
    </row>
    <row r="80" spans="1:8" ht="15.75" hidden="1" customHeight="1">
      <c r="A80" s="1">
        <v>1</v>
      </c>
      <c r="B80" s="2">
        <v>45684</v>
      </c>
      <c r="C80" s="1">
        <v>100</v>
      </c>
      <c r="D80" s="1" t="s">
        <v>4</v>
      </c>
      <c r="E80">
        <v>-0.42999999999999994</v>
      </c>
      <c r="F80" t="s">
        <v>504</v>
      </c>
      <c r="G80" s="50" t="s">
        <v>519</v>
      </c>
      <c r="H80" s="51" t="s">
        <v>522</v>
      </c>
    </row>
    <row r="81" spans="1:8" ht="15.75" hidden="1" customHeight="1">
      <c r="A81" s="1">
        <v>1</v>
      </c>
      <c r="B81" s="2">
        <v>45684</v>
      </c>
      <c r="C81" s="1">
        <v>50</v>
      </c>
      <c r="D81" s="1" t="s">
        <v>8</v>
      </c>
      <c r="E81">
        <v>-0.5066666666666666</v>
      </c>
      <c r="F81" t="s">
        <v>504</v>
      </c>
      <c r="G81" t="s">
        <v>511</v>
      </c>
      <c r="H81" s="51" t="s">
        <v>532</v>
      </c>
    </row>
    <row r="82" spans="1:8" ht="15.75" customHeight="1">
      <c r="A82" s="1">
        <v>1</v>
      </c>
      <c r="B82" s="2">
        <v>45684</v>
      </c>
      <c r="C82" s="1">
        <v>3450</v>
      </c>
      <c r="D82" s="6" t="s">
        <v>6</v>
      </c>
      <c r="E82">
        <v>-5.4275362318840559E-2</v>
      </c>
      <c r="F82" t="s">
        <v>504</v>
      </c>
      <c r="G82" s="50" t="s">
        <v>599</v>
      </c>
      <c r="H82" s="51" t="s">
        <v>622</v>
      </c>
    </row>
    <row r="83" spans="1:8" ht="15.75" hidden="1" customHeight="1">
      <c r="A83" s="1">
        <v>1</v>
      </c>
      <c r="B83" s="2">
        <v>45688</v>
      </c>
      <c r="C83" s="1">
        <v>150</v>
      </c>
      <c r="D83" s="1" t="s">
        <v>4</v>
      </c>
      <c r="E83">
        <v>0.37000000000000011</v>
      </c>
      <c r="F83" t="s">
        <v>505</v>
      </c>
    </row>
    <row r="84" spans="1:8" ht="15.75" customHeight="1">
      <c r="A84" s="1">
        <v>1</v>
      </c>
      <c r="B84" s="2">
        <v>45688</v>
      </c>
      <c r="C84" s="1">
        <v>2300</v>
      </c>
      <c r="D84" s="1" t="s">
        <v>6</v>
      </c>
      <c r="E84">
        <v>0.12927536231884051</v>
      </c>
      <c r="F84" t="s">
        <v>505</v>
      </c>
      <c r="G84" s="50" t="s">
        <v>605</v>
      </c>
      <c r="H84" s="51" t="s">
        <v>623</v>
      </c>
    </row>
    <row r="85" spans="1:8" ht="15.75" hidden="1" customHeight="1">
      <c r="A85" s="1">
        <v>1</v>
      </c>
      <c r="B85" s="2">
        <v>45688</v>
      </c>
      <c r="C85" s="1">
        <v>600</v>
      </c>
      <c r="D85" s="6" t="s">
        <v>22</v>
      </c>
      <c r="E85">
        <v>0.70333333333333359</v>
      </c>
      <c r="F85" t="s">
        <v>505</v>
      </c>
      <c r="G85" s="51" t="s">
        <v>569</v>
      </c>
      <c r="H85" s="51" t="s">
        <v>570</v>
      </c>
    </row>
    <row r="86" spans="1:8" ht="15.75" customHeight="1">
      <c r="A86" s="1">
        <v>2</v>
      </c>
      <c r="B86" s="2">
        <v>45597</v>
      </c>
      <c r="C86" s="1">
        <v>700</v>
      </c>
      <c r="D86" s="1" t="s">
        <v>6</v>
      </c>
      <c r="E86">
        <v>9.2753623188406298E-3</v>
      </c>
      <c r="F86" t="s">
        <v>505</v>
      </c>
      <c r="G86" s="50" t="s">
        <v>605</v>
      </c>
      <c r="H86" s="51" t="s">
        <v>623</v>
      </c>
    </row>
    <row r="87" spans="1:8" ht="15.75" hidden="1" customHeight="1">
      <c r="A87" s="1">
        <v>2</v>
      </c>
      <c r="B87" s="2">
        <v>45597</v>
      </c>
      <c r="C87" s="1">
        <v>300</v>
      </c>
      <c r="D87" s="6" t="s">
        <v>22</v>
      </c>
      <c r="E87">
        <v>-0.34333333333333349</v>
      </c>
      <c r="F87" t="s">
        <v>505</v>
      </c>
      <c r="G87" s="50" t="s">
        <v>571</v>
      </c>
      <c r="H87" s="51" t="s">
        <v>572</v>
      </c>
    </row>
    <row r="88" spans="1:8" ht="15.75" customHeight="1">
      <c r="A88" s="1">
        <v>2</v>
      </c>
      <c r="B88" s="2">
        <v>45598</v>
      </c>
      <c r="C88" s="1">
        <v>2200</v>
      </c>
      <c r="D88" s="8" t="s">
        <v>6</v>
      </c>
      <c r="E88">
        <v>-6.4545454545454461E-2</v>
      </c>
      <c r="F88" t="s">
        <v>505</v>
      </c>
      <c r="G88" s="50" t="s">
        <v>606</v>
      </c>
      <c r="H88" s="51" t="s">
        <v>625</v>
      </c>
    </row>
    <row r="89" spans="1:8" ht="15.75" hidden="1" customHeight="1">
      <c r="A89" s="1">
        <v>2</v>
      </c>
      <c r="B89" s="2">
        <v>45599</v>
      </c>
      <c r="C89" s="1">
        <v>25</v>
      </c>
      <c r="D89" s="1" t="s">
        <v>4</v>
      </c>
      <c r="E89">
        <v>-0.4800000000000002</v>
      </c>
      <c r="F89" t="s">
        <v>504</v>
      </c>
      <c r="G89" s="50" t="s">
        <v>519</v>
      </c>
      <c r="H89" s="51" t="s">
        <v>522</v>
      </c>
    </row>
    <row r="90" spans="1:8" ht="15.75" hidden="1" customHeight="1">
      <c r="A90" s="25">
        <v>2</v>
      </c>
      <c r="B90" s="26">
        <v>45599</v>
      </c>
      <c r="C90" s="25">
        <v>25</v>
      </c>
      <c r="D90" s="25" t="s">
        <v>8</v>
      </c>
      <c r="E90">
        <v>0.12</v>
      </c>
      <c r="F90" t="s">
        <v>504</v>
      </c>
      <c r="G90" s="50" t="s">
        <v>534</v>
      </c>
      <c r="H90" t="s">
        <v>535</v>
      </c>
    </row>
    <row r="91" spans="1:8" ht="15.75" customHeight="1">
      <c r="A91" s="1">
        <v>2</v>
      </c>
      <c r="B91" s="2">
        <v>45599</v>
      </c>
      <c r="C91" s="1">
        <v>3650</v>
      </c>
      <c r="D91" s="1" t="s">
        <v>6</v>
      </c>
      <c r="E91">
        <v>-3.6276463262764569E-2</v>
      </c>
      <c r="F91" t="s">
        <v>504</v>
      </c>
      <c r="G91" s="50" t="s">
        <v>599</v>
      </c>
      <c r="H91" s="51" t="s">
        <v>622</v>
      </c>
    </row>
    <row r="92" spans="1:8" ht="15.75" hidden="1" customHeight="1">
      <c r="A92" s="1">
        <v>2</v>
      </c>
      <c r="B92" s="2">
        <v>45599</v>
      </c>
      <c r="C92" s="1">
        <v>600</v>
      </c>
      <c r="D92" s="6" t="s">
        <v>22</v>
      </c>
      <c r="E92">
        <v>-0.12666666666666671</v>
      </c>
      <c r="F92" t="s">
        <v>504</v>
      </c>
      <c r="G92" s="50" t="s">
        <v>564</v>
      </c>
      <c r="H92" s="51" t="s">
        <v>557</v>
      </c>
    </row>
    <row r="93" spans="1:8" ht="15.75" hidden="1" customHeight="1">
      <c r="A93" s="1">
        <v>2</v>
      </c>
      <c r="B93" s="2">
        <v>45600</v>
      </c>
      <c r="C93" s="1">
        <v>25</v>
      </c>
      <c r="D93" s="1" t="s">
        <v>4</v>
      </c>
      <c r="E93">
        <v>0</v>
      </c>
      <c r="F93" t="s">
        <v>504</v>
      </c>
      <c r="G93" s="50" t="s">
        <v>520</v>
      </c>
      <c r="H93" s="51" t="s">
        <v>509</v>
      </c>
    </row>
    <row r="94" spans="1:8" ht="15.75" customHeight="1">
      <c r="A94" s="1">
        <v>2</v>
      </c>
      <c r="B94" s="2">
        <v>45600</v>
      </c>
      <c r="C94" s="1">
        <v>2175</v>
      </c>
      <c r="D94" s="1" t="s">
        <v>6</v>
      </c>
      <c r="E94">
        <v>-2.3086128168792408E-2</v>
      </c>
      <c r="F94" t="s">
        <v>505</v>
      </c>
      <c r="G94" s="50" t="s">
        <v>606</v>
      </c>
      <c r="H94" s="51" t="s">
        <v>625</v>
      </c>
    </row>
    <row r="95" spans="1:8" ht="15.75" hidden="1" customHeight="1">
      <c r="A95" s="1">
        <v>2</v>
      </c>
      <c r="B95" s="2">
        <v>45600</v>
      </c>
      <c r="C95" s="1">
        <v>900</v>
      </c>
      <c r="D95" s="6" t="s">
        <v>22</v>
      </c>
      <c r="E95">
        <v>9.2222222222222205E-2</v>
      </c>
      <c r="F95" t="s">
        <v>505</v>
      </c>
      <c r="G95" s="50" t="s">
        <v>565</v>
      </c>
      <c r="H95" s="51" t="s">
        <v>567</v>
      </c>
    </row>
    <row r="96" spans="1:8" ht="15.75" hidden="1" customHeight="1">
      <c r="A96" s="1">
        <v>2</v>
      </c>
      <c r="B96" s="2">
        <v>45601</v>
      </c>
      <c r="C96" s="1">
        <v>25</v>
      </c>
      <c r="D96" s="1" t="s">
        <v>4</v>
      </c>
      <c r="E96">
        <v>0</v>
      </c>
      <c r="F96" t="s">
        <v>504</v>
      </c>
      <c r="G96" s="50" t="s">
        <v>520</v>
      </c>
      <c r="H96" s="51" t="s">
        <v>509</v>
      </c>
    </row>
    <row r="97" spans="1:8" ht="15.75" customHeight="1">
      <c r="A97" s="1">
        <v>2</v>
      </c>
      <c r="B97" s="2">
        <v>45601</v>
      </c>
      <c r="C97" s="1">
        <v>2575</v>
      </c>
      <c r="D97" s="1" t="s">
        <v>6</v>
      </c>
      <c r="E97">
        <v>7.2840084811963024E-2</v>
      </c>
      <c r="F97" t="s">
        <v>504</v>
      </c>
      <c r="G97" s="50" t="s">
        <v>599</v>
      </c>
      <c r="H97" s="51" t="s">
        <v>622</v>
      </c>
    </row>
    <row r="98" spans="1:8" ht="15.75" hidden="1" customHeight="1">
      <c r="A98" s="1">
        <v>2</v>
      </c>
      <c r="B98" s="2">
        <v>45601</v>
      </c>
      <c r="C98" s="1">
        <v>800</v>
      </c>
      <c r="D98" s="6" t="s">
        <v>22</v>
      </c>
      <c r="E98">
        <v>-0.11847222222222231</v>
      </c>
      <c r="F98" t="s">
        <v>504</v>
      </c>
      <c r="G98" s="50" t="s">
        <v>564</v>
      </c>
      <c r="H98" s="51" t="s">
        <v>557</v>
      </c>
    </row>
    <row r="99" spans="1:8" ht="15.75" customHeight="1">
      <c r="A99" s="1">
        <v>2</v>
      </c>
      <c r="B99" s="2">
        <v>45603</v>
      </c>
      <c r="C99" s="1">
        <v>3700</v>
      </c>
      <c r="D99" s="1" t="s">
        <v>6</v>
      </c>
      <c r="E99">
        <v>-2.2715822618735171E-2</v>
      </c>
      <c r="F99" t="s">
        <v>504</v>
      </c>
      <c r="G99" s="50" t="s">
        <v>599</v>
      </c>
      <c r="H99" s="51" t="s">
        <v>622</v>
      </c>
    </row>
    <row r="100" spans="1:8" ht="15.75" hidden="1" customHeight="1">
      <c r="A100" s="1">
        <v>2</v>
      </c>
      <c r="B100" s="2">
        <v>45603</v>
      </c>
      <c r="C100" s="1">
        <v>800</v>
      </c>
      <c r="D100" s="6" t="s">
        <v>22</v>
      </c>
      <c r="E100">
        <v>-9.7222222222221877E-3</v>
      </c>
      <c r="F100" t="s">
        <v>504</v>
      </c>
      <c r="G100" s="50" t="s">
        <v>564</v>
      </c>
      <c r="H100" s="51" t="s">
        <v>557</v>
      </c>
    </row>
    <row r="101" spans="1:8" ht="15.75" customHeight="1">
      <c r="A101" s="1">
        <v>2</v>
      </c>
      <c r="B101" s="2">
        <v>45604</v>
      </c>
      <c r="C101" s="1">
        <v>2400</v>
      </c>
      <c r="D101" s="1" t="s">
        <v>6</v>
      </c>
      <c r="E101">
        <v>-5.6015372168284783E-2</v>
      </c>
      <c r="F101" t="s">
        <v>505</v>
      </c>
      <c r="G101" s="50" t="s">
        <v>606</v>
      </c>
      <c r="H101" s="51" t="s">
        <v>625</v>
      </c>
    </row>
    <row r="102" spans="1:8" ht="15.75" hidden="1" customHeight="1">
      <c r="A102" s="1">
        <v>2</v>
      </c>
      <c r="B102" s="2">
        <v>45604</v>
      </c>
      <c r="C102" s="1">
        <v>900</v>
      </c>
      <c r="D102" s="6" t="s">
        <v>22</v>
      </c>
      <c r="E102">
        <v>-6.8055555555555758E-2</v>
      </c>
      <c r="F102" t="s">
        <v>505</v>
      </c>
      <c r="G102" t="s">
        <v>571</v>
      </c>
      <c r="H102" s="51" t="s">
        <v>572</v>
      </c>
    </row>
    <row r="103" spans="1:8" ht="15.75" customHeight="1">
      <c r="A103" s="1">
        <v>2</v>
      </c>
      <c r="B103" s="2">
        <v>45605</v>
      </c>
      <c r="C103" s="1">
        <v>2900</v>
      </c>
      <c r="D103" s="1" t="s">
        <v>6</v>
      </c>
      <c r="E103">
        <v>-1.7250698974836887E-2</v>
      </c>
      <c r="F103" t="s">
        <v>504</v>
      </c>
      <c r="G103" s="50" t="s">
        <v>599</v>
      </c>
      <c r="H103" s="51" t="s">
        <v>622</v>
      </c>
    </row>
    <row r="104" spans="1:8" ht="15.75" hidden="1" customHeight="1">
      <c r="A104" s="1">
        <v>2</v>
      </c>
      <c r="B104" s="2">
        <v>45607</v>
      </c>
      <c r="C104" s="1">
        <v>900</v>
      </c>
      <c r="D104" s="8" t="s">
        <v>22</v>
      </c>
      <c r="E104">
        <v>7.8888888888889008E-2</v>
      </c>
      <c r="F104" t="s">
        <v>504</v>
      </c>
      <c r="G104" t="s">
        <v>558</v>
      </c>
      <c r="H104" s="51" t="s">
        <v>559</v>
      </c>
    </row>
    <row r="105" spans="1:8" ht="15.75" customHeight="1">
      <c r="A105" s="1">
        <v>2</v>
      </c>
      <c r="B105" s="2">
        <v>45608</v>
      </c>
      <c r="C105" s="1">
        <v>3000</v>
      </c>
      <c r="D105" s="1" t="s">
        <v>6</v>
      </c>
      <c r="E105">
        <v>3.7083333333333357E-2</v>
      </c>
      <c r="F105" t="s">
        <v>504</v>
      </c>
      <c r="G105" s="50" t="s">
        <v>599</v>
      </c>
      <c r="H105" s="51" t="s">
        <v>622</v>
      </c>
    </row>
    <row r="106" spans="1:8" ht="15.75" hidden="1" customHeight="1">
      <c r="A106" s="1">
        <v>2</v>
      </c>
      <c r="B106" s="2">
        <v>45608</v>
      </c>
      <c r="C106" s="1">
        <v>900</v>
      </c>
      <c r="D106" s="8" t="s">
        <v>22</v>
      </c>
      <c r="E106">
        <v>2.2222222222222143E-2</v>
      </c>
      <c r="F106" t="s">
        <v>504</v>
      </c>
      <c r="G106" t="s">
        <v>558</v>
      </c>
      <c r="H106" s="51" t="s">
        <v>559</v>
      </c>
    </row>
    <row r="107" spans="1:8" ht="15.75" customHeight="1">
      <c r="A107" s="1">
        <v>2</v>
      </c>
      <c r="B107" s="2">
        <v>45612</v>
      </c>
      <c r="C107" s="1">
        <v>3325</v>
      </c>
      <c r="D107" s="1" t="s">
        <v>6</v>
      </c>
      <c r="E107">
        <v>-1.0168524760176378E-2</v>
      </c>
      <c r="F107" t="s">
        <v>504</v>
      </c>
      <c r="G107" s="50" t="s">
        <v>552</v>
      </c>
      <c r="H107" s="51" t="s">
        <v>553</v>
      </c>
    </row>
    <row r="108" spans="1:8" ht="15.75" hidden="1" customHeight="1">
      <c r="A108" s="1">
        <v>2</v>
      </c>
      <c r="B108" s="2">
        <v>45612</v>
      </c>
      <c r="C108" s="1">
        <v>200</v>
      </c>
      <c r="D108" s="8" t="s">
        <v>22</v>
      </c>
      <c r="E108">
        <v>-7.5555555555555376E-2</v>
      </c>
      <c r="F108" t="s">
        <v>504</v>
      </c>
      <c r="G108" t="s">
        <v>564</v>
      </c>
      <c r="H108" s="51" t="s">
        <v>557</v>
      </c>
    </row>
    <row r="109" spans="1:8" ht="15.75" hidden="1" customHeight="1">
      <c r="A109" s="1">
        <v>2</v>
      </c>
      <c r="B109" s="2">
        <v>45612</v>
      </c>
      <c r="C109" s="1">
        <v>75</v>
      </c>
      <c r="D109" s="11" t="s">
        <v>8</v>
      </c>
      <c r="E109">
        <v>0.76000000000000012</v>
      </c>
      <c r="F109" t="s">
        <v>504</v>
      </c>
      <c r="G109" s="50" t="s">
        <v>534</v>
      </c>
      <c r="H109" t="s">
        <v>535</v>
      </c>
    </row>
    <row r="110" spans="1:8" ht="15.75" hidden="1" customHeight="1">
      <c r="A110" s="1">
        <v>2</v>
      </c>
      <c r="B110" s="3">
        <v>45613</v>
      </c>
      <c r="C110" s="1">
        <v>25</v>
      </c>
      <c r="D110" s="1" t="s">
        <v>4</v>
      </c>
      <c r="E110">
        <v>-3.9999999999999925E-2</v>
      </c>
      <c r="F110" t="s">
        <v>504</v>
      </c>
      <c r="G110" s="50" t="s">
        <v>527</v>
      </c>
      <c r="H110" s="51" t="s">
        <v>515</v>
      </c>
    </row>
    <row r="111" spans="1:8" ht="15.75" customHeight="1">
      <c r="A111" s="1">
        <v>2</v>
      </c>
      <c r="B111" s="3">
        <v>45613</v>
      </c>
      <c r="C111" s="1">
        <v>3075</v>
      </c>
      <c r="D111" s="1" t="s">
        <v>6</v>
      </c>
      <c r="E111">
        <v>2.0389999388715552E-2</v>
      </c>
      <c r="F111" t="s">
        <v>504</v>
      </c>
      <c r="G111" s="50" t="s">
        <v>596</v>
      </c>
      <c r="H111" t="s">
        <v>621</v>
      </c>
    </row>
    <row r="112" spans="1:8" ht="15.75" hidden="1" customHeight="1">
      <c r="A112" s="1">
        <v>2</v>
      </c>
      <c r="B112" s="3">
        <v>45613</v>
      </c>
      <c r="C112" s="1">
        <v>900</v>
      </c>
      <c r="D112" s="6" t="s">
        <v>22</v>
      </c>
      <c r="E112">
        <v>-5.3333333333333455E-2</v>
      </c>
      <c r="F112" t="s">
        <v>504</v>
      </c>
      <c r="G112" t="s">
        <v>564</v>
      </c>
      <c r="H112" s="51" t="s">
        <v>557</v>
      </c>
    </row>
    <row r="113" spans="1:8" ht="15.75" customHeight="1">
      <c r="A113" s="1">
        <v>2</v>
      </c>
      <c r="B113" s="3">
        <v>45615</v>
      </c>
      <c r="C113" s="1">
        <v>3350</v>
      </c>
      <c r="D113" s="1" t="s">
        <v>6</v>
      </c>
      <c r="E113">
        <v>-3.3216842616187181E-2</v>
      </c>
      <c r="F113" t="s">
        <v>504</v>
      </c>
      <c r="G113" s="50" t="s">
        <v>599</v>
      </c>
      <c r="H113" s="51" t="s">
        <v>622</v>
      </c>
    </row>
    <row r="114" spans="1:8" ht="15.75" hidden="1" customHeight="1">
      <c r="A114" s="1">
        <v>2</v>
      </c>
      <c r="B114" s="3">
        <v>45615</v>
      </c>
      <c r="C114" s="1">
        <v>550</v>
      </c>
      <c r="D114" s="6" t="s">
        <v>22</v>
      </c>
      <c r="E114">
        <v>0.11878787878787866</v>
      </c>
      <c r="F114" t="s">
        <v>504</v>
      </c>
      <c r="G114" s="50" t="s">
        <v>573</v>
      </c>
      <c r="H114" s="51" t="s">
        <v>561</v>
      </c>
    </row>
    <row r="115" spans="1:8" ht="15.75" customHeight="1">
      <c r="A115" s="1">
        <v>2</v>
      </c>
      <c r="B115" s="3">
        <v>45617</v>
      </c>
      <c r="C115" s="1">
        <v>1000</v>
      </c>
      <c r="D115" s="1" t="s">
        <v>6</v>
      </c>
      <c r="E115">
        <v>9.9029850746268577E-2</v>
      </c>
      <c r="F115" t="s">
        <v>505</v>
      </c>
      <c r="G115" s="50" t="s">
        <v>605</v>
      </c>
      <c r="H115" t="s">
        <v>623</v>
      </c>
    </row>
    <row r="116" spans="1:8" ht="15.75" hidden="1" customHeight="1">
      <c r="A116" s="1">
        <v>2</v>
      </c>
      <c r="B116" s="3">
        <v>45617</v>
      </c>
      <c r="C116" s="1">
        <v>400</v>
      </c>
      <c r="D116" s="6" t="s">
        <v>22</v>
      </c>
      <c r="E116">
        <v>-0.37045454545454537</v>
      </c>
      <c r="F116" t="s">
        <v>505</v>
      </c>
      <c r="G116" s="50" t="s">
        <v>574</v>
      </c>
      <c r="H116" s="51" t="s">
        <v>575</v>
      </c>
    </row>
    <row r="117" spans="1:8" ht="15.75" hidden="1" customHeight="1">
      <c r="A117" s="1">
        <v>2</v>
      </c>
      <c r="B117" s="3">
        <v>45618</v>
      </c>
      <c r="C117" s="1">
        <v>25</v>
      </c>
      <c r="D117" s="1" t="s">
        <v>8</v>
      </c>
      <c r="E117">
        <v>-0.76000000000000012</v>
      </c>
      <c r="F117" t="s">
        <v>504</v>
      </c>
      <c r="G117" s="50" t="s">
        <v>511</v>
      </c>
      <c r="H117" s="51" t="s">
        <v>532</v>
      </c>
    </row>
    <row r="118" spans="1:8" ht="15.75" customHeight="1">
      <c r="A118" s="1">
        <v>2</v>
      </c>
      <c r="B118" s="3">
        <v>45618</v>
      </c>
      <c r="C118" s="1">
        <v>4425</v>
      </c>
      <c r="D118" s="1" t="s">
        <v>6</v>
      </c>
      <c r="E118">
        <v>-0.15415254237288134</v>
      </c>
      <c r="F118" t="s">
        <v>504</v>
      </c>
      <c r="G118" s="50" t="s">
        <v>599</v>
      </c>
      <c r="H118" s="51" t="s">
        <v>622</v>
      </c>
    </row>
    <row r="119" spans="1:8" ht="15.75" hidden="1" customHeight="1">
      <c r="A119" s="1">
        <v>2</v>
      </c>
      <c r="B119" s="3">
        <v>45618</v>
      </c>
      <c r="C119" s="1">
        <v>650</v>
      </c>
      <c r="D119" s="6" t="s">
        <v>22</v>
      </c>
      <c r="E119">
        <v>-7.0069930069929898E-2</v>
      </c>
      <c r="F119" t="s">
        <v>504</v>
      </c>
      <c r="G119" s="50" t="s">
        <v>574</v>
      </c>
      <c r="H119" s="51" t="s">
        <v>575</v>
      </c>
    </row>
    <row r="120" spans="1:8" ht="15.75" customHeight="1">
      <c r="A120" s="1">
        <v>2</v>
      </c>
      <c r="B120" s="3">
        <v>45621</v>
      </c>
      <c r="C120" s="1">
        <v>1000</v>
      </c>
      <c r="D120" s="1" t="s">
        <v>6</v>
      </c>
      <c r="E120">
        <v>9.6152542372881511E-2</v>
      </c>
      <c r="F120" t="s">
        <v>505</v>
      </c>
      <c r="G120" s="50" t="s">
        <v>605</v>
      </c>
      <c r="H120" t="s">
        <v>623</v>
      </c>
    </row>
    <row r="121" spans="1:8" ht="15.75" hidden="1" customHeight="1">
      <c r="A121" s="1">
        <v>2</v>
      </c>
      <c r="B121" s="3">
        <v>45621</v>
      </c>
      <c r="C121" s="1">
        <v>200</v>
      </c>
      <c r="D121" s="6" t="s">
        <v>22</v>
      </c>
      <c r="E121">
        <v>0.26500000000000012</v>
      </c>
      <c r="F121" t="s">
        <v>505</v>
      </c>
      <c r="G121" s="50" t="s">
        <v>576</v>
      </c>
      <c r="H121" s="51" t="s">
        <v>577</v>
      </c>
    </row>
    <row r="122" spans="1:8" ht="15.75" hidden="1" customHeight="1">
      <c r="A122" s="1">
        <v>2</v>
      </c>
      <c r="B122" s="3">
        <v>45623</v>
      </c>
      <c r="C122" s="1">
        <v>50</v>
      </c>
      <c r="D122" s="1" t="s">
        <v>8</v>
      </c>
      <c r="E122">
        <v>0.24</v>
      </c>
      <c r="F122" t="s">
        <v>504</v>
      </c>
      <c r="G122" s="50" t="s">
        <v>517</v>
      </c>
      <c r="H122" s="51" t="s">
        <v>531</v>
      </c>
    </row>
    <row r="123" spans="1:8" ht="15.75" customHeight="1">
      <c r="A123" s="1">
        <v>2</v>
      </c>
      <c r="B123" s="3">
        <v>45623</v>
      </c>
      <c r="C123" s="1">
        <v>2225</v>
      </c>
      <c r="D123" s="1" t="s">
        <v>6</v>
      </c>
      <c r="E123">
        <v>-9.0224719101126283E-3</v>
      </c>
      <c r="F123" t="s">
        <v>504</v>
      </c>
      <c r="G123" s="50" t="s">
        <v>555</v>
      </c>
      <c r="H123" s="51" t="s">
        <v>633</v>
      </c>
    </row>
    <row r="124" spans="1:8" ht="15.75" hidden="1" customHeight="1">
      <c r="A124" s="1">
        <v>2</v>
      </c>
      <c r="B124" s="3">
        <v>45623</v>
      </c>
      <c r="C124" s="1">
        <v>1000</v>
      </c>
      <c r="D124" s="6" t="s">
        <v>22</v>
      </c>
      <c r="E124">
        <v>0.19261538461538441</v>
      </c>
      <c r="F124" t="s">
        <v>504</v>
      </c>
      <c r="G124" s="50" t="s">
        <v>573</v>
      </c>
      <c r="H124" s="51" t="s">
        <v>561</v>
      </c>
    </row>
    <row r="125" spans="1:8" ht="15.75" hidden="1" customHeight="1">
      <c r="A125" s="1">
        <v>2</v>
      </c>
      <c r="B125" s="3">
        <v>45626</v>
      </c>
      <c r="C125" s="1">
        <v>50</v>
      </c>
      <c r="D125" s="1" t="s">
        <v>8</v>
      </c>
      <c r="E125">
        <v>-0.30000000000000004</v>
      </c>
      <c r="F125" t="s">
        <v>504</v>
      </c>
      <c r="G125" t="s">
        <v>511</v>
      </c>
      <c r="H125" s="51" t="s">
        <v>532</v>
      </c>
    </row>
    <row r="126" spans="1:8" ht="15.75" customHeight="1">
      <c r="A126" s="1">
        <v>2</v>
      </c>
      <c r="B126" s="3">
        <v>45626</v>
      </c>
      <c r="C126" s="1">
        <v>3250</v>
      </c>
      <c r="D126" s="1" t="s">
        <v>6</v>
      </c>
      <c r="E126">
        <v>-4.2900605012964332E-2</v>
      </c>
      <c r="F126" t="s">
        <v>504</v>
      </c>
      <c r="G126" s="50" t="s">
        <v>555</v>
      </c>
      <c r="H126" s="51" t="s">
        <v>633</v>
      </c>
    </row>
    <row r="127" spans="1:8" ht="15.75" hidden="1" customHeight="1">
      <c r="A127" s="1">
        <v>2</v>
      </c>
      <c r="B127" s="3">
        <v>45626</v>
      </c>
      <c r="C127" s="1">
        <v>200</v>
      </c>
      <c r="D127" s="6" t="s">
        <v>22</v>
      </c>
      <c r="E127">
        <v>0.43200000000000038</v>
      </c>
      <c r="F127" t="s">
        <v>504</v>
      </c>
      <c r="G127" s="50" t="s">
        <v>573</v>
      </c>
      <c r="H127" s="51" t="s">
        <v>561</v>
      </c>
    </row>
    <row r="128" spans="1:8" ht="15.75" customHeight="1">
      <c r="A128" s="1">
        <v>2</v>
      </c>
      <c r="B128" s="3">
        <v>45627</v>
      </c>
      <c r="C128" s="1">
        <v>2400</v>
      </c>
      <c r="D128" s="6" t="s">
        <v>6</v>
      </c>
      <c r="E128">
        <v>-1.4884102564102566</v>
      </c>
      <c r="F128" t="s">
        <v>505</v>
      </c>
      <c r="G128" s="50" t="s">
        <v>606</v>
      </c>
      <c r="H128" s="51" t="s">
        <v>625</v>
      </c>
    </row>
    <row r="129" spans="1:8" ht="15.75" hidden="1" customHeight="1">
      <c r="A129" s="1">
        <v>2</v>
      </c>
      <c r="B129" s="3">
        <v>45627</v>
      </c>
      <c r="C129" s="1">
        <v>600</v>
      </c>
      <c r="D129" s="6" t="s">
        <v>22</v>
      </c>
      <c r="E129">
        <v>-0.22133333333333316</v>
      </c>
      <c r="F129" t="s">
        <v>504</v>
      </c>
      <c r="G129" t="s">
        <v>574</v>
      </c>
      <c r="H129" s="51" t="s">
        <v>575</v>
      </c>
    </row>
    <row r="130" spans="1:8" ht="15.75" hidden="1" customHeight="1">
      <c r="A130" s="1">
        <v>2</v>
      </c>
      <c r="B130" s="3">
        <v>45629</v>
      </c>
      <c r="C130" s="1">
        <v>25</v>
      </c>
      <c r="D130" s="1" t="s">
        <v>4</v>
      </c>
      <c r="E130">
        <v>3.9999999999999925E-2</v>
      </c>
      <c r="F130" t="s">
        <v>504</v>
      </c>
      <c r="G130" s="50" t="s">
        <v>518</v>
      </c>
      <c r="H130" s="51" t="s">
        <v>509</v>
      </c>
    </row>
    <row r="131" spans="1:8" ht="15.75" customHeight="1">
      <c r="A131" s="1">
        <v>2</v>
      </c>
      <c r="B131" s="3">
        <v>45629</v>
      </c>
      <c r="C131" s="1">
        <v>2375</v>
      </c>
      <c r="D131" s="1" t="s">
        <v>6</v>
      </c>
      <c r="E131">
        <v>1.5554385964912283</v>
      </c>
      <c r="F131" t="s">
        <v>504</v>
      </c>
      <c r="G131" s="50" t="s">
        <v>596</v>
      </c>
      <c r="H131" t="s">
        <v>621</v>
      </c>
    </row>
    <row r="132" spans="1:8" ht="15.75" hidden="1" customHeight="1">
      <c r="A132" s="1">
        <v>2</v>
      </c>
      <c r="B132" s="3">
        <v>45629</v>
      </c>
      <c r="C132" s="1">
        <v>800</v>
      </c>
      <c r="D132" s="6" t="s">
        <v>22</v>
      </c>
      <c r="E132">
        <v>-0.6050000000000002</v>
      </c>
      <c r="F132" t="s">
        <v>504</v>
      </c>
      <c r="G132" s="51" t="s">
        <v>574</v>
      </c>
      <c r="H132" s="51" t="s">
        <v>575</v>
      </c>
    </row>
    <row r="133" spans="1:8" ht="15.75" customHeight="1">
      <c r="A133" s="1">
        <v>2</v>
      </c>
      <c r="B133" s="3">
        <v>45631</v>
      </c>
      <c r="C133" s="1">
        <v>3000</v>
      </c>
      <c r="D133" s="1" t="s">
        <v>6</v>
      </c>
      <c r="E133">
        <v>1.3228070175438367E-2</v>
      </c>
      <c r="F133" t="s">
        <v>504</v>
      </c>
      <c r="G133" s="50" t="s">
        <v>596</v>
      </c>
      <c r="H133" t="s">
        <v>621</v>
      </c>
    </row>
    <row r="134" spans="1:8" ht="15.75" hidden="1" customHeight="1">
      <c r="A134" s="1">
        <v>2</v>
      </c>
      <c r="B134" s="3">
        <v>45631</v>
      </c>
      <c r="C134" s="1">
        <v>900</v>
      </c>
      <c r="D134" s="6" t="s">
        <v>22</v>
      </c>
      <c r="E134">
        <v>0.1166666666666667</v>
      </c>
      <c r="F134" t="s">
        <v>504</v>
      </c>
      <c r="G134" t="s">
        <v>578</v>
      </c>
      <c r="H134" s="51" t="s">
        <v>561</v>
      </c>
    </row>
    <row r="135" spans="1:8" ht="15.75" hidden="1" customHeight="1">
      <c r="A135" s="1">
        <v>2</v>
      </c>
      <c r="B135" s="3">
        <v>45632</v>
      </c>
      <c r="C135" s="1">
        <v>25</v>
      </c>
      <c r="D135" s="1" t="s">
        <v>4</v>
      </c>
      <c r="E135">
        <v>-3.9999999999999925E-2</v>
      </c>
      <c r="F135" t="s">
        <v>504</v>
      </c>
      <c r="G135" s="50" t="s">
        <v>528</v>
      </c>
      <c r="H135" s="51" t="s">
        <v>514</v>
      </c>
    </row>
    <row r="136" spans="1:8" ht="15.75" customHeight="1">
      <c r="A136" s="1">
        <v>2</v>
      </c>
      <c r="B136" s="3">
        <v>45632</v>
      </c>
      <c r="C136" s="1">
        <v>3300</v>
      </c>
      <c r="D136" s="1" t="s">
        <v>6</v>
      </c>
      <c r="E136">
        <v>6.7878787878787872E-3</v>
      </c>
      <c r="F136" t="s">
        <v>504</v>
      </c>
      <c r="G136" s="50" t="s">
        <v>599</v>
      </c>
      <c r="H136" s="51" t="s">
        <v>622</v>
      </c>
    </row>
    <row r="137" spans="1:8" ht="15.75" hidden="1" customHeight="1">
      <c r="A137" s="1">
        <v>2</v>
      </c>
      <c r="B137" s="3">
        <v>45632</v>
      </c>
      <c r="C137" s="1">
        <v>875</v>
      </c>
      <c r="D137" s="6" t="s">
        <v>22</v>
      </c>
      <c r="E137">
        <v>-0.11385714285714288</v>
      </c>
      <c r="F137" t="s">
        <v>504</v>
      </c>
      <c r="G137" t="s">
        <v>574</v>
      </c>
      <c r="H137" s="51" t="s">
        <v>579</v>
      </c>
    </row>
    <row r="138" spans="1:8" ht="15.75" hidden="1" customHeight="1">
      <c r="A138" s="1">
        <v>2</v>
      </c>
      <c r="B138" s="3">
        <v>45634</v>
      </c>
      <c r="C138" s="1">
        <v>25</v>
      </c>
      <c r="D138" s="1" t="s">
        <v>4</v>
      </c>
      <c r="E138">
        <v>0</v>
      </c>
      <c r="F138" t="s">
        <v>504</v>
      </c>
      <c r="G138" s="50" t="s">
        <v>526</v>
      </c>
      <c r="H138" s="51" t="s">
        <v>525</v>
      </c>
    </row>
    <row r="139" spans="1:8" ht="15.75" customHeight="1">
      <c r="A139" s="1">
        <v>2</v>
      </c>
      <c r="B139" s="3">
        <v>45634</v>
      </c>
      <c r="C139" s="1">
        <v>3675</v>
      </c>
      <c r="D139" s="1" t="s">
        <v>6</v>
      </c>
      <c r="E139">
        <v>-5.2325293753865187E-2</v>
      </c>
      <c r="F139" t="s">
        <v>504</v>
      </c>
      <c r="G139" s="50" t="s">
        <v>555</v>
      </c>
      <c r="H139" s="51" t="s">
        <v>633</v>
      </c>
    </row>
    <row r="140" spans="1:8" ht="15.75" hidden="1" customHeight="1">
      <c r="A140" s="1">
        <v>2</v>
      </c>
      <c r="B140" s="3">
        <v>45634</v>
      </c>
      <c r="C140" s="1">
        <v>700</v>
      </c>
      <c r="D140" s="6" t="s">
        <v>22</v>
      </c>
      <c r="E140">
        <v>5.5999999999999828E-2</v>
      </c>
      <c r="F140" t="s">
        <v>504</v>
      </c>
      <c r="G140" s="50" t="s">
        <v>580</v>
      </c>
      <c r="H140" s="51" t="s">
        <v>559</v>
      </c>
    </row>
    <row r="141" spans="1:8" ht="15.75" customHeight="1">
      <c r="A141" s="1">
        <v>2</v>
      </c>
      <c r="B141" s="3">
        <v>45635</v>
      </c>
      <c r="C141" s="1">
        <v>2900</v>
      </c>
      <c r="D141" s="1" t="s">
        <v>6</v>
      </c>
      <c r="E141">
        <v>6.7558057705843222E-3</v>
      </c>
      <c r="F141" t="s">
        <v>504</v>
      </c>
      <c r="G141" s="50" t="s">
        <v>596</v>
      </c>
      <c r="H141" s="51" t="s">
        <v>621</v>
      </c>
    </row>
    <row r="142" spans="1:8" ht="15.75" hidden="1" customHeight="1">
      <c r="A142" s="1">
        <v>2</v>
      </c>
      <c r="B142" s="3">
        <v>45635</v>
      </c>
      <c r="C142" s="1">
        <v>900</v>
      </c>
      <c r="D142" s="6" t="s">
        <v>22</v>
      </c>
      <c r="E142">
        <v>0.16885714285714304</v>
      </c>
      <c r="F142" t="s">
        <v>505</v>
      </c>
      <c r="G142" s="50" t="s">
        <v>581</v>
      </c>
      <c r="H142" s="51" t="s">
        <v>577</v>
      </c>
    </row>
    <row r="143" spans="1:8" ht="15.75" customHeight="1">
      <c r="A143" s="1">
        <v>2</v>
      </c>
      <c r="B143" s="3">
        <v>45637</v>
      </c>
      <c r="C143" s="1">
        <v>2325</v>
      </c>
      <c r="D143" s="1" t="s">
        <v>6</v>
      </c>
      <c r="E143">
        <v>2.3752468729427267E-2</v>
      </c>
      <c r="F143" t="s">
        <v>505</v>
      </c>
      <c r="G143" s="50" t="s">
        <v>608</v>
      </c>
      <c r="H143" s="51" t="s">
        <v>634</v>
      </c>
    </row>
    <row r="144" spans="1:8" ht="15.75" hidden="1" customHeight="1">
      <c r="A144" s="1">
        <v>2</v>
      </c>
      <c r="B144" s="3">
        <v>45637</v>
      </c>
      <c r="C144" s="1">
        <v>75</v>
      </c>
      <c r="D144" s="6" t="s">
        <v>22</v>
      </c>
      <c r="E144">
        <v>-0.11666666666666692</v>
      </c>
      <c r="F144" t="s">
        <v>505</v>
      </c>
      <c r="G144" s="50" t="s">
        <v>565</v>
      </c>
      <c r="H144" s="51" t="s">
        <v>567</v>
      </c>
    </row>
    <row r="145" spans="1:8" ht="15.75" hidden="1" customHeight="1">
      <c r="A145" s="1">
        <v>2</v>
      </c>
      <c r="B145" s="3">
        <v>45639</v>
      </c>
      <c r="C145" s="1">
        <v>50</v>
      </c>
      <c r="D145" s="1" t="s">
        <v>4</v>
      </c>
      <c r="E145">
        <v>7.999999999999996E-2</v>
      </c>
      <c r="F145" t="s">
        <v>505</v>
      </c>
    </row>
    <row r="146" spans="1:8" ht="15.75" customHeight="1">
      <c r="A146" s="1">
        <v>2</v>
      </c>
      <c r="B146" s="3">
        <v>45639</v>
      </c>
      <c r="C146" s="1">
        <v>2100</v>
      </c>
      <c r="D146" s="1" t="s">
        <v>6</v>
      </c>
      <c r="E146">
        <v>3.4546850998464107E-2</v>
      </c>
      <c r="F146" t="s">
        <v>505</v>
      </c>
      <c r="G146" s="50" t="s">
        <v>608</v>
      </c>
      <c r="H146" s="51" t="s">
        <v>634</v>
      </c>
    </row>
    <row r="147" spans="1:8" ht="15.75" hidden="1" customHeight="1">
      <c r="A147" s="1">
        <v>2</v>
      </c>
      <c r="B147" s="3">
        <v>45639</v>
      </c>
      <c r="C147" s="1">
        <v>800</v>
      </c>
      <c r="D147" s="6" t="s">
        <v>22</v>
      </c>
      <c r="E147">
        <v>-0.12500000000000022</v>
      </c>
      <c r="F147" t="s">
        <v>504</v>
      </c>
      <c r="G147" s="50" t="s">
        <v>582</v>
      </c>
      <c r="H147" s="51" t="s">
        <v>563</v>
      </c>
    </row>
    <row r="148" spans="1:8" ht="15.75" hidden="1" customHeight="1">
      <c r="A148" s="1">
        <v>2</v>
      </c>
      <c r="B148" s="3">
        <v>45642</v>
      </c>
      <c r="C148" s="1">
        <v>25</v>
      </c>
      <c r="D148" s="1" t="s">
        <v>4</v>
      </c>
      <c r="E148">
        <v>4.0000000000000036E-2</v>
      </c>
      <c r="F148" t="s">
        <v>504</v>
      </c>
      <c r="G148" s="50" t="s">
        <v>518</v>
      </c>
      <c r="H148" t="s">
        <v>509</v>
      </c>
    </row>
    <row r="149" spans="1:8" ht="15.75" customHeight="1">
      <c r="A149" s="1">
        <v>2</v>
      </c>
      <c r="B149" s="3">
        <v>45642</v>
      </c>
      <c r="C149" s="1">
        <v>3075</v>
      </c>
      <c r="D149" s="1" t="s">
        <v>6</v>
      </c>
      <c r="E149">
        <v>-1.4761904761904754E-2</v>
      </c>
      <c r="F149" t="s">
        <v>504</v>
      </c>
      <c r="G149" s="50" t="s">
        <v>555</v>
      </c>
      <c r="H149" s="51" t="s">
        <v>633</v>
      </c>
    </row>
    <row r="150" spans="1:8" ht="15.75" hidden="1" customHeight="1">
      <c r="A150" s="1">
        <v>2</v>
      </c>
      <c r="B150" s="3">
        <v>45642</v>
      </c>
      <c r="C150" s="1">
        <v>900</v>
      </c>
      <c r="D150" s="11" t="s">
        <v>22</v>
      </c>
      <c r="E150">
        <v>0.11499999999999999</v>
      </c>
      <c r="F150" t="s">
        <v>504</v>
      </c>
      <c r="G150" s="50" t="s">
        <v>583</v>
      </c>
      <c r="H150" s="51" t="s">
        <v>559</v>
      </c>
    </row>
    <row r="151" spans="1:8" ht="15.75" hidden="1" customHeight="1">
      <c r="A151" s="1">
        <v>2</v>
      </c>
      <c r="B151" s="3">
        <v>45644</v>
      </c>
      <c r="C151" s="1">
        <v>75</v>
      </c>
      <c r="D151" s="1" t="s">
        <v>4</v>
      </c>
      <c r="E151">
        <v>0.5066666666666666</v>
      </c>
      <c r="F151" t="s">
        <v>504</v>
      </c>
      <c r="G151" s="50" t="s">
        <v>518</v>
      </c>
      <c r="H151" t="s">
        <v>509</v>
      </c>
    </row>
    <row r="152" spans="1:8" ht="15.75" customHeight="1">
      <c r="A152" s="1">
        <v>2</v>
      </c>
      <c r="B152" s="3">
        <v>45644</v>
      </c>
      <c r="C152" s="1">
        <v>3200</v>
      </c>
      <c r="D152" s="1" t="s">
        <v>6</v>
      </c>
      <c r="E152">
        <v>-2.7083333333335347E-3</v>
      </c>
      <c r="F152" t="s">
        <v>504</v>
      </c>
      <c r="G152" s="50" t="s">
        <v>599</v>
      </c>
      <c r="H152" s="51" t="s">
        <v>622</v>
      </c>
    </row>
    <row r="153" spans="1:8" ht="15.75" hidden="1" customHeight="1">
      <c r="A153" s="1">
        <v>2</v>
      </c>
      <c r="B153" s="3">
        <v>45644</v>
      </c>
      <c r="C153" s="1">
        <v>600</v>
      </c>
      <c r="D153" s="11" t="s">
        <v>22</v>
      </c>
      <c r="E153">
        <v>3.1666666666666732E-2</v>
      </c>
      <c r="F153" t="s">
        <v>504</v>
      </c>
      <c r="G153" s="50" t="s">
        <v>583</v>
      </c>
      <c r="H153" s="51" t="s">
        <v>559</v>
      </c>
    </row>
    <row r="154" spans="1:8" ht="15.75" hidden="1" customHeight="1">
      <c r="A154" s="1">
        <v>2</v>
      </c>
      <c r="B154" s="3">
        <v>45646</v>
      </c>
      <c r="C154" s="1">
        <v>25</v>
      </c>
      <c r="D154" s="1" t="s">
        <v>4</v>
      </c>
      <c r="E154">
        <v>-0.58666666666666667</v>
      </c>
      <c r="F154" t="s">
        <v>504</v>
      </c>
      <c r="G154" s="50" t="s">
        <v>527</v>
      </c>
      <c r="H154" s="51" t="s">
        <v>515</v>
      </c>
    </row>
    <row r="155" spans="1:8" ht="15.75" customHeight="1">
      <c r="A155" s="1">
        <v>2</v>
      </c>
      <c r="B155" s="3">
        <v>45646</v>
      </c>
      <c r="C155" s="1">
        <v>3475</v>
      </c>
      <c r="D155" s="1" t="s">
        <v>6</v>
      </c>
      <c r="E155">
        <v>-1.6668165467625728E-2</v>
      </c>
      <c r="F155" t="s">
        <v>504</v>
      </c>
      <c r="G155" s="50" t="s">
        <v>599</v>
      </c>
      <c r="H155" s="51" t="s">
        <v>622</v>
      </c>
    </row>
    <row r="156" spans="1:8" ht="15.75" hidden="1" customHeight="1">
      <c r="A156" s="1">
        <v>2</v>
      </c>
      <c r="B156" s="3">
        <v>45646</v>
      </c>
      <c r="C156" s="1">
        <v>600</v>
      </c>
      <c r="D156" s="11" t="s">
        <v>22</v>
      </c>
      <c r="E156">
        <v>-4.9999999999998934E-3</v>
      </c>
      <c r="F156" t="s">
        <v>504</v>
      </c>
      <c r="G156" t="s">
        <v>582</v>
      </c>
      <c r="H156" s="51" t="s">
        <v>563</v>
      </c>
    </row>
    <row r="157" spans="1:8" ht="15.75" hidden="1" customHeight="1">
      <c r="A157" s="1">
        <v>2</v>
      </c>
      <c r="B157" s="3">
        <v>45647</v>
      </c>
      <c r="C157" s="1">
        <v>25</v>
      </c>
      <c r="D157" s="1" t="s">
        <v>4</v>
      </c>
      <c r="E157">
        <v>-0.31999999999999995</v>
      </c>
      <c r="F157" t="s">
        <v>504</v>
      </c>
      <c r="G157" s="50" t="s">
        <v>528</v>
      </c>
      <c r="H157" s="51" t="s">
        <v>514</v>
      </c>
    </row>
    <row r="158" spans="1:8" ht="15.75" customHeight="1">
      <c r="A158" s="1">
        <v>2</v>
      </c>
      <c r="B158" s="3">
        <v>45647</v>
      </c>
      <c r="C158" s="1">
        <v>2875</v>
      </c>
      <c r="D158" s="1" t="s">
        <v>6</v>
      </c>
      <c r="E158">
        <v>-3.3481388802003575E-3</v>
      </c>
      <c r="F158" t="s">
        <v>504</v>
      </c>
      <c r="G158" s="50" t="s">
        <v>599</v>
      </c>
      <c r="H158" s="51" t="s">
        <v>622</v>
      </c>
    </row>
    <row r="159" spans="1:8" ht="15.75" hidden="1" customHeight="1">
      <c r="A159" s="1">
        <v>2</v>
      </c>
      <c r="B159" s="3">
        <v>45647</v>
      </c>
      <c r="C159" s="1">
        <v>600</v>
      </c>
      <c r="D159" s="11" t="s">
        <v>22</v>
      </c>
      <c r="E159">
        <v>-1.5000000000000124E-2</v>
      </c>
      <c r="F159" t="s">
        <v>504</v>
      </c>
      <c r="G159" t="s">
        <v>582</v>
      </c>
      <c r="H159" s="51" t="s">
        <v>563</v>
      </c>
    </row>
    <row r="160" spans="1:8" ht="15.75" hidden="1" customHeight="1">
      <c r="A160" s="1">
        <v>2</v>
      </c>
      <c r="B160" s="3">
        <v>45650</v>
      </c>
      <c r="C160" s="1">
        <v>50</v>
      </c>
      <c r="D160" s="1" t="s">
        <v>4</v>
      </c>
      <c r="E160">
        <v>0.28000000000000003</v>
      </c>
      <c r="F160" t="s">
        <v>504</v>
      </c>
      <c r="G160" s="50" t="s">
        <v>518</v>
      </c>
      <c r="H160" s="51" t="s">
        <v>509</v>
      </c>
    </row>
    <row r="161" spans="1:8" ht="15.75" customHeight="1">
      <c r="A161" s="1">
        <v>2</v>
      </c>
      <c r="B161" s="3">
        <v>45650</v>
      </c>
      <c r="C161" s="1">
        <v>3700</v>
      </c>
      <c r="D161" s="1" t="s">
        <v>6</v>
      </c>
      <c r="E161">
        <v>1.939130434782621E-2</v>
      </c>
      <c r="F161" t="s">
        <v>504</v>
      </c>
      <c r="G161" s="50" t="s">
        <v>596</v>
      </c>
      <c r="H161" t="s">
        <v>621</v>
      </c>
    </row>
    <row r="162" spans="1:8" ht="15.75" hidden="1" customHeight="1">
      <c r="A162" s="1">
        <v>2</v>
      </c>
      <c r="B162" s="3">
        <v>45650</v>
      </c>
      <c r="C162" s="1">
        <v>300</v>
      </c>
      <c r="D162" s="11" t="s">
        <v>22</v>
      </c>
      <c r="E162">
        <v>-0.16166666666666663</v>
      </c>
      <c r="F162" t="s">
        <v>504</v>
      </c>
      <c r="G162" s="51" t="s">
        <v>582</v>
      </c>
      <c r="H162" s="51" t="s">
        <v>563</v>
      </c>
    </row>
    <row r="163" spans="1:8" ht="15.75" hidden="1" customHeight="1">
      <c r="A163" s="1">
        <v>2</v>
      </c>
      <c r="B163" s="3">
        <v>45653</v>
      </c>
      <c r="C163" s="1">
        <v>25</v>
      </c>
      <c r="D163" s="1" t="s">
        <v>4</v>
      </c>
      <c r="E163">
        <v>7.999999999999996E-2</v>
      </c>
      <c r="F163" t="s">
        <v>504</v>
      </c>
      <c r="G163" s="50" t="s">
        <v>518</v>
      </c>
      <c r="H163" s="51" t="s">
        <v>509</v>
      </c>
    </row>
    <row r="164" spans="1:8" ht="15.75" customHeight="1">
      <c r="A164" s="1">
        <v>2</v>
      </c>
      <c r="B164" s="3">
        <v>45653</v>
      </c>
      <c r="C164" s="1">
        <v>2225</v>
      </c>
      <c r="D164" s="1" t="s">
        <v>6</v>
      </c>
      <c r="E164">
        <v>-3.2022471910112538E-2</v>
      </c>
      <c r="F164" t="s">
        <v>504</v>
      </c>
      <c r="G164" s="50" t="s">
        <v>602</v>
      </c>
      <c r="H164" s="51" t="s">
        <v>629</v>
      </c>
    </row>
    <row r="165" spans="1:8" ht="15.75" hidden="1" customHeight="1">
      <c r="A165" s="1">
        <v>2</v>
      </c>
      <c r="B165" s="3">
        <v>45653</v>
      </c>
      <c r="C165" s="1">
        <v>1000</v>
      </c>
      <c r="D165" s="11" t="s">
        <v>22</v>
      </c>
      <c r="E165">
        <v>0.2779999999999998</v>
      </c>
      <c r="F165" t="s">
        <v>504</v>
      </c>
      <c r="G165" s="50" t="s">
        <v>578</v>
      </c>
      <c r="H165" s="51" t="s">
        <v>561</v>
      </c>
    </row>
    <row r="166" spans="1:8" ht="15.75" customHeight="1">
      <c r="A166" s="1">
        <v>2</v>
      </c>
      <c r="B166" s="3">
        <v>45656</v>
      </c>
      <c r="C166" s="1">
        <v>3250</v>
      </c>
      <c r="D166" s="1" t="s">
        <v>6</v>
      </c>
      <c r="E166">
        <v>-0.67090060501296445</v>
      </c>
      <c r="F166" t="s">
        <v>504</v>
      </c>
      <c r="G166" s="50" t="s">
        <v>602</v>
      </c>
      <c r="H166" s="51" t="s">
        <v>629</v>
      </c>
    </row>
    <row r="167" spans="1:8" ht="15.75" hidden="1" customHeight="1">
      <c r="A167" s="1">
        <v>2</v>
      </c>
      <c r="B167" s="3">
        <v>45657</v>
      </c>
      <c r="C167" s="1">
        <v>200</v>
      </c>
      <c r="D167" s="11" t="s">
        <v>22</v>
      </c>
      <c r="E167">
        <v>5.55</v>
      </c>
      <c r="F167" t="s">
        <v>505</v>
      </c>
      <c r="G167" s="50" t="s">
        <v>569</v>
      </c>
      <c r="H167" s="51" t="s">
        <v>570</v>
      </c>
    </row>
    <row r="168" spans="1:8" ht="15.75" hidden="1" customHeight="1">
      <c r="A168" s="1">
        <v>2</v>
      </c>
      <c r="B168" s="3">
        <v>45659</v>
      </c>
      <c r="C168" s="1">
        <v>25</v>
      </c>
      <c r="D168" s="11" t="s">
        <v>8</v>
      </c>
      <c r="E168">
        <v>6.0000000000000053E-2</v>
      </c>
      <c r="F168" t="s">
        <v>505</v>
      </c>
    </row>
    <row r="169" spans="1:8" ht="15.75" customHeight="1">
      <c r="A169" s="1">
        <v>2</v>
      </c>
      <c r="B169" s="3">
        <v>45659</v>
      </c>
      <c r="C169" s="1">
        <v>1950</v>
      </c>
      <c r="D169" s="1" t="s">
        <v>6</v>
      </c>
      <c r="E169">
        <v>0.64779487179487183</v>
      </c>
      <c r="F169" t="s">
        <v>504</v>
      </c>
      <c r="G169" s="50" t="s">
        <v>596</v>
      </c>
      <c r="H169" t="s">
        <v>621</v>
      </c>
    </row>
    <row r="170" spans="1:8" ht="15.75" hidden="1" customHeight="1">
      <c r="A170" s="1">
        <v>2</v>
      </c>
      <c r="B170" s="3">
        <v>45659</v>
      </c>
      <c r="C170" s="1">
        <v>300</v>
      </c>
      <c r="D170" s="11" t="s">
        <v>22</v>
      </c>
      <c r="E170">
        <v>-0.28133333333333321</v>
      </c>
      <c r="F170" t="s">
        <v>504</v>
      </c>
      <c r="G170" t="s">
        <v>582</v>
      </c>
      <c r="H170" s="51" t="s">
        <v>563</v>
      </c>
    </row>
    <row r="171" spans="1:8" ht="15.75" customHeight="1">
      <c r="A171" s="1">
        <v>2</v>
      </c>
      <c r="B171" s="3">
        <v>45662</v>
      </c>
      <c r="C171" s="1">
        <v>3200</v>
      </c>
      <c r="D171" s="1" t="s">
        <v>6</v>
      </c>
      <c r="E171">
        <v>2.3565705128204995E-2</v>
      </c>
      <c r="F171" t="s">
        <v>505</v>
      </c>
      <c r="G171" s="50" t="s">
        <v>605</v>
      </c>
      <c r="H171" t="s">
        <v>621</v>
      </c>
    </row>
    <row r="172" spans="1:8" ht="15.75" hidden="1" customHeight="1">
      <c r="A172" s="1">
        <v>2</v>
      </c>
      <c r="B172" s="3">
        <v>45662</v>
      </c>
      <c r="C172" s="1">
        <v>600</v>
      </c>
      <c r="D172" s="11" t="s">
        <v>22</v>
      </c>
      <c r="E172">
        <v>-5.4816666666666665</v>
      </c>
      <c r="F172" t="s">
        <v>504</v>
      </c>
      <c r="G172" t="s">
        <v>582</v>
      </c>
      <c r="H172" s="51" t="s">
        <v>563</v>
      </c>
    </row>
    <row r="173" spans="1:8" ht="15.75" customHeight="1">
      <c r="A173" s="1">
        <v>2</v>
      </c>
      <c r="B173" s="3">
        <v>45666</v>
      </c>
      <c r="C173" s="1">
        <v>2400</v>
      </c>
      <c r="D173" s="1" t="s">
        <v>6</v>
      </c>
      <c r="E173">
        <v>0.65637820512820522</v>
      </c>
      <c r="F173" t="s">
        <v>504</v>
      </c>
      <c r="G173" s="50" t="s">
        <v>596</v>
      </c>
      <c r="H173" t="s">
        <v>621</v>
      </c>
    </row>
    <row r="174" spans="1:8" ht="15.75" hidden="1" customHeight="1">
      <c r="A174" s="1">
        <v>2</v>
      </c>
      <c r="B174" s="3">
        <v>45667</v>
      </c>
      <c r="C174" s="1">
        <v>3425</v>
      </c>
      <c r="D174" s="6" t="s">
        <v>22</v>
      </c>
      <c r="E174">
        <v>-1.2059245742092459</v>
      </c>
      <c r="F174" t="s">
        <v>504</v>
      </c>
      <c r="G174" t="s">
        <v>582</v>
      </c>
      <c r="H174" s="51" t="s">
        <v>563</v>
      </c>
    </row>
    <row r="175" spans="1:8" ht="15.75" hidden="1" customHeight="1">
      <c r="A175" s="1">
        <v>2</v>
      </c>
      <c r="B175" s="3">
        <v>45668</v>
      </c>
      <c r="C175" s="1">
        <v>25</v>
      </c>
      <c r="D175" s="1" t="s">
        <v>8</v>
      </c>
      <c r="E175">
        <v>0</v>
      </c>
      <c r="F175" t="s">
        <v>504</v>
      </c>
      <c r="G175" s="50" t="s">
        <v>539</v>
      </c>
      <c r="H175" t="s">
        <v>537</v>
      </c>
    </row>
    <row r="176" spans="1:8" ht="15.75" customHeight="1">
      <c r="A176" s="1">
        <v>2</v>
      </c>
      <c r="B176" s="3">
        <v>45668</v>
      </c>
      <c r="C176" s="1">
        <v>3350</v>
      </c>
      <c r="D176" s="1" t="s">
        <v>6</v>
      </c>
      <c r="E176">
        <v>-0.64736940298507473</v>
      </c>
      <c r="F176" t="s">
        <v>504</v>
      </c>
      <c r="G176" s="50" t="s">
        <v>602</v>
      </c>
      <c r="H176" s="51" t="s">
        <v>629</v>
      </c>
    </row>
    <row r="177" spans="1:8" ht="15.75" hidden="1" customHeight="1">
      <c r="A177" s="1">
        <v>2</v>
      </c>
      <c r="B177" s="3">
        <v>45668</v>
      </c>
      <c r="C177" s="1">
        <v>900</v>
      </c>
      <c r="D177" s="6" t="s">
        <v>22</v>
      </c>
      <c r="E177">
        <v>7.4999999999999956E-2</v>
      </c>
      <c r="F177" t="s">
        <v>504</v>
      </c>
      <c r="G177" t="s">
        <v>578</v>
      </c>
      <c r="H177" s="51" t="s">
        <v>561</v>
      </c>
    </row>
    <row r="178" spans="1:8" ht="15.75" customHeight="1">
      <c r="A178" s="1">
        <v>2</v>
      </c>
      <c r="B178" s="3">
        <v>45670</v>
      </c>
      <c r="C178" s="1">
        <v>2950</v>
      </c>
      <c r="D178" s="1" t="s">
        <v>6</v>
      </c>
      <c r="E178">
        <v>7.9509233493548992E-2</v>
      </c>
      <c r="F178" t="s">
        <v>504</v>
      </c>
      <c r="G178" s="50" t="s">
        <v>540</v>
      </c>
      <c r="H178" s="51" t="s">
        <v>621</v>
      </c>
    </row>
    <row r="179" spans="1:8" ht="15.75" hidden="1" customHeight="1">
      <c r="A179" s="1">
        <v>2</v>
      </c>
      <c r="B179" s="3">
        <v>45670</v>
      </c>
      <c r="C179" s="1">
        <v>400</v>
      </c>
      <c r="D179" s="6" t="s">
        <v>22</v>
      </c>
      <c r="E179">
        <v>0.74759124087591233</v>
      </c>
      <c r="F179" t="s">
        <v>504</v>
      </c>
      <c r="G179" t="s">
        <v>578</v>
      </c>
      <c r="H179" s="51" t="s">
        <v>561</v>
      </c>
    </row>
    <row r="180" spans="1:8" ht="15.75" hidden="1" customHeight="1">
      <c r="A180" s="1">
        <v>2</v>
      </c>
      <c r="B180" s="3">
        <v>45671</v>
      </c>
      <c r="C180" s="1">
        <v>25</v>
      </c>
      <c r="D180" s="1" t="s">
        <v>8</v>
      </c>
      <c r="E180">
        <v>0</v>
      </c>
      <c r="F180" t="s">
        <v>504</v>
      </c>
      <c r="G180" s="50" t="s">
        <v>539</v>
      </c>
      <c r="H180" t="s">
        <v>537</v>
      </c>
    </row>
    <row r="181" spans="1:8" ht="15.75" customHeight="1">
      <c r="A181" s="1">
        <v>2</v>
      </c>
      <c r="B181" s="3">
        <v>45671</v>
      </c>
      <c r="C181" s="1">
        <v>3150</v>
      </c>
      <c r="D181" s="1" t="s">
        <v>6</v>
      </c>
      <c r="E181">
        <v>-9.5453322571966481E-2</v>
      </c>
      <c r="F181" t="s">
        <v>504</v>
      </c>
      <c r="G181" s="50" t="s">
        <v>602</v>
      </c>
      <c r="H181" s="51" t="s">
        <v>629</v>
      </c>
    </row>
    <row r="182" spans="1:8" ht="15.75" hidden="1" customHeight="1">
      <c r="A182" s="1">
        <v>2</v>
      </c>
      <c r="B182" s="3">
        <v>45671</v>
      </c>
      <c r="C182" s="1">
        <v>1300</v>
      </c>
      <c r="D182" s="6" t="s">
        <v>22</v>
      </c>
      <c r="E182">
        <v>-0.19179487179487165</v>
      </c>
      <c r="F182" t="s">
        <v>504</v>
      </c>
      <c r="G182" s="50" t="s">
        <v>556</v>
      </c>
      <c r="H182" s="51" t="s">
        <v>557</v>
      </c>
    </row>
    <row r="183" spans="1:8" ht="15.75" customHeight="1">
      <c r="A183" s="1">
        <v>2</v>
      </c>
      <c r="B183" s="3">
        <v>45672</v>
      </c>
      <c r="C183" s="1">
        <v>3200</v>
      </c>
      <c r="D183" s="1" t="s">
        <v>6</v>
      </c>
      <c r="E183">
        <v>-3.8740079365078284E-3</v>
      </c>
      <c r="F183" t="s">
        <v>504</v>
      </c>
      <c r="G183" s="50" t="s">
        <v>602</v>
      </c>
      <c r="H183" s="51" t="s">
        <v>629</v>
      </c>
    </row>
    <row r="184" spans="1:8" ht="15.75" hidden="1" customHeight="1">
      <c r="A184" s="1">
        <v>2</v>
      </c>
      <c r="B184" s="3">
        <v>45675</v>
      </c>
      <c r="C184" s="1">
        <v>900</v>
      </c>
      <c r="D184" s="6" t="s">
        <v>22</v>
      </c>
      <c r="E184">
        <v>0.44333333333333336</v>
      </c>
      <c r="F184" t="s">
        <v>504</v>
      </c>
      <c r="G184" s="50" t="s">
        <v>578</v>
      </c>
      <c r="H184" s="51" t="s">
        <v>561</v>
      </c>
    </row>
    <row r="185" spans="1:8" ht="15.75" customHeight="1">
      <c r="A185" s="1">
        <v>2</v>
      </c>
      <c r="B185" s="3">
        <v>45675</v>
      </c>
      <c r="C185" s="1">
        <v>3725</v>
      </c>
      <c r="D185" s="1" t="s">
        <v>6</v>
      </c>
      <c r="E185">
        <v>2.7633961862149947E-2</v>
      </c>
      <c r="F185" t="s">
        <v>504</v>
      </c>
      <c r="G185" s="50" t="s">
        <v>596</v>
      </c>
      <c r="H185" t="s">
        <v>621</v>
      </c>
    </row>
    <row r="186" spans="1:8" ht="15.75" hidden="1" customHeight="1">
      <c r="A186" s="1">
        <v>2</v>
      </c>
      <c r="B186" s="3">
        <v>45675</v>
      </c>
      <c r="C186" s="1">
        <v>900</v>
      </c>
      <c r="D186" s="6" t="s">
        <v>22</v>
      </c>
      <c r="E186">
        <v>2.7777777777777901E-2</v>
      </c>
      <c r="F186" t="s">
        <v>504</v>
      </c>
      <c r="G186" s="50" t="s">
        <v>578</v>
      </c>
      <c r="H186" s="51" t="s">
        <v>561</v>
      </c>
    </row>
    <row r="187" spans="1:8" ht="15.75" customHeight="1">
      <c r="A187" s="1">
        <v>2</v>
      </c>
      <c r="B187" s="3">
        <v>45676</v>
      </c>
      <c r="C187" s="1">
        <v>3650</v>
      </c>
      <c r="D187" s="1" t="s">
        <v>6</v>
      </c>
      <c r="E187">
        <v>-0.15447345890410968</v>
      </c>
      <c r="F187" t="s">
        <v>505</v>
      </c>
      <c r="G187" s="50" t="s">
        <v>609</v>
      </c>
      <c r="H187" s="51" t="s">
        <v>625</v>
      </c>
    </row>
    <row r="188" spans="1:8" ht="15.75" hidden="1" customHeight="1">
      <c r="A188" s="1">
        <v>2</v>
      </c>
      <c r="B188" s="3">
        <v>45676</v>
      </c>
      <c r="C188" s="1">
        <v>300</v>
      </c>
      <c r="D188" s="6" t="s">
        <v>22</v>
      </c>
      <c r="E188">
        <v>0.45555555555555571</v>
      </c>
      <c r="F188" t="s">
        <v>505</v>
      </c>
      <c r="G188" s="50" t="s">
        <v>584</v>
      </c>
      <c r="H188" s="51" t="s">
        <v>585</v>
      </c>
    </row>
    <row r="189" spans="1:8" ht="15.75" hidden="1" customHeight="1">
      <c r="A189" s="1">
        <v>2</v>
      </c>
      <c r="B189" s="3">
        <v>45678</v>
      </c>
      <c r="C189" s="1">
        <v>25</v>
      </c>
      <c r="D189" s="1" t="s">
        <v>4</v>
      </c>
      <c r="E189">
        <v>-4.0000000000000036E-2</v>
      </c>
      <c r="F189" t="s">
        <v>505</v>
      </c>
    </row>
    <row r="190" spans="1:8" ht="15.75" customHeight="1">
      <c r="A190" s="1">
        <v>2</v>
      </c>
      <c r="B190" s="3">
        <v>45678</v>
      </c>
      <c r="C190" s="1">
        <v>2375</v>
      </c>
      <c r="D190" s="1" t="s">
        <v>6</v>
      </c>
      <c r="E190">
        <v>0.17462148521989929</v>
      </c>
      <c r="F190" t="s">
        <v>504</v>
      </c>
      <c r="G190" s="50" t="s">
        <v>596</v>
      </c>
      <c r="H190" t="s">
        <v>621</v>
      </c>
    </row>
    <row r="191" spans="1:8" ht="15.75" hidden="1" customHeight="1">
      <c r="A191" s="1">
        <v>2</v>
      </c>
      <c r="B191" s="3">
        <v>45678</v>
      </c>
      <c r="C191" s="1">
        <v>600</v>
      </c>
      <c r="D191" s="11" t="s">
        <v>22</v>
      </c>
      <c r="E191">
        <v>-2.2777777777778008E-2</v>
      </c>
      <c r="F191" t="s">
        <v>504</v>
      </c>
      <c r="G191" s="51" t="s">
        <v>556</v>
      </c>
      <c r="H191" s="51" t="s">
        <v>557</v>
      </c>
    </row>
    <row r="192" spans="1:8" ht="15.75" hidden="1" customHeight="1">
      <c r="A192" s="1">
        <v>2</v>
      </c>
      <c r="B192" s="3">
        <v>45680</v>
      </c>
      <c r="C192" s="1">
        <v>25</v>
      </c>
      <c r="D192" s="1" t="s">
        <v>4</v>
      </c>
      <c r="E192">
        <v>8.0000000000000071E-2</v>
      </c>
      <c r="F192" t="s">
        <v>504</v>
      </c>
      <c r="G192" s="50" t="s">
        <v>518</v>
      </c>
      <c r="H192" s="51" t="s">
        <v>509</v>
      </c>
    </row>
    <row r="193" spans="1:8" ht="15.75" customHeight="1">
      <c r="A193" s="1">
        <v>2</v>
      </c>
      <c r="B193" s="3">
        <v>45680</v>
      </c>
      <c r="C193" s="1">
        <v>4350</v>
      </c>
      <c r="D193" s="12" t="s">
        <v>6</v>
      </c>
      <c r="E193">
        <v>-6.2141560798548268E-2</v>
      </c>
      <c r="F193" t="s">
        <v>505</v>
      </c>
      <c r="G193" s="50" t="s">
        <v>609</v>
      </c>
      <c r="H193" s="51" t="s">
        <v>625</v>
      </c>
    </row>
    <row r="194" spans="1:8" ht="15.75" hidden="1" customHeight="1">
      <c r="A194" s="1">
        <v>2</v>
      </c>
      <c r="B194" s="3">
        <v>45680</v>
      </c>
      <c r="C194" s="1">
        <v>25</v>
      </c>
      <c r="D194" s="6" t="s">
        <v>8</v>
      </c>
      <c r="E194">
        <v>0.64</v>
      </c>
      <c r="F194" t="s">
        <v>505</v>
      </c>
    </row>
    <row r="195" spans="1:8" ht="15.75" hidden="1" customHeight="1">
      <c r="A195" s="1">
        <v>2</v>
      </c>
      <c r="B195" s="3">
        <v>45682</v>
      </c>
      <c r="C195" s="1">
        <v>25</v>
      </c>
      <c r="D195" s="1" t="s">
        <v>8</v>
      </c>
      <c r="E195">
        <v>-0.72</v>
      </c>
      <c r="F195" t="s">
        <v>505</v>
      </c>
    </row>
    <row r="196" spans="1:8" ht="15.75" customHeight="1">
      <c r="A196" s="1">
        <v>2</v>
      </c>
      <c r="B196" s="3">
        <v>45682</v>
      </c>
      <c r="C196" s="1">
        <v>2400</v>
      </c>
      <c r="D196" s="1" t="s">
        <v>6</v>
      </c>
      <c r="E196">
        <v>5.2931034482758488E-2</v>
      </c>
      <c r="F196" t="s">
        <v>504</v>
      </c>
      <c r="G196" s="50" t="s">
        <v>596</v>
      </c>
      <c r="H196" t="s">
        <v>621</v>
      </c>
    </row>
    <row r="197" spans="1:8" ht="15.75" hidden="1" customHeight="1">
      <c r="A197" s="1">
        <v>2</v>
      </c>
      <c r="B197" s="3">
        <v>45682</v>
      </c>
      <c r="C197" s="1">
        <v>575</v>
      </c>
      <c r="D197" s="6" t="s">
        <v>22</v>
      </c>
      <c r="E197">
        <v>2.7318840579710235E-2</v>
      </c>
      <c r="F197" t="s">
        <v>504</v>
      </c>
      <c r="G197" s="50" t="s">
        <v>578</v>
      </c>
      <c r="H197" s="51" t="s">
        <v>586</v>
      </c>
    </row>
    <row r="198" spans="1:8" ht="15.75" hidden="1" customHeight="1">
      <c r="A198" s="1">
        <v>2</v>
      </c>
      <c r="B198" s="3">
        <v>45685</v>
      </c>
      <c r="C198" s="1">
        <v>25</v>
      </c>
      <c r="D198" s="1" t="s">
        <v>4</v>
      </c>
      <c r="E198">
        <v>4.0000000000000036E-2</v>
      </c>
      <c r="F198" t="s">
        <v>504</v>
      </c>
      <c r="G198" s="50" t="s">
        <v>518</v>
      </c>
      <c r="H198" s="51" t="s">
        <v>509</v>
      </c>
    </row>
    <row r="199" spans="1:8" ht="15.75" customHeight="1">
      <c r="A199" s="1">
        <v>2</v>
      </c>
      <c r="B199" s="3">
        <v>45685</v>
      </c>
      <c r="C199" s="1">
        <v>2075</v>
      </c>
      <c r="D199" s="1" t="s">
        <v>6</v>
      </c>
      <c r="E199">
        <v>3.1024096385542155E-2</v>
      </c>
      <c r="F199" t="s">
        <v>504</v>
      </c>
      <c r="G199" s="50" t="s">
        <v>596</v>
      </c>
      <c r="H199" t="s">
        <v>621</v>
      </c>
    </row>
    <row r="200" spans="1:8" ht="15.75" hidden="1" customHeight="1">
      <c r="A200" s="1">
        <v>2</v>
      </c>
      <c r="B200" s="3">
        <v>45685</v>
      </c>
      <c r="C200" s="1">
        <v>600</v>
      </c>
      <c r="D200" s="6" t="s">
        <v>22</v>
      </c>
      <c r="E200">
        <v>-9.898550724637678E-2</v>
      </c>
      <c r="F200" t="s">
        <v>505</v>
      </c>
      <c r="G200" s="50" t="s">
        <v>587</v>
      </c>
      <c r="H200" s="51" t="s">
        <v>535</v>
      </c>
    </row>
    <row r="201" spans="1:8" ht="15.75" hidden="1" customHeight="1">
      <c r="A201" s="1">
        <v>2</v>
      </c>
      <c r="B201" s="3">
        <v>45686</v>
      </c>
      <c r="C201" s="1">
        <v>25</v>
      </c>
      <c r="D201" s="1" t="s">
        <v>4</v>
      </c>
      <c r="E201">
        <v>-0.20000000000000007</v>
      </c>
      <c r="F201" t="s">
        <v>505</v>
      </c>
    </row>
    <row r="202" spans="1:8" ht="15.75" customHeight="1">
      <c r="A202" s="1">
        <v>2</v>
      </c>
      <c r="B202" s="3">
        <v>45686</v>
      </c>
      <c r="C202" s="1">
        <v>2175</v>
      </c>
      <c r="D202" s="1" t="s">
        <v>6</v>
      </c>
      <c r="E202">
        <v>-2.1426395236116891E-2</v>
      </c>
      <c r="F202" t="s">
        <v>504</v>
      </c>
      <c r="G202" s="50" t="s">
        <v>599</v>
      </c>
      <c r="H202" s="51" t="s">
        <v>622</v>
      </c>
    </row>
    <row r="203" spans="1:8" ht="15.75" hidden="1" customHeight="1">
      <c r="A203" s="1">
        <v>2</v>
      </c>
      <c r="B203" s="3">
        <v>45686</v>
      </c>
      <c r="C203" s="1">
        <v>900</v>
      </c>
      <c r="D203" s="6" t="s">
        <v>22</v>
      </c>
      <c r="E203">
        <v>0.15666666666666673</v>
      </c>
      <c r="F203" t="s">
        <v>504</v>
      </c>
      <c r="G203" t="s">
        <v>578</v>
      </c>
      <c r="H203" s="51" t="s">
        <v>561</v>
      </c>
    </row>
    <row r="204" spans="1:8" ht="15.75" hidden="1" customHeight="1">
      <c r="A204" s="1">
        <v>2</v>
      </c>
      <c r="B204" s="3">
        <v>45688</v>
      </c>
      <c r="C204" s="1">
        <v>75</v>
      </c>
      <c r="D204" s="1" t="s">
        <v>4</v>
      </c>
      <c r="E204">
        <v>0.58666666666666678</v>
      </c>
      <c r="F204" t="s">
        <v>504</v>
      </c>
      <c r="G204" s="50" t="s">
        <v>526</v>
      </c>
      <c r="H204" s="51" t="s">
        <v>525</v>
      </c>
    </row>
    <row r="205" spans="1:8" ht="15.75" customHeight="1">
      <c r="A205" s="1">
        <v>2</v>
      </c>
      <c r="B205" s="3">
        <v>45688</v>
      </c>
      <c r="C205" s="1">
        <v>2875</v>
      </c>
      <c r="D205" s="1" t="s">
        <v>6</v>
      </c>
      <c r="E205">
        <v>-2.233683158420785E-2</v>
      </c>
      <c r="F205" t="s">
        <v>504</v>
      </c>
      <c r="G205" s="50" t="s">
        <v>602</v>
      </c>
      <c r="H205" s="51" t="s">
        <v>629</v>
      </c>
    </row>
    <row r="206" spans="1:8" ht="15.75" hidden="1" customHeight="1">
      <c r="A206" s="1">
        <v>2</v>
      </c>
      <c r="B206" s="3">
        <v>45688</v>
      </c>
      <c r="C206" s="1">
        <v>700</v>
      </c>
      <c r="D206" s="6" t="s">
        <v>22</v>
      </c>
      <c r="E206">
        <v>-3.4761904761904772E-2</v>
      </c>
      <c r="F206" t="s">
        <v>504</v>
      </c>
      <c r="G206" s="51" t="s">
        <v>556</v>
      </c>
      <c r="H206" s="51" t="s">
        <v>557</v>
      </c>
    </row>
    <row r="207" spans="1:8" ht="15.75" customHeight="1">
      <c r="A207" s="1">
        <v>2</v>
      </c>
      <c r="B207" s="3">
        <v>45691</v>
      </c>
      <c r="C207" s="1">
        <v>3100</v>
      </c>
      <c r="D207" s="1" t="s">
        <v>6</v>
      </c>
      <c r="E207">
        <v>2.3545582047685754E-2</v>
      </c>
      <c r="F207" t="s">
        <v>504</v>
      </c>
      <c r="G207" s="50" t="s">
        <v>596</v>
      </c>
      <c r="H207" t="s">
        <v>621</v>
      </c>
    </row>
    <row r="208" spans="1:8" ht="15.75" hidden="1" customHeight="1">
      <c r="A208" s="1">
        <v>2</v>
      </c>
      <c r="B208" s="3">
        <v>45691</v>
      </c>
      <c r="C208" s="1">
        <v>900</v>
      </c>
      <c r="D208" s="6" t="s">
        <v>22</v>
      </c>
      <c r="E208">
        <v>1.2222222222222134E-2</v>
      </c>
      <c r="F208" t="s">
        <v>504</v>
      </c>
      <c r="G208" t="s">
        <v>578</v>
      </c>
      <c r="H208" t="s">
        <v>561</v>
      </c>
    </row>
    <row r="209" spans="1:8" ht="15.75" hidden="1" customHeight="1">
      <c r="A209" s="1">
        <v>3</v>
      </c>
      <c r="B209" s="3">
        <v>45628</v>
      </c>
      <c r="C209" s="1">
        <v>150</v>
      </c>
      <c r="D209" s="1" t="s">
        <v>8</v>
      </c>
      <c r="E209">
        <v>1.0266666666666666</v>
      </c>
      <c r="F209" t="s">
        <v>504</v>
      </c>
      <c r="G209" s="50" t="s">
        <v>517</v>
      </c>
      <c r="H209" s="51" t="s">
        <v>531</v>
      </c>
    </row>
    <row r="210" spans="1:8" ht="15.75" customHeight="1">
      <c r="A210" s="1">
        <v>3</v>
      </c>
      <c r="B210" s="3">
        <v>45628</v>
      </c>
      <c r="C210" s="1">
        <v>3825</v>
      </c>
      <c r="D210" s="1" t="s">
        <v>138</v>
      </c>
      <c r="E210">
        <v>0.23105629348513612</v>
      </c>
      <c r="F210" t="s">
        <v>504</v>
      </c>
      <c r="G210" s="50" t="s">
        <v>596</v>
      </c>
      <c r="H210" t="s">
        <v>621</v>
      </c>
    </row>
    <row r="211" spans="1:8" ht="15.75" hidden="1" customHeight="1">
      <c r="A211" s="1">
        <v>3</v>
      </c>
      <c r="B211" s="3">
        <v>45628</v>
      </c>
      <c r="C211" s="1">
        <v>500</v>
      </c>
      <c r="D211" s="11" t="s">
        <v>22</v>
      </c>
      <c r="E211">
        <v>0.76142857142857134</v>
      </c>
      <c r="F211" t="s">
        <v>504</v>
      </c>
      <c r="G211" s="51" t="s">
        <v>578</v>
      </c>
      <c r="H211" t="s">
        <v>561</v>
      </c>
    </row>
    <row r="212" spans="1:8" ht="15.75" hidden="1" customHeight="1">
      <c r="A212" s="1">
        <v>3</v>
      </c>
      <c r="B212" s="3">
        <v>45629</v>
      </c>
      <c r="C212" s="1">
        <v>125</v>
      </c>
      <c r="D212" s="1" t="s">
        <v>8</v>
      </c>
      <c r="E212">
        <v>0.37333333333333352</v>
      </c>
      <c r="F212" t="s">
        <v>504</v>
      </c>
      <c r="G212" s="50" t="s">
        <v>517</v>
      </c>
      <c r="H212" s="51" t="s">
        <v>531</v>
      </c>
    </row>
    <row r="213" spans="1:8" ht="15.75" customHeight="1">
      <c r="A213" s="1">
        <v>3</v>
      </c>
      <c r="B213" s="3">
        <v>45629</v>
      </c>
      <c r="C213" s="1">
        <v>3075</v>
      </c>
      <c r="D213" s="1" t="s">
        <v>138</v>
      </c>
      <c r="E213">
        <v>0.16638928742228609</v>
      </c>
      <c r="F213" t="s">
        <v>504</v>
      </c>
      <c r="G213" s="50" t="s">
        <v>596</v>
      </c>
      <c r="H213" t="s">
        <v>621</v>
      </c>
    </row>
    <row r="214" spans="1:8" ht="15.75" hidden="1" customHeight="1">
      <c r="A214" s="1">
        <v>3</v>
      </c>
      <c r="B214" s="3">
        <v>45629</v>
      </c>
      <c r="C214" s="1">
        <v>200</v>
      </c>
      <c r="D214" s="11" t="s">
        <v>22</v>
      </c>
      <c r="E214">
        <v>-0.31999999999999984</v>
      </c>
      <c r="F214" t="s">
        <v>504</v>
      </c>
      <c r="G214" t="s">
        <v>556</v>
      </c>
      <c r="H214" t="s">
        <v>557</v>
      </c>
    </row>
    <row r="215" spans="1:8" ht="15.75" hidden="1" customHeight="1">
      <c r="A215" s="1">
        <v>3</v>
      </c>
      <c r="B215" s="3">
        <v>45630</v>
      </c>
      <c r="C215" s="1">
        <v>50</v>
      </c>
      <c r="D215" s="1" t="s">
        <v>8</v>
      </c>
      <c r="E215">
        <v>-0.78000000000000025</v>
      </c>
      <c r="F215" t="s">
        <v>504</v>
      </c>
      <c r="G215" s="50" t="s">
        <v>511</v>
      </c>
      <c r="H215" s="51" t="s">
        <v>532</v>
      </c>
    </row>
    <row r="216" spans="1:8" ht="15.75" customHeight="1">
      <c r="A216" s="1">
        <v>3</v>
      </c>
      <c r="B216" s="3">
        <v>45630</v>
      </c>
      <c r="C216" s="1">
        <v>3550</v>
      </c>
      <c r="D216" s="1" t="s">
        <v>138</v>
      </c>
      <c r="E216">
        <v>-0.18240696209779017</v>
      </c>
      <c r="F216" t="s">
        <v>504</v>
      </c>
      <c r="G216" s="50" t="s">
        <v>602</v>
      </c>
      <c r="H216" s="51" t="s">
        <v>629</v>
      </c>
    </row>
    <row r="217" spans="1:8" ht="15.75" hidden="1" customHeight="1">
      <c r="A217" s="1">
        <v>3</v>
      </c>
      <c r="B217" s="3">
        <v>45630</v>
      </c>
      <c r="C217" s="1">
        <v>450</v>
      </c>
      <c r="D217" s="11" t="s">
        <v>22</v>
      </c>
      <c r="E217">
        <v>-5.5555555555555802E-2</v>
      </c>
      <c r="F217" t="s">
        <v>504</v>
      </c>
      <c r="G217" s="51" t="s">
        <v>556</v>
      </c>
      <c r="H217" t="s">
        <v>557</v>
      </c>
    </row>
    <row r="218" spans="1:8" ht="15.75" hidden="1" customHeight="1">
      <c r="A218" s="1">
        <v>3</v>
      </c>
      <c r="B218" s="3">
        <v>45633</v>
      </c>
      <c r="C218" s="1">
        <v>100</v>
      </c>
      <c r="D218" s="1" t="s">
        <v>8</v>
      </c>
      <c r="E218">
        <v>0.31000000000000005</v>
      </c>
      <c r="F218" t="s">
        <v>504</v>
      </c>
      <c r="G218" s="50" t="s">
        <v>517</v>
      </c>
      <c r="H218" s="51" t="s">
        <v>531</v>
      </c>
    </row>
    <row r="219" spans="1:8" ht="15.75" customHeight="1">
      <c r="A219" s="1">
        <v>3</v>
      </c>
      <c r="B219" s="3">
        <v>45633</v>
      </c>
      <c r="C219" s="1">
        <v>3700</v>
      </c>
      <c r="D219" s="1" t="s">
        <v>138</v>
      </c>
      <c r="E219">
        <v>2.6722497145032609E-2</v>
      </c>
      <c r="F219" t="s">
        <v>504</v>
      </c>
      <c r="G219" s="50" t="s">
        <v>596</v>
      </c>
      <c r="H219" t="s">
        <v>621</v>
      </c>
    </row>
    <row r="220" spans="1:8" ht="15.75" hidden="1" customHeight="1">
      <c r="A220" s="1">
        <v>3</v>
      </c>
      <c r="B220" s="3">
        <v>45633</v>
      </c>
      <c r="C220" s="1">
        <v>200</v>
      </c>
      <c r="D220" s="11" t="s">
        <v>22</v>
      </c>
      <c r="E220">
        <v>1.5755555555555558</v>
      </c>
      <c r="F220" t="s">
        <v>504</v>
      </c>
      <c r="G220" t="s">
        <v>578</v>
      </c>
      <c r="H220" t="s">
        <v>561</v>
      </c>
    </row>
    <row r="221" spans="1:8" ht="15.75" hidden="1" customHeight="1">
      <c r="A221" s="1">
        <v>3</v>
      </c>
      <c r="B221" s="3">
        <v>45635</v>
      </c>
      <c r="C221" s="1">
        <v>75</v>
      </c>
      <c r="D221" s="1" t="s">
        <v>8</v>
      </c>
      <c r="E221">
        <v>1.6666666666666607E-2</v>
      </c>
      <c r="F221" t="s">
        <v>504</v>
      </c>
      <c r="G221" s="50" t="s">
        <v>517</v>
      </c>
      <c r="H221" s="51" t="s">
        <v>531</v>
      </c>
    </row>
    <row r="222" spans="1:8" ht="15.75" customHeight="1">
      <c r="A222" s="1">
        <v>3</v>
      </c>
      <c r="B222" s="3">
        <v>45635</v>
      </c>
      <c r="C222" s="1">
        <v>3000</v>
      </c>
      <c r="D222" s="1" t="s">
        <v>138</v>
      </c>
      <c r="E222">
        <v>3.3099099099099138E-2</v>
      </c>
      <c r="F222" t="s">
        <v>504</v>
      </c>
      <c r="G222" s="50" t="s">
        <v>596</v>
      </c>
      <c r="H222" t="s">
        <v>621</v>
      </c>
    </row>
    <row r="223" spans="1:8" ht="15.75" hidden="1" customHeight="1">
      <c r="A223" s="1">
        <v>3</v>
      </c>
      <c r="B223" s="3">
        <v>45635</v>
      </c>
      <c r="C223" s="1">
        <v>950</v>
      </c>
      <c r="D223" s="11" t="s">
        <v>22</v>
      </c>
      <c r="E223">
        <v>-1.7010526315789476</v>
      </c>
      <c r="F223" t="s">
        <v>504</v>
      </c>
      <c r="G223" t="s">
        <v>556</v>
      </c>
      <c r="H223" s="51" t="s">
        <v>557</v>
      </c>
    </row>
    <row r="224" spans="1:8" ht="15.75" hidden="1" customHeight="1">
      <c r="A224" s="1">
        <v>3</v>
      </c>
      <c r="B224" s="3">
        <v>45636</v>
      </c>
      <c r="C224" s="1">
        <v>25</v>
      </c>
      <c r="D224" s="1" t="s">
        <v>8</v>
      </c>
      <c r="E224">
        <v>0.45333333333333337</v>
      </c>
      <c r="F224" t="s">
        <v>504</v>
      </c>
      <c r="G224" s="50" t="s">
        <v>534</v>
      </c>
      <c r="H224" s="51" t="s">
        <v>535</v>
      </c>
    </row>
    <row r="225" spans="1:8" ht="15.75" customHeight="1">
      <c r="A225" s="1">
        <v>3</v>
      </c>
      <c r="B225" s="3">
        <v>45636</v>
      </c>
      <c r="C225" s="1">
        <v>3475</v>
      </c>
      <c r="D225" s="1" t="s">
        <v>138</v>
      </c>
      <c r="E225">
        <v>-3.9515587529976193E-2</v>
      </c>
      <c r="F225" t="s">
        <v>504</v>
      </c>
      <c r="G225" s="50" t="s">
        <v>599</v>
      </c>
      <c r="H225" s="51" t="s">
        <v>622</v>
      </c>
    </row>
    <row r="226" spans="1:8" ht="15.75" hidden="1" customHeight="1">
      <c r="A226" s="1">
        <v>3</v>
      </c>
      <c r="B226" s="3">
        <v>45636</v>
      </c>
      <c r="C226" s="1">
        <v>600</v>
      </c>
      <c r="D226" s="11" t="s">
        <v>22</v>
      </c>
      <c r="E226">
        <v>1.4385964912280835E-2</v>
      </c>
      <c r="F226" t="s">
        <v>504</v>
      </c>
      <c r="G226" s="50" t="s">
        <v>580</v>
      </c>
      <c r="H226" s="51" t="s">
        <v>559</v>
      </c>
    </row>
    <row r="227" spans="1:8" ht="15.75" hidden="1" customHeight="1">
      <c r="A227" s="1">
        <v>3</v>
      </c>
      <c r="B227" s="3">
        <v>45638</v>
      </c>
      <c r="C227" s="1">
        <v>100</v>
      </c>
      <c r="D227" s="1" t="s">
        <v>8</v>
      </c>
      <c r="E227">
        <v>8.0000000000000071E-2</v>
      </c>
      <c r="F227" t="s">
        <v>504</v>
      </c>
      <c r="G227" s="50" t="s">
        <v>534</v>
      </c>
      <c r="H227" s="51" t="s">
        <v>535</v>
      </c>
    </row>
    <row r="228" spans="1:8" ht="15.75" customHeight="1">
      <c r="A228" s="1">
        <v>3</v>
      </c>
      <c r="B228" s="3">
        <v>45638</v>
      </c>
      <c r="C228" s="1">
        <v>3050</v>
      </c>
      <c r="D228" s="1" t="s">
        <v>138</v>
      </c>
      <c r="E228">
        <v>4.3439084797735505E-2</v>
      </c>
      <c r="F228" t="s">
        <v>504</v>
      </c>
      <c r="G228" s="50" t="s">
        <v>596</v>
      </c>
      <c r="H228" t="s">
        <v>621</v>
      </c>
    </row>
    <row r="229" spans="1:8" ht="15.75" hidden="1" customHeight="1">
      <c r="A229" s="1">
        <v>3</v>
      </c>
      <c r="B229" s="3">
        <v>45638</v>
      </c>
      <c r="C229" s="1">
        <v>850</v>
      </c>
      <c r="D229" s="11" t="s">
        <v>22</v>
      </c>
      <c r="E229">
        <v>0.14901960784313739</v>
      </c>
      <c r="F229" t="s">
        <v>504</v>
      </c>
      <c r="G229" s="50" t="s">
        <v>580</v>
      </c>
      <c r="H229" t="s">
        <v>557</v>
      </c>
    </row>
    <row r="230" spans="1:8" ht="15.75" hidden="1" customHeight="1">
      <c r="A230" s="1">
        <v>3</v>
      </c>
      <c r="B230" s="3">
        <v>45640</v>
      </c>
      <c r="C230" s="1">
        <v>350</v>
      </c>
      <c r="D230" s="1" t="s">
        <v>8</v>
      </c>
      <c r="E230">
        <v>0.85999999999999988</v>
      </c>
      <c r="F230" t="s">
        <v>504</v>
      </c>
      <c r="G230" s="50" t="s">
        <v>534</v>
      </c>
      <c r="H230" s="51" t="s">
        <v>535</v>
      </c>
    </row>
    <row r="231" spans="1:8" ht="15.75" customHeight="1">
      <c r="A231" s="1">
        <v>3</v>
      </c>
      <c r="B231" s="3">
        <v>45640</v>
      </c>
      <c r="C231" s="1">
        <v>2475</v>
      </c>
      <c r="D231" s="1" t="s">
        <v>138</v>
      </c>
      <c r="E231">
        <v>0.1861169067726447</v>
      </c>
      <c r="F231" t="s">
        <v>504</v>
      </c>
      <c r="G231" s="50" t="s">
        <v>603</v>
      </c>
      <c r="H231" s="51" t="s">
        <v>627</v>
      </c>
    </row>
    <row r="232" spans="1:8" ht="15.75" hidden="1" customHeight="1">
      <c r="A232" s="1">
        <v>3</v>
      </c>
      <c r="B232" s="3">
        <v>45640</v>
      </c>
      <c r="C232" s="1">
        <v>500</v>
      </c>
      <c r="D232" s="11" t="s">
        <v>22</v>
      </c>
      <c r="E232">
        <v>-3.5294117647044487E-4</v>
      </c>
      <c r="F232" t="s">
        <v>504</v>
      </c>
      <c r="G232" s="50" t="s">
        <v>564</v>
      </c>
      <c r="H232" t="s">
        <v>557</v>
      </c>
    </row>
    <row r="233" spans="1:8" ht="15.75" hidden="1" customHeight="1">
      <c r="A233" s="1">
        <v>3</v>
      </c>
      <c r="B233" s="3">
        <v>45641</v>
      </c>
      <c r="C233" s="1">
        <v>25</v>
      </c>
      <c r="D233" s="1" t="s">
        <v>8</v>
      </c>
      <c r="E233">
        <v>-0.94</v>
      </c>
      <c r="F233" t="s">
        <v>504</v>
      </c>
      <c r="G233" s="50" t="s">
        <v>511</v>
      </c>
      <c r="H233" s="51" t="s">
        <v>532</v>
      </c>
    </row>
    <row r="234" spans="1:8" ht="15.75" customHeight="1">
      <c r="A234" s="1">
        <v>3</v>
      </c>
      <c r="B234" s="3">
        <v>45641</v>
      </c>
      <c r="C234" s="1">
        <v>3425</v>
      </c>
      <c r="D234" s="1" t="s">
        <v>138</v>
      </c>
      <c r="E234">
        <v>-0.13377276413772776</v>
      </c>
      <c r="F234" t="s">
        <v>504</v>
      </c>
      <c r="G234" s="50" t="s">
        <v>599</v>
      </c>
      <c r="H234" s="51" t="s">
        <v>622</v>
      </c>
    </row>
    <row r="235" spans="1:8" ht="15.75" hidden="1" customHeight="1">
      <c r="A235" s="1">
        <v>3</v>
      </c>
      <c r="B235" s="3">
        <v>45641</v>
      </c>
      <c r="C235" s="1">
        <v>400</v>
      </c>
      <c r="D235" s="11" t="s">
        <v>22</v>
      </c>
      <c r="E235">
        <v>-0.27450000000000019</v>
      </c>
      <c r="F235" t="s">
        <v>504</v>
      </c>
      <c r="G235" s="50" t="s">
        <v>564</v>
      </c>
      <c r="H235" s="51" t="s">
        <v>557</v>
      </c>
    </row>
    <row r="236" spans="1:8" ht="15.75" hidden="1" customHeight="1">
      <c r="A236" s="1">
        <v>3</v>
      </c>
      <c r="B236" s="3">
        <v>45642</v>
      </c>
      <c r="C236" s="1">
        <v>175</v>
      </c>
      <c r="D236" s="1" t="s">
        <v>8</v>
      </c>
      <c r="E236">
        <v>-0.60571428571428565</v>
      </c>
      <c r="F236" t="s">
        <v>504</v>
      </c>
      <c r="G236" s="50" t="s">
        <v>511</v>
      </c>
      <c r="H236" s="51" t="s">
        <v>532</v>
      </c>
    </row>
    <row r="237" spans="1:8" ht="15.75" customHeight="1">
      <c r="A237" s="1">
        <v>3</v>
      </c>
      <c r="B237" s="3">
        <v>45642</v>
      </c>
      <c r="C237" s="1">
        <v>3025</v>
      </c>
      <c r="D237" s="1" t="s">
        <v>138</v>
      </c>
      <c r="E237">
        <v>-3.3132653676781088E-2</v>
      </c>
      <c r="F237" t="s">
        <v>504</v>
      </c>
      <c r="G237" s="50" t="s">
        <v>599</v>
      </c>
      <c r="H237" s="51" t="s">
        <v>622</v>
      </c>
    </row>
    <row r="238" spans="1:8" ht="15.75" hidden="1" customHeight="1">
      <c r="A238" s="1">
        <v>3</v>
      </c>
      <c r="B238" s="3">
        <v>45642</v>
      </c>
      <c r="C238" s="1">
        <v>700</v>
      </c>
      <c r="D238" s="11" t="s">
        <v>22</v>
      </c>
      <c r="E238">
        <v>0.40392857142857119</v>
      </c>
      <c r="F238" t="s">
        <v>504</v>
      </c>
      <c r="G238" s="50" t="s">
        <v>588</v>
      </c>
      <c r="H238" s="51" t="s">
        <v>537</v>
      </c>
    </row>
    <row r="239" spans="1:8" ht="15.75" hidden="1" customHeight="1">
      <c r="A239" s="1">
        <v>3</v>
      </c>
      <c r="B239" s="3">
        <v>45644</v>
      </c>
      <c r="C239" s="1">
        <v>75</v>
      </c>
      <c r="D239" s="1" t="s">
        <v>8</v>
      </c>
      <c r="E239">
        <v>0.63238095238095227</v>
      </c>
      <c r="F239" t="s">
        <v>504</v>
      </c>
      <c r="G239" s="50" t="s">
        <v>517</v>
      </c>
      <c r="H239" s="51" t="s">
        <v>531</v>
      </c>
    </row>
    <row r="240" spans="1:8" ht="15.75" customHeight="1">
      <c r="A240" s="1">
        <v>3</v>
      </c>
      <c r="B240" s="3">
        <v>45644</v>
      </c>
      <c r="C240" s="1">
        <v>3825</v>
      </c>
      <c r="D240" s="1" t="s">
        <v>138</v>
      </c>
      <c r="E240">
        <v>-3.5566358774914875E-2</v>
      </c>
      <c r="F240" t="s">
        <v>504</v>
      </c>
      <c r="G240" s="50" t="s">
        <v>599</v>
      </c>
      <c r="H240" s="51" t="s">
        <v>622</v>
      </c>
    </row>
    <row r="241" spans="1:8" ht="15.75" hidden="1" customHeight="1">
      <c r="A241" s="1">
        <v>3</v>
      </c>
      <c r="B241" s="3">
        <v>45646</v>
      </c>
      <c r="C241" s="1">
        <v>50</v>
      </c>
      <c r="D241" s="1" t="s">
        <v>8</v>
      </c>
      <c r="E241">
        <v>0.2133333333333336</v>
      </c>
      <c r="F241" t="s">
        <v>504</v>
      </c>
      <c r="G241" s="50" t="s">
        <v>517</v>
      </c>
      <c r="H241" s="51" t="s">
        <v>531</v>
      </c>
    </row>
    <row r="242" spans="1:8" ht="15.75" customHeight="1">
      <c r="A242" s="1">
        <v>3</v>
      </c>
      <c r="B242" s="3">
        <v>45646</v>
      </c>
      <c r="C242" s="1">
        <v>1975</v>
      </c>
      <c r="D242" s="1" t="s">
        <v>138</v>
      </c>
      <c r="E242">
        <v>8.2204020848843928E-3</v>
      </c>
      <c r="F242" t="s">
        <v>504</v>
      </c>
      <c r="G242" s="50" t="s">
        <v>603</v>
      </c>
      <c r="H242" s="51" t="s">
        <v>627</v>
      </c>
    </row>
    <row r="243" spans="1:8" ht="15.75" hidden="1" customHeight="1">
      <c r="A243" s="1">
        <v>3</v>
      </c>
      <c r="B243" s="3">
        <v>45646</v>
      </c>
      <c r="C243" s="1">
        <v>1100</v>
      </c>
      <c r="D243" s="11" t="s">
        <v>22</v>
      </c>
      <c r="E243">
        <v>-3.2467532467532756E-3</v>
      </c>
      <c r="F243" t="s">
        <v>504</v>
      </c>
      <c r="G243" s="50" t="s">
        <v>589</v>
      </c>
      <c r="H243" t="s">
        <v>557</v>
      </c>
    </row>
    <row r="244" spans="1:8" ht="15.75" hidden="1" customHeight="1">
      <c r="A244" s="1">
        <v>3</v>
      </c>
      <c r="B244" s="3">
        <v>45649</v>
      </c>
      <c r="C244" s="1">
        <v>25</v>
      </c>
      <c r="D244" s="1" t="s">
        <v>8</v>
      </c>
      <c r="E244">
        <v>0.28354430379746853</v>
      </c>
      <c r="F244" t="s">
        <v>504</v>
      </c>
      <c r="G244" s="50" t="s">
        <v>517</v>
      </c>
      <c r="H244" s="51" t="s">
        <v>531</v>
      </c>
    </row>
    <row r="245" spans="1:8" ht="15.75" customHeight="1">
      <c r="A245" s="1">
        <v>3</v>
      </c>
      <c r="B245" s="3">
        <v>45649</v>
      </c>
      <c r="C245" s="1">
        <v>4000</v>
      </c>
      <c r="D245" s="11" t="s">
        <v>138</v>
      </c>
      <c r="E245">
        <v>-5.6455696202531769E-2</v>
      </c>
      <c r="F245" t="s">
        <v>504</v>
      </c>
      <c r="G245" s="50" t="s">
        <v>602</v>
      </c>
      <c r="H245" s="51" t="s">
        <v>629</v>
      </c>
    </row>
    <row r="246" spans="1:8" ht="15.75" hidden="1" customHeight="1">
      <c r="A246" s="1">
        <v>3</v>
      </c>
      <c r="B246" s="3">
        <v>45652</v>
      </c>
      <c r="C246" s="1">
        <v>75</v>
      </c>
      <c r="D246" s="1" t="s">
        <v>8</v>
      </c>
      <c r="E246">
        <v>-0.26666666666666661</v>
      </c>
      <c r="F246" t="s">
        <v>504</v>
      </c>
      <c r="G246" s="50" t="s">
        <v>511</v>
      </c>
      <c r="H246" s="51" t="s">
        <v>532</v>
      </c>
    </row>
    <row r="247" spans="1:8" ht="15.75" customHeight="1">
      <c r="A247" s="1">
        <v>3</v>
      </c>
      <c r="B247" s="3">
        <v>45652</v>
      </c>
      <c r="C247" s="1">
        <v>3500</v>
      </c>
      <c r="D247" s="11" t="s">
        <v>138</v>
      </c>
      <c r="E247">
        <v>6.0000000000000275E-2</v>
      </c>
      <c r="F247" t="s">
        <v>504</v>
      </c>
      <c r="G247" s="50" t="s">
        <v>603</v>
      </c>
      <c r="H247" s="51" t="s">
        <v>627</v>
      </c>
    </row>
    <row r="248" spans="1:8" ht="15.75" hidden="1" customHeight="1">
      <c r="A248" s="1">
        <v>3</v>
      </c>
      <c r="B248" s="3">
        <v>45656</v>
      </c>
      <c r="C248" s="1">
        <v>75</v>
      </c>
      <c r="D248" s="1" t="s">
        <v>8</v>
      </c>
      <c r="E248">
        <v>0.23999999999999977</v>
      </c>
      <c r="F248" t="s">
        <v>504</v>
      </c>
      <c r="G248" s="50" t="s">
        <v>517</v>
      </c>
      <c r="H248" s="51" t="s">
        <v>531</v>
      </c>
    </row>
    <row r="249" spans="1:8" ht="15.75" customHeight="1">
      <c r="A249" s="1">
        <v>3</v>
      </c>
      <c r="B249" s="3">
        <v>45656</v>
      </c>
      <c r="C249" s="1">
        <v>3950</v>
      </c>
      <c r="D249" s="1" t="s">
        <v>138</v>
      </c>
      <c r="E249">
        <v>6.8354430379748976E-3</v>
      </c>
      <c r="F249" t="s">
        <v>504</v>
      </c>
      <c r="G249" s="50" t="s">
        <v>603</v>
      </c>
      <c r="H249" s="51" t="s">
        <v>627</v>
      </c>
    </row>
    <row r="250" spans="1:8" ht="15.75" hidden="1" customHeight="1">
      <c r="A250" s="1">
        <v>3</v>
      </c>
      <c r="B250" s="3">
        <v>45656</v>
      </c>
      <c r="C250" s="1">
        <v>400</v>
      </c>
      <c r="D250" s="11" t="s">
        <v>22</v>
      </c>
      <c r="E250">
        <v>-0.13318181818181785</v>
      </c>
      <c r="F250" t="s">
        <v>504</v>
      </c>
      <c r="G250" s="50" t="s">
        <v>589</v>
      </c>
      <c r="H250" t="s">
        <v>557</v>
      </c>
    </row>
    <row r="251" spans="1:8" ht="15.75" hidden="1" customHeight="1">
      <c r="A251" s="1">
        <v>3</v>
      </c>
      <c r="B251" s="3">
        <v>45658</v>
      </c>
      <c r="C251" s="1">
        <v>75</v>
      </c>
      <c r="D251" s="1" t="s">
        <v>8</v>
      </c>
      <c r="E251">
        <v>4.0000000000000036E-2</v>
      </c>
      <c r="F251" t="s">
        <v>504</v>
      </c>
      <c r="G251" s="50" t="s">
        <v>517</v>
      </c>
      <c r="H251" s="51" t="s">
        <v>531</v>
      </c>
    </row>
    <row r="252" spans="1:8" ht="15.75" customHeight="1">
      <c r="A252" s="1">
        <v>3</v>
      </c>
      <c r="B252" s="3">
        <v>45658</v>
      </c>
      <c r="C252" s="1">
        <v>3625</v>
      </c>
      <c r="D252" s="1" t="s">
        <v>138</v>
      </c>
      <c r="E252">
        <v>5.7302487996508278E-2</v>
      </c>
      <c r="F252" t="s">
        <v>504</v>
      </c>
      <c r="G252" s="50" t="s">
        <v>603</v>
      </c>
      <c r="H252" s="51" t="s">
        <v>627</v>
      </c>
    </row>
    <row r="253" spans="1:8" ht="15.75" hidden="1" customHeight="1">
      <c r="A253" s="1">
        <v>3</v>
      </c>
      <c r="B253" s="3">
        <v>45658</v>
      </c>
      <c r="C253" s="1">
        <v>400</v>
      </c>
      <c r="D253" s="11" t="s">
        <v>22</v>
      </c>
      <c r="E253">
        <v>-3.0000000000000249E-2</v>
      </c>
      <c r="F253" t="s">
        <v>504</v>
      </c>
      <c r="G253" s="50" t="s">
        <v>589</v>
      </c>
      <c r="H253" s="51" t="s">
        <v>557</v>
      </c>
    </row>
    <row r="254" spans="1:8" ht="15.75" hidden="1" customHeight="1">
      <c r="A254" s="1">
        <v>3</v>
      </c>
      <c r="B254" s="3">
        <v>45659</v>
      </c>
      <c r="C254" s="1">
        <v>25</v>
      </c>
      <c r="D254" s="1" t="s">
        <v>8</v>
      </c>
      <c r="E254">
        <v>-0.1333333333333333</v>
      </c>
      <c r="F254" t="s">
        <v>504</v>
      </c>
      <c r="G254" s="50" t="s">
        <v>511</v>
      </c>
      <c r="H254" s="51" t="s">
        <v>532</v>
      </c>
    </row>
    <row r="255" spans="1:8" ht="15.75" customHeight="1">
      <c r="A255" s="1">
        <v>3</v>
      </c>
      <c r="B255" s="3">
        <v>45659</v>
      </c>
      <c r="C255" s="1">
        <v>2975</v>
      </c>
      <c r="D255" s="1" t="s">
        <v>138</v>
      </c>
      <c r="E255">
        <v>-2.2625325992466028E-2</v>
      </c>
      <c r="F255" t="s">
        <v>504</v>
      </c>
      <c r="G255" s="50" t="s">
        <v>602</v>
      </c>
      <c r="H255" s="51" t="s">
        <v>629</v>
      </c>
    </row>
    <row r="256" spans="1:8" ht="15.75" hidden="1" customHeight="1">
      <c r="A256" s="1">
        <v>3</v>
      </c>
      <c r="B256" s="3">
        <v>45659</v>
      </c>
      <c r="C256" s="1">
        <v>750</v>
      </c>
      <c r="D256" s="11" t="s">
        <v>22</v>
      </c>
      <c r="E256">
        <v>2.6416666666666671</v>
      </c>
      <c r="F256" t="s">
        <v>504</v>
      </c>
      <c r="G256" s="50" t="s">
        <v>590</v>
      </c>
      <c r="H256" s="51" t="s">
        <v>559</v>
      </c>
    </row>
    <row r="257" spans="1:8" ht="15.75" hidden="1" customHeight="1">
      <c r="A257" s="1">
        <v>3</v>
      </c>
      <c r="B257" s="3">
        <v>45661</v>
      </c>
      <c r="C257" s="1">
        <v>125</v>
      </c>
      <c r="D257" s="1" t="s">
        <v>8</v>
      </c>
      <c r="E257">
        <v>-0.10400000000000009</v>
      </c>
      <c r="F257" t="s">
        <v>504</v>
      </c>
      <c r="G257" s="50" t="s">
        <v>511</v>
      </c>
      <c r="H257" s="51" t="s">
        <v>532</v>
      </c>
    </row>
    <row r="258" spans="1:8" ht="15.75" customHeight="1">
      <c r="A258" s="1">
        <v>3</v>
      </c>
      <c r="B258" s="3">
        <v>45661</v>
      </c>
      <c r="C258" s="1">
        <v>3300</v>
      </c>
      <c r="D258" s="1" t="s">
        <v>138</v>
      </c>
      <c r="E258">
        <v>-2.0603514132925937E-2</v>
      </c>
      <c r="F258" t="s">
        <v>504</v>
      </c>
      <c r="G258" s="50" t="s">
        <v>602</v>
      </c>
      <c r="H258" s="51" t="s">
        <v>629</v>
      </c>
    </row>
    <row r="259" spans="1:8" ht="15.75" hidden="1" customHeight="1">
      <c r="A259" s="1">
        <v>3</v>
      </c>
      <c r="B259" s="3">
        <v>45661</v>
      </c>
      <c r="C259" s="1">
        <v>450</v>
      </c>
      <c r="D259" s="11" t="s">
        <v>22</v>
      </c>
      <c r="E259">
        <v>-2.6044444444444448</v>
      </c>
      <c r="F259" t="s">
        <v>504</v>
      </c>
      <c r="G259" s="50" t="s">
        <v>589</v>
      </c>
      <c r="H259" t="s">
        <v>557</v>
      </c>
    </row>
    <row r="260" spans="1:8" ht="15.75" hidden="1" customHeight="1">
      <c r="A260" s="1">
        <v>3</v>
      </c>
      <c r="B260" s="3">
        <v>45662</v>
      </c>
      <c r="C260" s="1">
        <v>75</v>
      </c>
      <c r="D260" s="1" t="s">
        <v>8</v>
      </c>
      <c r="E260">
        <v>-0.16266666666666652</v>
      </c>
      <c r="F260" t="s">
        <v>504</v>
      </c>
      <c r="G260" s="50" t="s">
        <v>511</v>
      </c>
      <c r="H260" s="51" t="s">
        <v>532</v>
      </c>
    </row>
    <row r="261" spans="1:8" ht="15.75" customHeight="1">
      <c r="A261" s="1">
        <v>3</v>
      </c>
      <c r="B261" s="3">
        <v>45662</v>
      </c>
      <c r="C261" s="1">
        <v>3400</v>
      </c>
      <c r="D261" s="1" t="s">
        <v>138</v>
      </c>
      <c r="E261">
        <v>-3.9732620320855672E-2</v>
      </c>
      <c r="F261" t="s">
        <v>504</v>
      </c>
      <c r="G261" s="50" t="s">
        <v>602</v>
      </c>
      <c r="H261" s="51" t="s">
        <v>629</v>
      </c>
    </row>
    <row r="262" spans="1:8" ht="15.75" hidden="1" customHeight="1">
      <c r="A262" s="1">
        <v>3</v>
      </c>
      <c r="B262" s="3">
        <v>45662</v>
      </c>
      <c r="C262" s="1">
        <v>500</v>
      </c>
      <c r="D262" s="11" t="s">
        <v>22</v>
      </c>
      <c r="E262">
        <v>-2.2222222222221255E-3</v>
      </c>
      <c r="F262" t="s">
        <v>504</v>
      </c>
      <c r="G262" s="50" t="s">
        <v>589</v>
      </c>
      <c r="H262" t="s">
        <v>557</v>
      </c>
    </row>
    <row r="263" spans="1:8" ht="15.75" hidden="1" customHeight="1">
      <c r="A263" s="1">
        <v>3</v>
      </c>
      <c r="B263" s="3">
        <v>45664</v>
      </c>
      <c r="C263" s="1">
        <v>25</v>
      </c>
      <c r="D263" s="1" t="s">
        <v>8</v>
      </c>
      <c r="E263">
        <v>0.34666666666666668</v>
      </c>
      <c r="F263" t="s">
        <v>504</v>
      </c>
      <c r="G263" s="50" t="s">
        <v>540</v>
      </c>
      <c r="H263" s="51" t="s">
        <v>531</v>
      </c>
    </row>
    <row r="264" spans="1:8" ht="15.75" customHeight="1">
      <c r="A264" s="1">
        <v>3</v>
      </c>
      <c r="B264" s="3">
        <v>45664</v>
      </c>
      <c r="C264" s="1">
        <v>3125</v>
      </c>
      <c r="D264" s="1" t="s">
        <v>138</v>
      </c>
      <c r="E264">
        <v>0.11594352941176456</v>
      </c>
      <c r="F264" t="s">
        <v>504</v>
      </c>
      <c r="G264" s="50" t="s">
        <v>603</v>
      </c>
      <c r="H264" s="51" t="s">
        <v>627</v>
      </c>
    </row>
    <row r="265" spans="1:8" ht="15.75" hidden="1" customHeight="1">
      <c r="A265" s="1">
        <v>3</v>
      </c>
      <c r="B265" s="3">
        <v>45664</v>
      </c>
      <c r="C265" s="1">
        <v>300</v>
      </c>
      <c r="D265" s="11" t="s">
        <v>22</v>
      </c>
      <c r="E265">
        <v>-5.3333333333333677E-2</v>
      </c>
      <c r="F265" t="s">
        <v>504</v>
      </c>
      <c r="G265" s="50" t="s">
        <v>589</v>
      </c>
      <c r="H265" s="51" t="s">
        <v>557</v>
      </c>
    </row>
    <row r="266" spans="1:8" ht="15.75" hidden="1" customHeight="1">
      <c r="A266" s="1">
        <v>3</v>
      </c>
      <c r="B266" s="3">
        <v>45665</v>
      </c>
      <c r="C266" s="1">
        <v>125</v>
      </c>
      <c r="D266" s="1" t="s">
        <v>8</v>
      </c>
      <c r="E266">
        <v>-0.26399999999999979</v>
      </c>
      <c r="F266" t="s">
        <v>504</v>
      </c>
      <c r="G266" s="50" t="s">
        <v>511</v>
      </c>
      <c r="H266" s="51" t="s">
        <v>532</v>
      </c>
    </row>
    <row r="267" spans="1:8" ht="15.75" customHeight="1">
      <c r="A267" s="1">
        <v>3</v>
      </c>
      <c r="B267" s="3">
        <v>45665</v>
      </c>
      <c r="C267" s="1">
        <v>3000</v>
      </c>
      <c r="D267" s="1" t="s">
        <v>138</v>
      </c>
      <c r="E267">
        <v>0.16288000000000014</v>
      </c>
      <c r="F267" t="s">
        <v>504</v>
      </c>
      <c r="G267" s="50" t="s">
        <v>603</v>
      </c>
      <c r="H267" s="51" t="s">
        <v>627</v>
      </c>
    </row>
    <row r="268" spans="1:8" ht="15.75" hidden="1" customHeight="1">
      <c r="A268" s="1">
        <v>3</v>
      </c>
      <c r="B268" s="3">
        <v>45665</v>
      </c>
      <c r="C268" s="1">
        <v>1050</v>
      </c>
      <c r="D268" s="11" t="s">
        <v>22</v>
      </c>
      <c r="E268">
        <v>0.12285714285714322</v>
      </c>
      <c r="F268" t="s">
        <v>504</v>
      </c>
      <c r="G268" s="50" t="s">
        <v>590</v>
      </c>
      <c r="H268" t="s">
        <v>559</v>
      </c>
    </row>
    <row r="269" spans="1:8" ht="15.75" hidden="1" customHeight="1">
      <c r="A269" s="1">
        <v>3</v>
      </c>
      <c r="B269" s="3">
        <v>45667</v>
      </c>
      <c r="C269" s="1">
        <v>200</v>
      </c>
      <c r="D269" s="1" t="s">
        <v>8</v>
      </c>
      <c r="E269">
        <v>0.35399999999999965</v>
      </c>
      <c r="F269" t="s">
        <v>504</v>
      </c>
      <c r="G269" s="50" t="s">
        <v>540</v>
      </c>
      <c r="H269" s="51" t="s">
        <v>531</v>
      </c>
    </row>
    <row r="270" spans="1:8" ht="15.75" customHeight="1">
      <c r="A270" s="1">
        <v>3</v>
      </c>
      <c r="B270" s="3">
        <v>45667</v>
      </c>
      <c r="C270" s="1">
        <v>3150</v>
      </c>
      <c r="D270" s="1" t="s">
        <v>138</v>
      </c>
      <c r="E270">
        <v>-9.5238095238095344E-2</v>
      </c>
      <c r="F270" t="s">
        <v>504</v>
      </c>
      <c r="G270" s="50" t="s">
        <v>609</v>
      </c>
      <c r="H270" s="51" t="s">
        <v>625</v>
      </c>
    </row>
    <row r="271" spans="1:8" ht="15.75" hidden="1" customHeight="1">
      <c r="A271" s="1">
        <v>3</v>
      </c>
      <c r="B271" s="3">
        <v>45667</v>
      </c>
      <c r="C271" s="1">
        <v>700</v>
      </c>
      <c r="D271" s="11" t="s">
        <v>22</v>
      </c>
      <c r="E271">
        <v>1.7619047619047645E-2</v>
      </c>
      <c r="F271" t="s">
        <v>504</v>
      </c>
      <c r="G271" s="50" t="s">
        <v>590</v>
      </c>
      <c r="H271" t="s">
        <v>559</v>
      </c>
    </row>
    <row r="272" spans="1:8" ht="15.75" hidden="1" customHeight="1">
      <c r="A272" s="1">
        <v>3</v>
      </c>
      <c r="B272" s="3">
        <v>45669</v>
      </c>
      <c r="C272" s="1">
        <v>25</v>
      </c>
      <c r="D272" s="1" t="s">
        <v>8</v>
      </c>
      <c r="E272">
        <v>-0.28999999999999981</v>
      </c>
      <c r="F272" t="s">
        <v>504</v>
      </c>
      <c r="G272" s="50" t="s">
        <v>511</v>
      </c>
      <c r="H272" s="51" t="s">
        <v>532</v>
      </c>
    </row>
    <row r="273" spans="1:8" ht="15.75" customHeight="1">
      <c r="A273" s="1">
        <v>3</v>
      </c>
      <c r="B273" s="3">
        <v>45669</v>
      </c>
      <c r="C273" s="1">
        <v>3275</v>
      </c>
      <c r="D273" s="1" t="s">
        <v>138</v>
      </c>
      <c r="E273">
        <v>0.17157397310069067</v>
      </c>
      <c r="F273" t="s">
        <v>504</v>
      </c>
      <c r="G273" s="50" t="s">
        <v>603</v>
      </c>
      <c r="H273" s="51" t="s">
        <v>627</v>
      </c>
    </row>
    <row r="274" spans="1:8" ht="15.75" hidden="1" customHeight="1">
      <c r="A274" s="1">
        <v>3</v>
      </c>
      <c r="B274" s="3">
        <v>45669</v>
      </c>
      <c r="C274" s="1">
        <v>550</v>
      </c>
      <c r="D274" s="11" t="s">
        <v>22</v>
      </c>
      <c r="E274">
        <v>8.9801298701298702</v>
      </c>
      <c r="F274" t="s">
        <v>504</v>
      </c>
      <c r="G274" s="50" t="s">
        <v>590</v>
      </c>
      <c r="H274" t="s">
        <v>559</v>
      </c>
    </row>
    <row r="275" spans="1:8" ht="15.75" hidden="1" customHeight="1">
      <c r="A275" s="1">
        <v>3</v>
      </c>
      <c r="B275" s="3">
        <v>45670</v>
      </c>
      <c r="C275" s="1">
        <v>25</v>
      </c>
      <c r="D275" s="1" t="s">
        <v>8</v>
      </c>
      <c r="E275">
        <v>0.19999999999999996</v>
      </c>
      <c r="F275" t="s">
        <v>504</v>
      </c>
      <c r="G275" s="50" t="s">
        <v>513</v>
      </c>
      <c r="H275" s="51" t="s">
        <v>538</v>
      </c>
    </row>
    <row r="276" spans="1:8" ht="15.75" customHeight="1">
      <c r="A276" s="1">
        <v>3</v>
      </c>
      <c r="B276" s="3">
        <v>45670</v>
      </c>
      <c r="C276" s="1">
        <v>2125</v>
      </c>
      <c r="D276" s="1" t="s">
        <v>138</v>
      </c>
      <c r="E276">
        <v>-0.17280646609788941</v>
      </c>
      <c r="F276" t="s">
        <v>504</v>
      </c>
      <c r="G276" s="50" t="s">
        <v>602</v>
      </c>
      <c r="H276" s="51" t="s">
        <v>629</v>
      </c>
    </row>
    <row r="277" spans="1:8" ht="15.75" hidden="1" customHeight="1">
      <c r="A277" s="1">
        <v>3</v>
      </c>
      <c r="B277" s="3">
        <v>45670</v>
      </c>
      <c r="C277" s="1">
        <v>1000</v>
      </c>
      <c r="D277" s="11" t="s">
        <v>22</v>
      </c>
      <c r="E277">
        <v>-6.925272727272727</v>
      </c>
      <c r="F277" t="s">
        <v>504</v>
      </c>
      <c r="G277" s="50" t="s">
        <v>589</v>
      </c>
      <c r="H277" t="s">
        <v>557</v>
      </c>
    </row>
    <row r="278" spans="1:8" ht="15.75" hidden="1" customHeight="1">
      <c r="A278" s="1">
        <v>3</v>
      </c>
      <c r="B278" s="3">
        <v>45672</v>
      </c>
      <c r="C278" s="1">
        <v>25</v>
      </c>
      <c r="D278" s="1" t="s">
        <v>8</v>
      </c>
      <c r="E278">
        <v>4.0000000000000036E-2</v>
      </c>
      <c r="F278" t="s">
        <v>504</v>
      </c>
      <c r="G278" s="50" t="s">
        <v>513</v>
      </c>
      <c r="H278" s="51" t="s">
        <v>538</v>
      </c>
    </row>
    <row r="279" spans="1:8" ht="15.75" customHeight="1">
      <c r="A279" s="1">
        <v>3</v>
      </c>
      <c r="B279" s="3">
        <v>45672</v>
      </c>
      <c r="C279" s="1">
        <v>2075</v>
      </c>
      <c r="D279" s="1" t="s">
        <v>138</v>
      </c>
      <c r="E279">
        <v>-6.661941885187872E-3</v>
      </c>
      <c r="F279" t="s">
        <v>504</v>
      </c>
      <c r="G279" s="50" t="s">
        <v>602</v>
      </c>
      <c r="H279" s="51" t="s">
        <v>629</v>
      </c>
    </row>
    <row r="280" spans="1:8" ht="15.75" hidden="1" customHeight="1">
      <c r="A280" s="1">
        <v>3</v>
      </c>
      <c r="B280" s="3">
        <v>45672</v>
      </c>
      <c r="C280" s="1">
        <v>1100</v>
      </c>
      <c r="D280" s="11" t="s">
        <v>22</v>
      </c>
      <c r="E280">
        <v>-2.1901818181818182</v>
      </c>
      <c r="F280" t="s">
        <v>504</v>
      </c>
      <c r="G280" s="50" t="s">
        <v>589</v>
      </c>
      <c r="H280" t="s">
        <v>557</v>
      </c>
    </row>
    <row r="281" spans="1:8" ht="15.75" hidden="1" customHeight="1">
      <c r="A281" s="1">
        <v>3</v>
      </c>
      <c r="B281" s="3">
        <v>45673</v>
      </c>
      <c r="C281" s="1">
        <v>25</v>
      </c>
      <c r="D281" s="1" t="s">
        <v>8</v>
      </c>
      <c r="E281">
        <v>7.4</v>
      </c>
      <c r="F281" t="s">
        <v>504</v>
      </c>
      <c r="G281" s="50" t="s">
        <v>513</v>
      </c>
      <c r="H281" s="51" t="s">
        <v>538</v>
      </c>
    </row>
    <row r="282" spans="1:8" ht="15.75" customHeight="1">
      <c r="A282" s="1">
        <v>3</v>
      </c>
      <c r="B282" s="3">
        <v>45673</v>
      </c>
      <c r="C282" s="1">
        <v>1925</v>
      </c>
      <c r="D282" s="1" t="s">
        <v>138</v>
      </c>
      <c r="E282">
        <v>0.96910655609450802</v>
      </c>
      <c r="F282" t="s">
        <v>504</v>
      </c>
      <c r="G282" s="50" t="s">
        <v>603</v>
      </c>
      <c r="H282" s="51" t="s">
        <v>627</v>
      </c>
    </row>
    <row r="283" spans="1:8" ht="15.75" hidden="1" customHeight="1">
      <c r="A283" s="1">
        <v>3</v>
      </c>
      <c r="B283" s="3">
        <v>45673</v>
      </c>
      <c r="C283" s="1">
        <v>1800</v>
      </c>
      <c r="D283" s="11" t="s">
        <v>22</v>
      </c>
      <c r="E283">
        <v>-1.1595959595959595</v>
      </c>
      <c r="F283" t="s">
        <v>504</v>
      </c>
      <c r="G283" s="50" t="s">
        <v>589</v>
      </c>
      <c r="H283" t="s">
        <v>557</v>
      </c>
    </row>
    <row r="284" spans="1:8" ht="15.75" hidden="1" customHeight="1">
      <c r="A284" s="1">
        <v>3</v>
      </c>
      <c r="B284" s="3">
        <v>45675</v>
      </c>
      <c r="C284" s="1">
        <v>25</v>
      </c>
      <c r="D284" s="1" t="s">
        <v>8</v>
      </c>
      <c r="E284">
        <v>-7.48</v>
      </c>
      <c r="F284" t="s">
        <v>504</v>
      </c>
      <c r="G284" s="50" t="s">
        <v>511</v>
      </c>
      <c r="H284" s="51" t="s">
        <v>532</v>
      </c>
    </row>
    <row r="285" spans="1:8" ht="15.75" customHeight="1">
      <c r="A285" s="1">
        <v>3</v>
      </c>
      <c r="B285" s="3">
        <v>45675</v>
      </c>
      <c r="C285" s="1">
        <v>2700</v>
      </c>
      <c r="D285" s="1" t="s">
        <v>138</v>
      </c>
      <c r="E285">
        <v>-0.96560365560365558</v>
      </c>
      <c r="F285" t="s">
        <v>504</v>
      </c>
      <c r="G285" s="50" t="s">
        <v>602</v>
      </c>
      <c r="H285" s="51" t="s">
        <v>629</v>
      </c>
    </row>
    <row r="286" spans="1:8" ht="15.75" hidden="1" customHeight="1">
      <c r="A286" s="1">
        <v>3</v>
      </c>
      <c r="B286" s="3">
        <v>45675</v>
      </c>
      <c r="C286" s="1">
        <v>1300</v>
      </c>
      <c r="D286" s="11" t="s">
        <v>22</v>
      </c>
      <c r="E286">
        <v>1.8493162393162392</v>
      </c>
      <c r="F286" t="s">
        <v>504</v>
      </c>
      <c r="G286" s="50" t="s">
        <v>590</v>
      </c>
      <c r="H286" s="51" t="s">
        <v>559</v>
      </c>
    </row>
    <row r="287" spans="1:8" ht="15.75" hidden="1" customHeight="1">
      <c r="A287" s="1">
        <v>3</v>
      </c>
      <c r="B287" s="3">
        <v>45681</v>
      </c>
      <c r="C287" s="1">
        <v>25</v>
      </c>
      <c r="D287" s="1" t="s">
        <v>8</v>
      </c>
      <c r="E287">
        <v>0.12000000000000011</v>
      </c>
      <c r="F287" t="s">
        <v>504</v>
      </c>
      <c r="G287" s="50" t="s">
        <v>539</v>
      </c>
      <c r="H287" s="51" t="s">
        <v>537</v>
      </c>
    </row>
    <row r="288" spans="1:8" ht="15.75" customHeight="1">
      <c r="A288" s="1">
        <v>3</v>
      </c>
      <c r="B288" s="3">
        <v>45681</v>
      </c>
      <c r="C288" s="1">
        <v>3850</v>
      </c>
      <c r="D288" s="1" t="s">
        <v>138</v>
      </c>
      <c r="E288">
        <v>-0.13933140933140953</v>
      </c>
      <c r="F288" t="s">
        <v>504</v>
      </c>
      <c r="G288" s="50" t="s">
        <v>602</v>
      </c>
      <c r="H288" s="51" t="s">
        <v>629</v>
      </c>
    </row>
    <row r="289" spans="1:8" ht="15.75" hidden="1" customHeight="1">
      <c r="A289" s="1">
        <v>3</v>
      </c>
      <c r="B289" s="3">
        <v>45681</v>
      </c>
      <c r="C289" s="1">
        <v>700</v>
      </c>
      <c r="D289" s="11" t="s">
        <v>22</v>
      </c>
      <c r="E289">
        <v>-0.53153846153846152</v>
      </c>
      <c r="F289" t="s">
        <v>504</v>
      </c>
      <c r="G289" s="50" t="s">
        <v>589</v>
      </c>
      <c r="H289" t="s">
        <v>557</v>
      </c>
    </row>
    <row r="290" spans="1:8" ht="15.75" hidden="1" customHeight="1">
      <c r="A290" s="1">
        <v>3</v>
      </c>
      <c r="B290" s="3">
        <v>45683</v>
      </c>
      <c r="C290" s="1">
        <v>50</v>
      </c>
      <c r="D290" s="1" t="s">
        <v>8</v>
      </c>
      <c r="E290">
        <v>0.87999999999999989</v>
      </c>
      <c r="F290" t="s">
        <v>504</v>
      </c>
      <c r="G290" s="50" t="s">
        <v>539</v>
      </c>
      <c r="H290" s="51" t="s">
        <v>537</v>
      </c>
    </row>
    <row r="291" spans="1:8" ht="15.75" customHeight="1">
      <c r="A291" s="1">
        <v>3</v>
      </c>
      <c r="B291" s="3">
        <v>45683</v>
      </c>
      <c r="C291" s="1">
        <v>3600</v>
      </c>
      <c r="D291" s="1" t="s">
        <v>138</v>
      </c>
      <c r="E291">
        <v>5.6277056277056481E-3</v>
      </c>
      <c r="F291" t="s">
        <v>504</v>
      </c>
      <c r="G291" s="50" t="s">
        <v>603</v>
      </c>
      <c r="H291" s="51" t="s">
        <v>627</v>
      </c>
    </row>
    <row r="292" spans="1:8" ht="15.75" hidden="1" customHeight="1">
      <c r="A292" s="1">
        <v>3</v>
      </c>
      <c r="B292" s="3">
        <v>45683</v>
      </c>
      <c r="C292" s="1">
        <v>950</v>
      </c>
      <c r="D292" s="11" t="s">
        <v>22</v>
      </c>
      <c r="E292">
        <v>-5.4210526315789043E-2</v>
      </c>
      <c r="F292" t="s">
        <v>504</v>
      </c>
      <c r="G292" s="50" t="s">
        <v>589</v>
      </c>
      <c r="H292" t="s">
        <v>557</v>
      </c>
    </row>
    <row r="293" spans="1:8" ht="15.75" hidden="1" customHeight="1">
      <c r="A293" s="1">
        <v>3</v>
      </c>
      <c r="B293" s="3">
        <v>45684</v>
      </c>
      <c r="C293" s="1">
        <v>75</v>
      </c>
      <c r="D293" s="1" t="s">
        <v>8</v>
      </c>
      <c r="E293">
        <v>-1.1866666666666665</v>
      </c>
      <c r="F293" t="s">
        <v>504</v>
      </c>
      <c r="G293" s="50" t="s">
        <v>517</v>
      </c>
      <c r="H293" s="51" t="s">
        <v>531</v>
      </c>
    </row>
    <row r="294" spans="1:8" ht="15.75" customHeight="1">
      <c r="A294" s="1">
        <v>3</v>
      </c>
      <c r="B294" s="3">
        <v>45684</v>
      </c>
      <c r="C294" s="1">
        <v>2775</v>
      </c>
      <c r="D294" s="1" t="s">
        <v>138</v>
      </c>
      <c r="E294">
        <v>1.4594594594594668E-2</v>
      </c>
      <c r="F294" t="s">
        <v>504</v>
      </c>
      <c r="G294" s="50" t="s">
        <v>596</v>
      </c>
      <c r="H294" t="s">
        <v>621</v>
      </c>
    </row>
    <row r="295" spans="1:8" ht="15.75" hidden="1" customHeight="1">
      <c r="A295" s="1">
        <v>3</v>
      </c>
      <c r="B295" s="3">
        <v>45684</v>
      </c>
      <c r="C295" s="1">
        <v>1100</v>
      </c>
      <c r="D295" s="11" t="s">
        <v>22</v>
      </c>
      <c r="E295">
        <v>-0.15669856459330167</v>
      </c>
      <c r="F295" t="s">
        <v>504</v>
      </c>
      <c r="G295" s="50" t="s">
        <v>589</v>
      </c>
      <c r="H295" t="s">
        <v>557</v>
      </c>
    </row>
    <row r="296" spans="1:8" ht="15.75" hidden="1" customHeight="1">
      <c r="A296" s="1">
        <v>3</v>
      </c>
      <c r="B296" s="3">
        <v>45686</v>
      </c>
      <c r="C296" s="1">
        <v>25</v>
      </c>
      <c r="D296" s="1" t="s">
        <v>8</v>
      </c>
      <c r="E296">
        <v>-0.8533333333333335</v>
      </c>
      <c r="F296" t="s">
        <v>504</v>
      </c>
      <c r="G296" s="50" t="s">
        <v>517</v>
      </c>
      <c r="H296" s="51" t="s">
        <v>531</v>
      </c>
    </row>
    <row r="297" spans="1:8" ht="15.75" customHeight="1">
      <c r="A297" s="1">
        <v>3</v>
      </c>
      <c r="B297" s="3">
        <v>45686</v>
      </c>
      <c r="C297" s="1">
        <v>50</v>
      </c>
      <c r="D297" s="1" t="s">
        <v>138</v>
      </c>
      <c r="E297">
        <v>1.09398738738739</v>
      </c>
      <c r="F297" t="s">
        <v>504</v>
      </c>
      <c r="G297" s="50" t="s">
        <v>596</v>
      </c>
      <c r="H297" t="s">
        <v>621</v>
      </c>
    </row>
    <row r="298" spans="1:8" ht="15.75" hidden="1" customHeight="1">
      <c r="A298" s="1">
        <v>3</v>
      </c>
      <c r="B298" s="3">
        <v>45686</v>
      </c>
      <c r="C298" s="1">
        <v>800</v>
      </c>
      <c r="D298" s="11" t="s">
        <v>22</v>
      </c>
      <c r="E298">
        <v>-0.64909090909090916</v>
      </c>
      <c r="F298" t="s">
        <v>504</v>
      </c>
      <c r="G298" s="50" t="s">
        <v>589</v>
      </c>
      <c r="H298" t="s">
        <v>557</v>
      </c>
    </row>
    <row r="299" spans="1:8" ht="15.75" hidden="1" customHeight="1">
      <c r="A299" s="1">
        <v>3</v>
      </c>
      <c r="B299" s="3">
        <v>45688</v>
      </c>
      <c r="C299" s="1">
        <v>25</v>
      </c>
      <c r="D299" s="1" t="s">
        <v>8</v>
      </c>
      <c r="E299">
        <v>1.08</v>
      </c>
      <c r="F299" t="s">
        <v>504</v>
      </c>
      <c r="G299" s="50" t="s">
        <v>513</v>
      </c>
      <c r="H299" s="51" t="s">
        <v>538</v>
      </c>
    </row>
    <row r="300" spans="1:8" ht="15.75" customHeight="1">
      <c r="A300" s="1">
        <v>3</v>
      </c>
      <c r="B300" s="3">
        <v>45688</v>
      </c>
      <c r="C300" s="1">
        <v>3550</v>
      </c>
      <c r="D300" s="1" t="s">
        <v>138</v>
      </c>
      <c r="E300">
        <v>-1.09388450704225</v>
      </c>
      <c r="F300" t="s">
        <v>504</v>
      </c>
      <c r="G300" s="50" t="s">
        <v>602</v>
      </c>
      <c r="H300" s="51" t="s">
        <v>629</v>
      </c>
    </row>
    <row r="301" spans="1:8" ht="15.75" hidden="1" customHeight="1">
      <c r="A301" s="1">
        <v>3</v>
      </c>
      <c r="B301" s="3">
        <v>45688</v>
      </c>
      <c r="C301" s="1">
        <v>1150</v>
      </c>
      <c r="D301" s="11" t="s">
        <v>22</v>
      </c>
      <c r="E301">
        <v>0.63608695652173908</v>
      </c>
      <c r="F301" t="s">
        <v>504</v>
      </c>
      <c r="G301" s="50" t="s">
        <v>580</v>
      </c>
      <c r="H301" s="51" t="s">
        <v>559</v>
      </c>
    </row>
    <row r="302" spans="1:8" ht="15.75" hidden="1" customHeight="1">
      <c r="A302" s="1">
        <v>3</v>
      </c>
      <c r="B302" s="3">
        <v>45597</v>
      </c>
      <c r="C302" s="1">
        <v>50</v>
      </c>
      <c r="D302" s="1" t="s">
        <v>8</v>
      </c>
      <c r="E302">
        <v>0.23999999999999977</v>
      </c>
      <c r="F302" t="s">
        <v>504</v>
      </c>
      <c r="G302" s="50" t="s">
        <v>513</v>
      </c>
      <c r="H302" s="51" t="s">
        <v>538</v>
      </c>
    </row>
    <row r="303" spans="1:8" ht="15.75" customHeight="1">
      <c r="A303" s="1">
        <v>3</v>
      </c>
      <c r="B303" s="3">
        <v>45597</v>
      </c>
      <c r="C303" s="1">
        <v>3600</v>
      </c>
      <c r="D303" s="1" t="s">
        <v>138</v>
      </c>
      <c r="E303">
        <v>-2.4882629107981336E-2</v>
      </c>
      <c r="F303" t="s">
        <v>504</v>
      </c>
      <c r="G303" s="50" t="s">
        <v>602</v>
      </c>
      <c r="H303" s="51" t="s">
        <v>629</v>
      </c>
    </row>
    <row r="304" spans="1:8" ht="15.75" hidden="1" customHeight="1">
      <c r="A304" s="1">
        <v>3</v>
      </c>
      <c r="B304" s="3">
        <v>45627</v>
      </c>
      <c r="C304" s="1">
        <v>650</v>
      </c>
      <c r="D304" s="11" t="s">
        <v>22</v>
      </c>
      <c r="E304">
        <v>0.27391304347826062</v>
      </c>
      <c r="F304" t="s">
        <v>504</v>
      </c>
      <c r="G304" s="50" t="s">
        <v>580</v>
      </c>
      <c r="H304" s="51" t="s">
        <v>559</v>
      </c>
    </row>
    <row r="305" spans="1:8" ht="15.75" hidden="1" customHeight="1">
      <c r="A305" s="1">
        <v>3</v>
      </c>
      <c r="B305" s="3">
        <v>45598</v>
      </c>
      <c r="C305" s="1">
        <v>25</v>
      </c>
      <c r="D305" s="1" t="s">
        <v>8</v>
      </c>
      <c r="E305">
        <v>-0.23999999999999977</v>
      </c>
      <c r="F305" t="s">
        <v>504</v>
      </c>
      <c r="G305" s="50" t="s">
        <v>534</v>
      </c>
      <c r="H305" s="51" t="s">
        <v>535</v>
      </c>
    </row>
    <row r="306" spans="1:8" ht="15.75" customHeight="1">
      <c r="A306" s="1">
        <v>3</v>
      </c>
      <c r="B306" s="3">
        <v>45598</v>
      </c>
      <c r="C306" s="1">
        <v>2875</v>
      </c>
      <c r="D306" s="1" t="s">
        <v>138</v>
      </c>
      <c r="E306">
        <v>-8.8753623188405628E-2</v>
      </c>
      <c r="F306" t="s">
        <v>504</v>
      </c>
      <c r="G306" s="50" t="s">
        <v>602</v>
      </c>
      <c r="H306" s="51" t="s">
        <v>629</v>
      </c>
    </row>
    <row r="307" spans="1:8" ht="15.75" hidden="1" customHeight="1">
      <c r="A307" s="1">
        <v>3</v>
      </c>
      <c r="B307" s="3">
        <v>45598</v>
      </c>
      <c r="C307" s="1">
        <v>650</v>
      </c>
      <c r="D307" s="11" t="s">
        <v>22</v>
      </c>
      <c r="E307">
        <v>1.0646153846153852</v>
      </c>
      <c r="F307" t="s">
        <v>504</v>
      </c>
      <c r="G307" s="50" t="s">
        <v>580</v>
      </c>
      <c r="H307" s="51" t="s">
        <v>559</v>
      </c>
    </row>
    <row r="308" spans="1:8" ht="15.75" hidden="1" customHeight="1">
      <c r="A308" s="1">
        <v>3</v>
      </c>
      <c r="B308" s="3">
        <v>45600</v>
      </c>
      <c r="C308" s="1">
        <v>125</v>
      </c>
      <c r="D308" s="1" t="s">
        <v>8</v>
      </c>
      <c r="E308">
        <v>-0.93600000000000017</v>
      </c>
      <c r="F308" t="s">
        <v>504</v>
      </c>
      <c r="G308" s="50" t="s">
        <v>534</v>
      </c>
      <c r="H308" s="51" t="s">
        <v>535</v>
      </c>
    </row>
    <row r="309" spans="1:8" ht="15.75" customHeight="1">
      <c r="A309" s="1">
        <v>3</v>
      </c>
      <c r="B309" s="3">
        <v>45600</v>
      </c>
      <c r="C309" s="1">
        <v>2150</v>
      </c>
      <c r="D309" s="6" t="s">
        <v>138</v>
      </c>
      <c r="E309">
        <v>-2.4889787664307494E-2</v>
      </c>
      <c r="F309" t="s">
        <v>504</v>
      </c>
      <c r="G309" s="50" t="s">
        <v>599</v>
      </c>
      <c r="H309" s="51" t="s">
        <v>622</v>
      </c>
    </row>
    <row r="310" spans="1:8" ht="15.75" hidden="1" customHeight="1">
      <c r="A310" s="1">
        <v>3</v>
      </c>
      <c r="B310" s="3">
        <v>45600</v>
      </c>
      <c r="C310" s="1">
        <v>300</v>
      </c>
      <c r="D310" s="1" t="s">
        <v>22</v>
      </c>
      <c r="E310">
        <v>-1.2812820512820515</v>
      </c>
      <c r="F310" t="s">
        <v>504</v>
      </c>
      <c r="G310" s="50" t="s">
        <v>589</v>
      </c>
      <c r="H310" t="s">
        <v>557</v>
      </c>
    </row>
    <row r="311" spans="1:8" ht="15.75" hidden="1" customHeight="1">
      <c r="A311" s="1">
        <v>3</v>
      </c>
      <c r="B311" s="3">
        <v>45601</v>
      </c>
      <c r="C311" s="1">
        <v>225</v>
      </c>
      <c r="D311" s="1" t="s">
        <v>8</v>
      </c>
      <c r="E311">
        <v>0.3315555555555556</v>
      </c>
      <c r="F311" t="s">
        <v>504</v>
      </c>
      <c r="G311" s="50" t="s">
        <v>513</v>
      </c>
      <c r="H311" s="51" t="s">
        <v>538</v>
      </c>
    </row>
    <row r="312" spans="1:8" ht="15.75" customHeight="1">
      <c r="A312" s="1">
        <v>3</v>
      </c>
      <c r="B312" s="3">
        <v>45601</v>
      </c>
      <c r="C312" s="1">
        <v>3775</v>
      </c>
      <c r="D312" s="1" t="s">
        <v>138</v>
      </c>
      <c r="E312">
        <v>-4.3123363622443733E-5</v>
      </c>
      <c r="F312" t="s">
        <v>504</v>
      </c>
      <c r="G312" s="50" t="s">
        <v>599</v>
      </c>
      <c r="H312" s="51" t="s">
        <v>622</v>
      </c>
    </row>
    <row r="313" spans="1:8" ht="15.75" hidden="1" customHeight="1">
      <c r="A313" s="1">
        <v>3</v>
      </c>
      <c r="B313" s="3">
        <v>45601</v>
      </c>
      <c r="C313" s="1">
        <v>250</v>
      </c>
      <c r="D313" s="11" t="s">
        <v>22</v>
      </c>
      <c r="E313">
        <v>-0.17533333333333334</v>
      </c>
      <c r="F313" t="s">
        <v>504</v>
      </c>
      <c r="G313" s="50" t="s">
        <v>589</v>
      </c>
      <c r="H313" t="s">
        <v>557</v>
      </c>
    </row>
    <row r="314" spans="1:8" ht="15.75" hidden="1" customHeight="1">
      <c r="A314" s="1">
        <v>3</v>
      </c>
      <c r="B314" s="3">
        <v>45602</v>
      </c>
      <c r="C314" s="1">
        <v>275</v>
      </c>
      <c r="D314" s="1" t="s">
        <v>8</v>
      </c>
      <c r="E314">
        <v>-0.25737373737373725</v>
      </c>
      <c r="F314" t="s">
        <v>504</v>
      </c>
      <c r="G314" s="50" t="s">
        <v>534</v>
      </c>
      <c r="H314" s="51" t="s">
        <v>535</v>
      </c>
    </row>
    <row r="315" spans="1:8" ht="15.75" customHeight="1">
      <c r="A315" s="1">
        <v>3</v>
      </c>
      <c r="B315" s="3">
        <v>45602</v>
      </c>
      <c r="C315" s="1">
        <v>3175</v>
      </c>
      <c r="D315" s="1" t="s">
        <v>138</v>
      </c>
      <c r="E315">
        <v>6.2295458100850132E-2</v>
      </c>
      <c r="F315" t="s">
        <v>504</v>
      </c>
      <c r="G315" s="50" t="s">
        <v>596</v>
      </c>
      <c r="H315" t="s">
        <v>621</v>
      </c>
    </row>
    <row r="316" spans="1:8" ht="15.75" hidden="1" customHeight="1">
      <c r="A316" s="1">
        <v>3</v>
      </c>
      <c r="B316" s="3">
        <v>45602</v>
      </c>
      <c r="C316" s="1">
        <v>800</v>
      </c>
      <c r="D316" s="11" t="s">
        <v>22</v>
      </c>
      <c r="E316">
        <v>0.19199999999999995</v>
      </c>
      <c r="F316" t="s">
        <v>504</v>
      </c>
      <c r="G316" t="s">
        <v>580</v>
      </c>
      <c r="H316" s="51" t="s">
        <v>559</v>
      </c>
    </row>
    <row r="317" spans="1:8" ht="15.75" hidden="1" customHeight="1">
      <c r="A317" s="1">
        <v>3</v>
      </c>
      <c r="B317" s="3">
        <v>45604</v>
      </c>
      <c r="C317" s="1">
        <v>375</v>
      </c>
      <c r="D317" s="1" t="s">
        <v>8</v>
      </c>
      <c r="E317">
        <v>0.15781818181818164</v>
      </c>
      <c r="F317" t="s">
        <v>504</v>
      </c>
      <c r="G317" s="50" t="s">
        <v>539</v>
      </c>
      <c r="H317" s="51" t="s">
        <v>537</v>
      </c>
    </row>
    <row r="318" spans="1:8" ht="15.75" customHeight="1">
      <c r="A318" s="1">
        <v>3</v>
      </c>
      <c r="B318" s="3">
        <v>45604</v>
      </c>
      <c r="C318" s="1">
        <v>3500</v>
      </c>
      <c r="D318" s="1" t="s">
        <v>138</v>
      </c>
      <c r="E318">
        <v>6.7581552305961745E-2</v>
      </c>
      <c r="F318" t="s">
        <v>504</v>
      </c>
      <c r="G318" s="50" t="s">
        <v>596</v>
      </c>
      <c r="H318" t="s">
        <v>621</v>
      </c>
    </row>
    <row r="319" spans="1:8" ht="15.75" hidden="1" customHeight="1">
      <c r="A319" s="1">
        <v>3</v>
      </c>
      <c r="B319" s="3">
        <v>45604</v>
      </c>
      <c r="C319" s="1">
        <v>850</v>
      </c>
      <c r="D319" s="11" t="s">
        <v>22</v>
      </c>
      <c r="E319">
        <v>-0.18823529411764706</v>
      </c>
      <c r="F319" t="s">
        <v>504</v>
      </c>
      <c r="G319" s="50" t="s">
        <v>589</v>
      </c>
      <c r="H319" s="51" t="s">
        <v>557</v>
      </c>
    </row>
    <row r="320" spans="1:8" ht="15.75" hidden="1" customHeight="1">
      <c r="A320" s="1">
        <v>3</v>
      </c>
      <c r="B320" s="3">
        <v>45605</v>
      </c>
      <c r="C320" s="1">
        <v>175</v>
      </c>
      <c r="D320" s="1" t="s">
        <v>8</v>
      </c>
      <c r="E320">
        <v>-7.8857142857142515E-2</v>
      </c>
      <c r="F320" t="s">
        <v>504</v>
      </c>
      <c r="G320" s="50" t="s">
        <v>534</v>
      </c>
      <c r="H320" s="51" t="s">
        <v>535</v>
      </c>
    </row>
    <row r="321" spans="1:8" ht="15.75" customHeight="1">
      <c r="A321" s="1">
        <v>3</v>
      </c>
      <c r="B321" s="3">
        <v>45605</v>
      </c>
      <c r="C321" s="1">
        <v>3100</v>
      </c>
      <c r="D321" s="1" t="s">
        <v>138</v>
      </c>
      <c r="E321">
        <v>-5.7695852534562331E-2</v>
      </c>
      <c r="F321" t="s">
        <v>504</v>
      </c>
      <c r="G321" s="50" t="s">
        <v>599</v>
      </c>
      <c r="H321" s="51" t="s">
        <v>622</v>
      </c>
    </row>
    <row r="322" spans="1:8" ht="15.75" hidden="1" customHeight="1">
      <c r="A322" s="1">
        <v>3</v>
      </c>
      <c r="B322" s="3">
        <v>45605</v>
      </c>
      <c r="C322" s="1">
        <v>1050</v>
      </c>
      <c r="D322" s="11" t="s">
        <v>22</v>
      </c>
      <c r="E322">
        <v>0.19014005602240913</v>
      </c>
      <c r="F322" t="s">
        <v>504</v>
      </c>
      <c r="G322" t="s">
        <v>580</v>
      </c>
      <c r="H322" s="51" t="s">
        <v>559</v>
      </c>
    </row>
    <row r="323" spans="1:8" ht="15.75" hidden="1" customHeight="1">
      <c r="A323" s="1">
        <v>3</v>
      </c>
      <c r="B323" s="3">
        <v>45606</v>
      </c>
      <c r="C323" s="1">
        <v>275</v>
      </c>
      <c r="D323" s="1" t="s">
        <v>8</v>
      </c>
      <c r="E323">
        <v>4.6753246753246103E-3</v>
      </c>
      <c r="F323" t="s">
        <v>504</v>
      </c>
      <c r="G323" s="50" t="s">
        <v>539</v>
      </c>
      <c r="H323" s="51" t="s">
        <v>537</v>
      </c>
    </row>
    <row r="324" spans="1:8" ht="15.75" customHeight="1">
      <c r="A324" s="1">
        <v>3</v>
      </c>
      <c r="B324" s="3">
        <v>45606</v>
      </c>
      <c r="C324" s="1">
        <v>3950</v>
      </c>
      <c r="D324" s="1" t="s">
        <v>138</v>
      </c>
      <c r="E324">
        <v>1.4495222539812169</v>
      </c>
      <c r="F324" t="s">
        <v>504</v>
      </c>
      <c r="G324" s="50" t="s">
        <v>596</v>
      </c>
      <c r="H324" t="s">
        <v>621</v>
      </c>
    </row>
    <row r="325" spans="1:8" ht="15.75" hidden="1" customHeight="1">
      <c r="A325" s="1">
        <v>3</v>
      </c>
      <c r="B325" s="3">
        <v>45606</v>
      </c>
      <c r="C325" s="1">
        <v>300</v>
      </c>
      <c r="D325" s="11" t="s">
        <v>22</v>
      </c>
      <c r="E325">
        <v>1.1428571428571122E-2</v>
      </c>
      <c r="F325" t="s">
        <v>504</v>
      </c>
      <c r="G325" t="s">
        <v>580</v>
      </c>
      <c r="H325" s="51" t="s">
        <v>559</v>
      </c>
    </row>
    <row r="326" spans="1:8" ht="15.75" hidden="1" customHeight="1">
      <c r="A326" s="1">
        <v>3</v>
      </c>
      <c r="B326" s="3">
        <v>45608</v>
      </c>
      <c r="C326" s="1">
        <v>175</v>
      </c>
      <c r="D326" s="1" t="s">
        <v>8</v>
      </c>
      <c r="E326">
        <v>1.2467532467532294E-2</v>
      </c>
      <c r="F326" t="s">
        <v>504</v>
      </c>
      <c r="G326" s="50" t="s">
        <v>539</v>
      </c>
      <c r="H326" s="51" t="s">
        <v>537</v>
      </c>
    </row>
    <row r="327" spans="1:8" ht="15.75" customHeight="1">
      <c r="A327" s="1">
        <v>3</v>
      </c>
      <c r="B327" s="3">
        <v>45608</v>
      </c>
      <c r="C327" s="1">
        <v>3475</v>
      </c>
      <c r="D327" s="1" t="s">
        <v>138</v>
      </c>
      <c r="E327">
        <v>-1.3617339040160277</v>
      </c>
      <c r="F327" t="s">
        <v>504</v>
      </c>
      <c r="G327" s="50" t="s">
        <v>599</v>
      </c>
      <c r="H327" s="51" t="s">
        <v>622</v>
      </c>
    </row>
    <row r="328" spans="1:8" ht="15.75" hidden="1" customHeight="1">
      <c r="A328" s="1">
        <v>3</v>
      </c>
      <c r="B328" s="3">
        <v>45608</v>
      </c>
      <c r="C328" s="1">
        <v>400</v>
      </c>
      <c r="D328" s="11" t="s">
        <v>22</v>
      </c>
      <c r="E328">
        <v>7.6666666666666661E-2</v>
      </c>
      <c r="F328" t="s">
        <v>504</v>
      </c>
      <c r="G328" t="s">
        <v>580</v>
      </c>
      <c r="H328" s="51" t="s">
        <v>559</v>
      </c>
    </row>
    <row r="329" spans="1:8" ht="15.75" hidden="1" customHeight="1">
      <c r="A329" s="1">
        <v>3</v>
      </c>
      <c r="B329" s="3">
        <v>45609</v>
      </c>
      <c r="C329" s="1">
        <v>100</v>
      </c>
      <c r="D329" s="1" t="s">
        <v>8</v>
      </c>
      <c r="E329">
        <v>0.78571428571428581</v>
      </c>
      <c r="F329" t="s">
        <v>504</v>
      </c>
      <c r="G329" s="50" t="s">
        <v>539</v>
      </c>
      <c r="H329" s="51" t="s">
        <v>537</v>
      </c>
    </row>
    <row r="330" spans="1:8" ht="15.75" customHeight="1">
      <c r="A330" s="1">
        <v>3</v>
      </c>
      <c r="B330" s="3">
        <v>45609</v>
      </c>
      <c r="C330" s="1">
        <v>3475</v>
      </c>
      <c r="D330" s="1" t="s">
        <v>138</v>
      </c>
      <c r="E330">
        <v>-3.4532374100719521E-2</v>
      </c>
      <c r="F330" t="s">
        <v>504</v>
      </c>
      <c r="G330" s="50" t="s">
        <v>599</v>
      </c>
      <c r="H330" s="51" t="s">
        <v>622</v>
      </c>
    </row>
    <row r="331" spans="1:8" ht="15.75" hidden="1" customHeight="1">
      <c r="A331" s="1">
        <v>3</v>
      </c>
      <c r="B331" s="3">
        <v>45609</v>
      </c>
      <c r="C331" s="1">
        <v>550</v>
      </c>
      <c r="D331" s="11" t="s">
        <v>22</v>
      </c>
      <c r="E331">
        <v>-2.9999999999999805E-2</v>
      </c>
      <c r="F331" t="s">
        <v>504</v>
      </c>
      <c r="G331" s="50" t="s">
        <v>589</v>
      </c>
      <c r="H331" t="s">
        <v>557</v>
      </c>
    </row>
    <row r="332" spans="1:8" ht="15.75" hidden="1" customHeight="1">
      <c r="A332" s="1">
        <v>3</v>
      </c>
      <c r="B332" s="3">
        <v>45611</v>
      </c>
      <c r="C332" s="1">
        <v>75</v>
      </c>
      <c r="D332" s="1" t="s">
        <v>8</v>
      </c>
      <c r="E332">
        <v>-0.31333333333333324</v>
      </c>
      <c r="F332" t="s">
        <v>504</v>
      </c>
      <c r="G332" s="50" t="s">
        <v>511</v>
      </c>
      <c r="H332" s="51" t="s">
        <v>532</v>
      </c>
    </row>
    <row r="333" spans="1:8" ht="15.75" customHeight="1">
      <c r="A333" s="1">
        <v>3</v>
      </c>
      <c r="B333" s="3">
        <v>45611</v>
      </c>
      <c r="C333" s="1">
        <v>2650</v>
      </c>
      <c r="D333" s="1" t="s">
        <v>138</v>
      </c>
      <c r="E333">
        <v>8.6488394190308293E-2</v>
      </c>
      <c r="F333" t="s">
        <v>504</v>
      </c>
      <c r="G333" s="50" t="s">
        <v>596</v>
      </c>
      <c r="H333" t="s">
        <v>621</v>
      </c>
    </row>
    <row r="334" spans="1:8" ht="15.75" hidden="1" customHeight="1">
      <c r="A334" s="1">
        <v>3</v>
      </c>
      <c r="B334" s="3">
        <v>45611</v>
      </c>
      <c r="C334" s="1">
        <v>700</v>
      </c>
      <c r="D334" s="11" t="s">
        <v>22</v>
      </c>
      <c r="E334">
        <v>2.5714285714285721</v>
      </c>
      <c r="F334" t="s">
        <v>504</v>
      </c>
      <c r="G334" t="s">
        <v>580</v>
      </c>
      <c r="H334" s="51" t="s">
        <v>559</v>
      </c>
    </row>
    <row r="335" spans="1:8" ht="15.75" hidden="1" customHeight="1">
      <c r="A335" s="1">
        <v>3</v>
      </c>
      <c r="B335" s="3">
        <v>45614</v>
      </c>
      <c r="C335" s="1">
        <v>225</v>
      </c>
      <c r="D335" s="1" t="s">
        <v>8</v>
      </c>
      <c r="E335">
        <v>0.1333333333333333</v>
      </c>
      <c r="F335" t="s">
        <v>504</v>
      </c>
      <c r="G335" s="50" t="s">
        <v>539</v>
      </c>
      <c r="H335" s="51" t="s">
        <v>537</v>
      </c>
    </row>
    <row r="336" spans="1:8" ht="15.75" customHeight="1">
      <c r="A336" s="1">
        <v>3</v>
      </c>
      <c r="B336" s="3">
        <v>45614</v>
      </c>
      <c r="C336" s="1">
        <v>3525</v>
      </c>
      <c r="D336" s="1" t="s">
        <v>138</v>
      </c>
      <c r="E336">
        <v>-6.06503412284225E-2</v>
      </c>
      <c r="F336" t="s">
        <v>504</v>
      </c>
      <c r="G336" s="50" t="s">
        <v>599</v>
      </c>
      <c r="H336" s="51" t="s">
        <v>622</v>
      </c>
    </row>
    <row r="337" spans="1:8" ht="15.75" hidden="1" customHeight="1">
      <c r="A337" s="1">
        <v>3</v>
      </c>
      <c r="B337" s="3">
        <v>45614</v>
      </c>
      <c r="C337" s="1">
        <v>600</v>
      </c>
      <c r="D337" s="11" t="s">
        <v>22</v>
      </c>
      <c r="E337">
        <v>-2.5880952380952387</v>
      </c>
      <c r="F337" t="s">
        <v>504</v>
      </c>
      <c r="G337" s="50" t="s">
        <v>589</v>
      </c>
      <c r="H337" t="s">
        <v>557</v>
      </c>
    </row>
    <row r="338" spans="1:8" ht="15.75" hidden="1" customHeight="1">
      <c r="A338" s="1">
        <v>3</v>
      </c>
      <c r="B338" s="3">
        <v>45615</v>
      </c>
      <c r="C338" s="1">
        <v>150</v>
      </c>
      <c r="D338" s="1" t="s">
        <v>8</v>
      </c>
      <c r="E338">
        <v>-0.38000000000000012</v>
      </c>
      <c r="F338" t="s">
        <v>504</v>
      </c>
      <c r="G338" s="50" t="s">
        <v>511</v>
      </c>
      <c r="H338" s="51" t="s">
        <v>532</v>
      </c>
    </row>
    <row r="339" spans="1:8" ht="15.75" customHeight="1">
      <c r="A339" s="1">
        <v>3</v>
      </c>
      <c r="B339" s="3">
        <v>45617</v>
      </c>
      <c r="C339" s="1">
        <v>3025</v>
      </c>
      <c r="D339" s="1" t="s">
        <v>138</v>
      </c>
      <c r="E339">
        <v>0.25855459820643567</v>
      </c>
      <c r="F339" t="s">
        <v>504</v>
      </c>
      <c r="G339" s="50" t="s">
        <v>596</v>
      </c>
      <c r="H339" t="s">
        <v>621</v>
      </c>
    </row>
    <row r="340" spans="1:8" ht="15.75" hidden="1" customHeight="1">
      <c r="A340" s="1">
        <v>3</v>
      </c>
      <c r="B340" s="3">
        <v>45617</v>
      </c>
      <c r="C340" s="1">
        <v>550</v>
      </c>
      <c r="D340" s="11" t="s">
        <v>22</v>
      </c>
      <c r="E340">
        <v>0.88212121212121186</v>
      </c>
      <c r="F340" t="s">
        <v>504</v>
      </c>
      <c r="G340" t="s">
        <v>580</v>
      </c>
      <c r="H340" s="51" t="s">
        <v>559</v>
      </c>
    </row>
    <row r="341" spans="1:8" ht="15.75" hidden="1" customHeight="1">
      <c r="A341" s="1">
        <v>3</v>
      </c>
      <c r="B341" s="3">
        <v>45618</v>
      </c>
      <c r="C341" s="1">
        <v>50</v>
      </c>
      <c r="D341" s="1" t="s">
        <v>8</v>
      </c>
      <c r="E341">
        <v>1.46</v>
      </c>
      <c r="F341" t="s">
        <v>504</v>
      </c>
      <c r="G341" s="50" t="s">
        <v>513</v>
      </c>
      <c r="H341" s="51" t="s">
        <v>538</v>
      </c>
    </row>
    <row r="342" spans="1:8" ht="15.75" customHeight="1">
      <c r="A342" s="1">
        <v>3</v>
      </c>
      <c r="B342" s="3">
        <v>45618</v>
      </c>
      <c r="C342" s="1">
        <v>2700</v>
      </c>
      <c r="D342" s="1" t="s">
        <v>138</v>
      </c>
      <c r="E342">
        <v>-0.23132843587389029</v>
      </c>
      <c r="F342" t="s">
        <v>504</v>
      </c>
      <c r="G342" s="50" t="s">
        <v>599</v>
      </c>
      <c r="H342" s="51" t="s">
        <v>622</v>
      </c>
    </row>
    <row r="343" spans="1:8" ht="15.75" hidden="1" customHeight="1">
      <c r="A343" s="1">
        <v>3</v>
      </c>
      <c r="B343" s="3">
        <v>45618</v>
      </c>
      <c r="C343" s="1">
        <v>350</v>
      </c>
      <c r="D343" s="11" t="s">
        <v>22</v>
      </c>
      <c r="E343">
        <v>-1.9425974025974024</v>
      </c>
      <c r="F343" t="s">
        <v>504</v>
      </c>
      <c r="G343" s="50" t="s">
        <v>589</v>
      </c>
      <c r="H343" t="s">
        <v>557</v>
      </c>
    </row>
    <row r="344" spans="1:8" ht="15.75" hidden="1" customHeight="1">
      <c r="A344" s="1">
        <v>3</v>
      </c>
      <c r="B344" s="3">
        <v>45621</v>
      </c>
      <c r="C344" s="1">
        <v>50</v>
      </c>
      <c r="D344" s="1" t="s">
        <v>8</v>
      </c>
      <c r="E344">
        <v>-1.9</v>
      </c>
      <c r="F344" t="s">
        <v>504</v>
      </c>
      <c r="G344" s="50" t="s">
        <v>517</v>
      </c>
      <c r="H344" s="51" t="s">
        <v>531</v>
      </c>
    </row>
    <row r="345" spans="1:8" ht="15.75" customHeight="1">
      <c r="A345" s="1">
        <v>3</v>
      </c>
      <c r="B345" s="3">
        <v>45621</v>
      </c>
      <c r="C345" s="1">
        <v>3425</v>
      </c>
      <c r="D345" s="1" t="s">
        <v>138</v>
      </c>
      <c r="E345">
        <v>-2.7101919437686028E-2</v>
      </c>
      <c r="F345" t="s">
        <v>504</v>
      </c>
      <c r="G345" s="50" t="s">
        <v>599</v>
      </c>
      <c r="H345" s="51" t="s">
        <v>622</v>
      </c>
    </row>
    <row r="346" spans="1:8" ht="15.75" hidden="1" customHeight="1">
      <c r="A346" s="1">
        <v>3</v>
      </c>
      <c r="B346" s="3">
        <v>45621</v>
      </c>
      <c r="C346" s="1">
        <v>500</v>
      </c>
      <c r="D346" s="11" t="s">
        <v>22</v>
      </c>
      <c r="E346">
        <v>0.88514285714285701</v>
      </c>
      <c r="F346" t="s">
        <v>504</v>
      </c>
      <c r="G346" t="s">
        <v>580</v>
      </c>
      <c r="H346" s="51" t="s">
        <v>559</v>
      </c>
    </row>
    <row r="347" spans="1:8" ht="15.75" hidden="1" customHeight="1">
      <c r="A347" s="1">
        <v>3</v>
      </c>
      <c r="B347" s="3">
        <v>45623</v>
      </c>
      <c r="C347" s="1">
        <v>75</v>
      </c>
      <c r="D347" s="1" t="s">
        <v>8</v>
      </c>
      <c r="E347">
        <v>0.5133333333333332</v>
      </c>
      <c r="F347" t="s">
        <v>504</v>
      </c>
      <c r="G347" s="50" t="s">
        <v>517</v>
      </c>
      <c r="H347" s="51" t="s">
        <v>531</v>
      </c>
    </row>
    <row r="348" spans="1:8" ht="15.75" customHeight="1">
      <c r="A348" s="1">
        <v>3</v>
      </c>
      <c r="B348" s="3">
        <v>45623</v>
      </c>
      <c r="C348" s="1">
        <v>2175</v>
      </c>
      <c r="D348" s="1" t="s">
        <v>138</v>
      </c>
      <c r="E348">
        <v>4.3436529910227506E-2</v>
      </c>
      <c r="F348" t="s">
        <v>504</v>
      </c>
      <c r="G348" s="50" t="s">
        <v>596</v>
      </c>
      <c r="H348" t="s">
        <v>621</v>
      </c>
    </row>
    <row r="349" spans="1:8" ht="15.75" hidden="1" customHeight="1">
      <c r="A349" s="1">
        <v>3</v>
      </c>
      <c r="B349" s="3">
        <v>45623</v>
      </c>
      <c r="C349" s="1">
        <v>700</v>
      </c>
      <c r="D349" s="11" t="s">
        <v>22</v>
      </c>
      <c r="E349">
        <v>-0.13228571428571434</v>
      </c>
      <c r="F349" t="s">
        <v>504</v>
      </c>
      <c r="G349" s="50" t="s">
        <v>589</v>
      </c>
      <c r="H349" t="s">
        <v>557</v>
      </c>
    </row>
    <row r="350" spans="1:8" ht="15.75" hidden="1" customHeight="1">
      <c r="A350" s="1">
        <v>4</v>
      </c>
      <c r="B350" s="3">
        <v>45598</v>
      </c>
      <c r="C350" s="1">
        <v>325</v>
      </c>
      <c r="D350" s="1" t="s">
        <v>20</v>
      </c>
      <c r="E350" s="1">
        <v>0.64769230769230768</v>
      </c>
      <c r="F350" t="s">
        <v>504</v>
      </c>
      <c r="G350" s="50" t="s">
        <v>550</v>
      </c>
      <c r="H350" s="29" t="s">
        <v>551</v>
      </c>
    </row>
    <row r="351" spans="1:8" ht="15.75" hidden="1" customHeight="1">
      <c r="A351" s="1">
        <v>4</v>
      </c>
      <c r="B351" s="3">
        <v>45598</v>
      </c>
      <c r="C351" s="1">
        <v>200</v>
      </c>
      <c r="D351" s="1" t="s">
        <v>4</v>
      </c>
      <c r="E351">
        <v>-0.26666666666666683</v>
      </c>
      <c r="F351" t="s">
        <v>504</v>
      </c>
      <c r="G351" s="50" t="s">
        <v>527</v>
      </c>
      <c r="H351" s="51" t="s">
        <v>515</v>
      </c>
    </row>
    <row r="352" spans="1:8" ht="15.75" hidden="1" customHeight="1">
      <c r="A352" s="1">
        <v>4</v>
      </c>
      <c r="B352" s="3">
        <v>45598</v>
      </c>
      <c r="C352" s="1">
        <v>525</v>
      </c>
      <c r="D352" s="1" t="s">
        <v>8</v>
      </c>
      <c r="E352">
        <v>-3.8095238095237072E-3</v>
      </c>
      <c r="F352" t="s">
        <v>504</v>
      </c>
      <c r="G352" s="50" t="s">
        <v>534</v>
      </c>
      <c r="H352" s="51" t="s">
        <v>535</v>
      </c>
    </row>
    <row r="353" spans="1:8" ht="15.75" customHeight="1">
      <c r="A353" s="1">
        <v>4</v>
      </c>
      <c r="B353" s="3">
        <v>45598</v>
      </c>
      <c r="C353" s="1">
        <v>1425</v>
      </c>
      <c r="D353" s="1" t="s">
        <v>6</v>
      </c>
      <c r="E353">
        <v>-0.47448275862068967</v>
      </c>
      <c r="F353" t="s">
        <v>504</v>
      </c>
      <c r="G353" s="50" t="s">
        <v>599</v>
      </c>
      <c r="H353" s="51" t="s">
        <v>622</v>
      </c>
    </row>
    <row r="354" spans="1:8" ht="15.75" hidden="1" customHeight="1">
      <c r="A354" s="1">
        <v>4</v>
      </c>
      <c r="B354" s="3">
        <v>45598</v>
      </c>
      <c r="C354" s="1">
        <v>450</v>
      </c>
      <c r="D354" s="11" t="s">
        <v>22</v>
      </c>
      <c r="E354">
        <v>0.31317460317460344</v>
      </c>
      <c r="F354" t="s">
        <v>504</v>
      </c>
      <c r="G354" t="s">
        <v>580</v>
      </c>
      <c r="H354" s="51" t="s">
        <v>559</v>
      </c>
    </row>
    <row r="355" spans="1:8" ht="15.75" hidden="1" customHeight="1">
      <c r="A355" s="1">
        <v>4</v>
      </c>
      <c r="B355" s="3">
        <v>45601</v>
      </c>
      <c r="C355" s="1">
        <v>125</v>
      </c>
      <c r="D355" s="1" t="s">
        <v>20</v>
      </c>
      <c r="E355" s="1">
        <v>-0.12369230769230777</v>
      </c>
      <c r="F355" t="s">
        <v>504</v>
      </c>
      <c r="G355" s="50" t="s">
        <v>552</v>
      </c>
      <c r="H355" s="29" t="s">
        <v>553</v>
      </c>
    </row>
    <row r="356" spans="1:8" ht="15.75" hidden="1" customHeight="1">
      <c r="A356" s="1">
        <v>4</v>
      </c>
      <c r="B356" s="3">
        <v>45601</v>
      </c>
      <c r="C356" s="1">
        <v>25</v>
      </c>
      <c r="D356" s="1" t="s">
        <v>4</v>
      </c>
      <c r="E356">
        <v>-0.67999999999999994</v>
      </c>
      <c r="F356" t="s">
        <v>504</v>
      </c>
      <c r="G356" s="50" t="s">
        <v>527</v>
      </c>
      <c r="H356" s="51" t="s">
        <v>515</v>
      </c>
    </row>
    <row r="357" spans="1:8" ht="15.75" hidden="1" customHeight="1">
      <c r="A357" s="1">
        <v>4</v>
      </c>
      <c r="B357" s="3">
        <v>45601</v>
      </c>
      <c r="C357" s="1">
        <v>225</v>
      </c>
      <c r="D357" s="1" t="s">
        <v>8</v>
      </c>
      <c r="E357">
        <v>-8.9523809523809561E-2</v>
      </c>
      <c r="F357" t="s">
        <v>504</v>
      </c>
      <c r="G357" s="50" t="s">
        <v>534</v>
      </c>
      <c r="H357" s="51" t="s">
        <v>535</v>
      </c>
    </row>
    <row r="358" spans="1:8" ht="15.75" customHeight="1">
      <c r="A358" s="1">
        <v>4</v>
      </c>
      <c r="B358" s="3">
        <v>45601</v>
      </c>
      <c r="C358" s="1">
        <v>1450</v>
      </c>
      <c r="D358" s="1" t="s">
        <v>6</v>
      </c>
      <c r="E358">
        <v>2.7356321839080433E-2</v>
      </c>
      <c r="F358" t="s">
        <v>504</v>
      </c>
      <c r="G358" s="50" t="s">
        <v>596</v>
      </c>
      <c r="H358" t="s">
        <v>621</v>
      </c>
    </row>
    <row r="359" spans="1:8" ht="15.75" hidden="1" customHeight="1">
      <c r="A359" s="1">
        <v>4</v>
      </c>
      <c r="B359" s="3">
        <v>45601</v>
      </c>
      <c r="C359" s="1">
        <v>650</v>
      </c>
      <c r="D359" s="11" t="s">
        <v>22</v>
      </c>
      <c r="E359">
        <v>-4.5811965811966004E-2</v>
      </c>
      <c r="F359" t="s">
        <v>504</v>
      </c>
      <c r="G359" s="50" t="s">
        <v>589</v>
      </c>
      <c r="H359" t="s">
        <v>557</v>
      </c>
    </row>
    <row r="360" spans="1:8" ht="15.75" hidden="1" customHeight="1">
      <c r="A360" s="1">
        <v>4</v>
      </c>
      <c r="B360" s="3">
        <v>45603</v>
      </c>
      <c r="C360" s="1">
        <v>25</v>
      </c>
      <c r="D360" s="1" t="s">
        <v>20</v>
      </c>
      <c r="E360" s="1">
        <v>-0.22399999999999998</v>
      </c>
      <c r="F360" t="s">
        <v>504</v>
      </c>
      <c r="G360" s="50" t="s">
        <v>552</v>
      </c>
      <c r="H360" s="29" t="s">
        <v>553</v>
      </c>
    </row>
    <row r="361" spans="1:8" ht="15.75" hidden="1" customHeight="1">
      <c r="A361" s="1">
        <v>4</v>
      </c>
      <c r="B361" s="3">
        <v>45603</v>
      </c>
      <c r="C361" s="1">
        <v>100</v>
      </c>
      <c r="D361" s="1" t="s">
        <v>4</v>
      </c>
      <c r="E361">
        <v>1.56</v>
      </c>
      <c r="F361" t="s">
        <v>504</v>
      </c>
      <c r="G361" s="50" t="s">
        <v>518</v>
      </c>
      <c r="H361" s="51" t="s">
        <v>509</v>
      </c>
    </row>
    <row r="362" spans="1:8" ht="15.75" hidden="1" customHeight="1">
      <c r="A362" s="1">
        <v>4</v>
      </c>
      <c r="B362" s="3">
        <v>45603</v>
      </c>
      <c r="C362" s="1">
        <v>75</v>
      </c>
      <c r="D362" s="1" t="s">
        <v>8</v>
      </c>
      <c r="E362">
        <v>-0.1333333333333333</v>
      </c>
      <c r="F362" t="s">
        <v>504</v>
      </c>
      <c r="G362" s="50" t="s">
        <v>516</v>
      </c>
      <c r="H362" s="51" t="s">
        <v>532</v>
      </c>
    </row>
    <row r="363" spans="1:8" ht="15.75" customHeight="1">
      <c r="A363" s="1">
        <v>4</v>
      </c>
      <c r="B363" s="3">
        <v>45603</v>
      </c>
      <c r="C363" s="1">
        <v>800</v>
      </c>
      <c r="D363" s="1" t="s">
        <v>6</v>
      </c>
      <c r="E363">
        <v>-8.1939655172413639E-2</v>
      </c>
      <c r="F363" t="s">
        <v>504</v>
      </c>
      <c r="G363" s="50" t="s">
        <v>599</v>
      </c>
      <c r="H363" s="51" t="s">
        <v>622</v>
      </c>
    </row>
    <row r="364" spans="1:8" ht="15.75" hidden="1" customHeight="1">
      <c r="A364" s="1">
        <v>4</v>
      </c>
      <c r="B364" s="3">
        <v>45603</v>
      </c>
      <c r="C364" s="1">
        <v>1550</v>
      </c>
      <c r="D364" s="11" t="s">
        <v>22</v>
      </c>
      <c r="E364">
        <v>-0.5204962779156328</v>
      </c>
      <c r="F364" t="s">
        <v>504</v>
      </c>
      <c r="G364" s="50" t="s">
        <v>589</v>
      </c>
      <c r="H364" s="51" t="s">
        <v>557</v>
      </c>
    </row>
    <row r="365" spans="1:8" ht="15.75" hidden="1" customHeight="1">
      <c r="A365" s="1">
        <v>4</v>
      </c>
      <c r="B365" s="3">
        <v>45605</v>
      </c>
      <c r="C365" s="1">
        <v>125</v>
      </c>
      <c r="D365" s="1" t="s">
        <v>20</v>
      </c>
      <c r="E365" s="1">
        <v>0.15999999999999992</v>
      </c>
      <c r="F365" t="s">
        <v>504</v>
      </c>
      <c r="G365" s="50" t="s">
        <v>517</v>
      </c>
      <c r="H365" s="29" t="s">
        <v>547</v>
      </c>
    </row>
    <row r="366" spans="1:8" ht="15.75" hidden="1" customHeight="1">
      <c r="A366" s="1">
        <v>4</v>
      </c>
      <c r="B366" s="3">
        <v>45605</v>
      </c>
      <c r="C366" s="1">
        <v>50</v>
      </c>
      <c r="D366" s="1" t="s">
        <v>4</v>
      </c>
      <c r="E366">
        <v>-1.2000000000000002</v>
      </c>
      <c r="F366" t="s">
        <v>504</v>
      </c>
      <c r="G366" s="50" t="s">
        <v>527</v>
      </c>
      <c r="H366" s="51" t="s">
        <v>515</v>
      </c>
    </row>
    <row r="367" spans="1:8" ht="15.75" hidden="1" customHeight="1">
      <c r="A367" s="1">
        <v>4</v>
      </c>
      <c r="B367" s="3">
        <v>45605</v>
      </c>
      <c r="C367" s="1">
        <v>300</v>
      </c>
      <c r="D367" s="1" t="s">
        <v>8</v>
      </c>
      <c r="E367">
        <v>0.15333333333333332</v>
      </c>
      <c r="F367" t="s">
        <v>504</v>
      </c>
      <c r="G367" s="50" t="s">
        <v>541</v>
      </c>
      <c r="H367" s="51" t="s">
        <v>538</v>
      </c>
    </row>
    <row r="368" spans="1:8" ht="15.75" customHeight="1">
      <c r="A368" s="1">
        <v>4</v>
      </c>
      <c r="B368" s="3">
        <v>45605</v>
      </c>
      <c r="C368" s="1">
        <v>1325</v>
      </c>
      <c r="D368" s="1" t="s">
        <v>6</v>
      </c>
      <c r="E368">
        <v>5.778301886792514E-3</v>
      </c>
      <c r="F368" t="s">
        <v>504</v>
      </c>
      <c r="G368" s="50" t="s">
        <v>596</v>
      </c>
      <c r="H368" t="s">
        <v>621</v>
      </c>
    </row>
    <row r="369" spans="1:8" ht="15.75" hidden="1" customHeight="1">
      <c r="A369" s="1">
        <v>4</v>
      </c>
      <c r="B369" s="3">
        <v>45605</v>
      </c>
      <c r="C369" s="1">
        <v>500</v>
      </c>
      <c r="D369" s="11" t="s">
        <v>22</v>
      </c>
      <c r="E369">
        <v>0.58141935483870988</v>
      </c>
      <c r="F369" t="s">
        <v>504</v>
      </c>
      <c r="G369" t="s">
        <v>580</v>
      </c>
      <c r="H369" s="51" t="s">
        <v>559</v>
      </c>
    </row>
    <row r="370" spans="1:8" ht="15.75" hidden="1" customHeight="1">
      <c r="A370" s="1">
        <v>4</v>
      </c>
      <c r="B370" s="3">
        <v>45610</v>
      </c>
      <c r="C370" s="1">
        <v>125</v>
      </c>
      <c r="D370" s="1" t="s">
        <v>20</v>
      </c>
      <c r="E370" s="1">
        <v>1.6000000000000014E-2</v>
      </c>
      <c r="F370" t="s">
        <v>504</v>
      </c>
      <c r="G370" s="50" t="s">
        <v>517</v>
      </c>
      <c r="H370" s="29" t="s">
        <v>547</v>
      </c>
    </row>
    <row r="371" spans="1:8" ht="15.75" hidden="1" customHeight="1">
      <c r="A371" s="1">
        <v>4</v>
      </c>
      <c r="B371" s="3">
        <v>45610</v>
      </c>
      <c r="C371" s="1">
        <v>125</v>
      </c>
      <c r="D371" s="1" t="s">
        <v>8</v>
      </c>
      <c r="E371">
        <v>0.37199999999999989</v>
      </c>
      <c r="F371" t="s">
        <v>504</v>
      </c>
      <c r="G371" s="50" t="s">
        <v>541</v>
      </c>
      <c r="H371" s="51" t="s">
        <v>538</v>
      </c>
    </row>
    <row r="372" spans="1:8" ht="15.75" customHeight="1">
      <c r="A372" s="1">
        <v>4</v>
      </c>
      <c r="B372" s="3">
        <v>45610</v>
      </c>
      <c r="C372" s="1">
        <v>1050</v>
      </c>
      <c r="D372" s="1" t="s">
        <v>6</v>
      </c>
      <c r="E372">
        <v>3.5471698113207273E-2</v>
      </c>
      <c r="F372" t="s">
        <v>504</v>
      </c>
      <c r="G372" s="50" t="s">
        <v>596</v>
      </c>
      <c r="H372" t="s">
        <v>621</v>
      </c>
    </row>
    <row r="373" spans="1:8" ht="15.75" hidden="1" customHeight="1">
      <c r="A373" s="1">
        <v>4</v>
      </c>
      <c r="B373" s="3">
        <v>45610</v>
      </c>
      <c r="C373" s="1">
        <v>1200</v>
      </c>
      <c r="D373" s="11" t="s">
        <v>22</v>
      </c>
      <c r="E373">
        <v>-0.73150000000000004</v>
      </c>
      <c r="F373" t="s">
        <v>504</v>
      </c>
      <c r="G373" s="50" t="s">
        <v>589</v>
      </c>
      <c r="H373" s="51" t="s">
        <v>557</v>
      </c>
    </row>
    <row r="374" spans="1:8" ht="15.75" hidden="1" customHeight="1">
      <c r="A374" s="1">
        <v>4</v>
      </c>
      <c r="B374" s="3">
        <v>45612</v>
      </c>
      <c r="C374" s="1">
        <v>175</v>
      </c>
      <c r="D374" s="1" t="s">
        <v>20</v>
      </c>
      <c r="E374" s="1">
        <v>0.1725714285714286</v>
      </c>
      <c r="F374" t="s">
        <v>504</v>
      </c>
      <c r="G374" s="50" t="s">
        <v>536</v>
      </c>
      <c r="H374" s="29" t="s">
        <v>554</v>
      </c>
    </row>
    <row r="375" spans="1:8" ht="15.75" hidden="1" customHeight="1">
      <c r="A375" s="1">
        <v>4</v>
      </c>
      <c r="B375" s="3">
        <v>45612</v>
      </c>
      <c r="C375" s="1">
        <v>50</v>
      </c>
      <c r="D375" s="1" t="s">
        <v>4</v>
      </c>
      <c r="E375">
        <v>2.0000000000000018E-2</v>
      </c>
      <c r="F375" t="s">
        <v>504</v>
      </c>
      <c r="G375" s="50" t="s">
        <v>520</v>
      </c>
      <c r="H375" s="51" t="s">
        <v>509</v>
      </c>
    </row>
    <row r="376" spans="1:8" ht="15.75" hidden="1" customHeight="1">
      <c r="A376" s="1">
        <v>4</v>
      </c>
      <c r="B376" s="3">
        <v>45612</v>
      </c>
      <c r="C376" s="1">
        <v>100</v>
      </c>
      <c r="D376" s="1" t="s">
        <v>8</v>
      </c>
      <c r="E376">
        <v>-0.49199999999999999</v>
      </c>
      <c r="F376" t="s">
        <v>504</v>
      </c>
      <c r="G376" s="50" t="s">
        <v>534</v>
      </c>
      <c r="H376" s="51" t="s">
        <v>535</v>
      </c>
    </row>
    <row r="377" spans="1:8" ht="15.75" customHeight="1">
      <c r="A377" s="1">
        <v>4</v>
      </c>
      <c r="B377" s="3">
        <v>45612</v>
      </c>
      <c r="C377" s="1">
        <v>1375</v>
      </c>
      <c r="D377" s="1" t="s">
        <v>6</v>
      </c>
      <c r="E377">
        <v>-1.1636363636363667E-2</v>
      </c>
      <c r="F377" t="s">
        <v>504</v>
      </c>
      <c r="G377" s="50" t="s">
        <v>599</v>
      </c>
      <c r="H377" s="51" t="s">
        <v>622</v>
      </c>
    </row>
    <row r="378" spans="1:8" ht="15.75" hidden="1" customHeight="1">
      <c r="A378" s="1">
        <v>4</v>
      </c>
      <c r="B378" s="3">
        <v>45614</v>
      </c>
      <c r="C378" s="1">
        <v>1400</v>
      </c>
      <c r="D378" s="11" t="s">
        <v>22</v>
      </c>
      <c r="E378">
        <v>0.60607142857142859</v>
      </c>
      <c r="F378" t="s">
        <v>504</v>
      </c>
      <c r="G378" t="s">
        <v>580</v>
      </c>
      <c r="H378" s="51" t="s">
        <v>559</v>
      </c>
    </row>
    <row r="379" spans="1:8" ht="15.75" hidden="1" customHeight="1">
      <c r="A379" s="1">
        <v>4</v>
      </c>
      <c r="B379" s="3">
        <v>45614</v>
      </c>
      <c r="C379" s="1">
        <v>75</v>
      </c>
      <c r="D379" s="1" t="s">
        <v>20</v>
      </c>
      <c r="E379" s="1">
        <v>0.22476190476190472</v>
      </c>
      <c r="F379" t="s">
        <v>504</v>
      </c>
      <c r="G379" s="50" t="s">
        <v>536</v>
      </c>
      <c r="H379" s="29" t="s">
        <v>554</v>
      </c>
    </row>
    <row r="380" spans="1:8" ht="15.75" hidden="1" customHeight="1">
      <c r="A380" s="1">
        <v>4</v>
      </c>
      <c r="B380" s="3">
        <v>45614</v>
      </c>
      <c r="C380" s="1">
        <v>175</v>
      </c>
      <c r="D380" s="1" t="s">
        <v>8</v>
      </c>
      <c r="E380">
        <v>-0.22571428571428553</v>
      </c>
      <c r="F380" t="s">
        <v>504</v>
      </c>
      <c r="G380" s="50" t="s">
        <v>534</v>
      </c>
      <c r="H380" s="51" t="s">
        <v>535</v>
      </c>
    </row>
    <row r="381" spans="1:8" ht="15.75" customHeight="1">
      <c r="A381" s="1">
        <v>4</v>
      </c>
      <c r="B381" s="3">
        <v>45614</v>
      </c>
      <c r="C381" s="1">
        <v>2775</v>
      </c>
      <c r="D381" s="1" t="s">
        <v>6</v>
      </c>
      <c r="E381">
        <v>0.12947420147420163</v>
      </c>
      <c r="F381" t="s">
        <v>504</v>
      </c>
      <c r="G381" s="50" t="s">
        <v>596</v>
      </c>
      <c r="H381" t="s">
        <v>621</v>
      </c>
    </row>
    <row r="382" spans="1:8" ht="15.75" hidden="1" customHeight="1">
      <c r="A382" s="1">
        <v>4</v>
      </c>
      <c r="B382" s="3">
        <v>45614</v>
      </c>
      <c r="C382" s="1">
        <v>100</v>
      </c>
      <c r="D382" s="11" t="s">
        <v>22</v>
      </c>
      <c r="E382">
        <v>-0.38857142857142857</v>
      </c>
      <c r="F382" t="s">
        <v>504</v>
      </c>
      <c r="G382" s="50" t="s">
        <v>589</v>
      </c>
      <c r="H382" s="51" t="s">
        <v>557</v>
      </c>
    </row>
    <row r="383" spans="1:8" ht="15.75" hidden="1" customHeight="1">
      <c r="A383" s="1">
        <v>4</v>
      </c>
      <c r="B383" s="3">
        <v>45615</v>
      </c>
      <c r="C383" s="1">
        <v>125</v>
      </c>
      <c r="D383" s="1" t="s">
        <v>20</v>
      </c>
      <c r="E383" s="1">
        <v>-0.50933333333333319</v>
      </c>
      <c r="F383" t="s">
        <v>504</v>
      </c>
      <c r="G383" s="50" t="s">
        <v>552</v>
      </c>
      <c r="H383" s="29" t="s">
        <v>553</v>
      </c>
    </row>
    <row r="384" spans="1:8" ht="15.75" hidden="1" customHeight="1">
      <c r="A384" s="1">
        <v>4</v>
      </c>
      <c r="B384" s="3">
        <v>45615</v>
      </c>
      <c r="C384" s="1">
        <v>150</v>
      </c>
      <c r="D384" s="1" t="s">
        <v>4</v>
      </c>
      <c r="E384">
        <v>1.1466666666666665</v>
      </c>
      <c r="F384" t="s">
        <v>504</v>
      </c>
      <c r="G384" s="50" t="s">
        <v>520</v>
      </c>
      <c r="H384" s="51" t="s">
        <v>509</v>
      </c>
    </row>
    <row r="385" spans="1:8" ht="15.75" hidden="1" customHeight="1">
      <c r="A385" s="1">
        <v>4</v>
      </c>
      <c r="B385" s="3">
        <v>45615</v>
      </c>
      <c r="C385" s="1">
        <v>250</v>
      </c>
      <c r="D385" s="1" t="s">
        <v>8</v>
      </c>
      <c r="E385">
        <v>0.14171428571428568</v>
      </c>
      <c r="F385" t="s">
        <v>504</v>
      </c>
      <c r="G385" s="50" t="s">
        <v>542</v>
      </c>
      <c r="H385" s="51" t="s">
        <v>538</v>
      </c>
    </row>
    <row r="386" spans="1:8" ht="15.75" customHeight="1">
      <c r="A386" s="1">
        <v>4</v>
      </c>
      <c r="B386" s="3">
        <v>45615</v>
      </c>
      <c r="C386" s="1">
        <v>875</v>
      </c>
      <c r="D386" s="1" t="s">
        <v>6</v>
      </c>
      <c r="E386">
        <v>-8.4694980694980826E-2</v>
      </c>
      <c r="F386" t="s">
        <v>504</v>
      </c>
      <c r="G386" s="50" t="s">
        <v>599</v>
      </c>
      <c r="H386" s="51" t="s">
        <v>622</v>
      </c>
    </row>
    <row r="387" spans="1:8" ht="15.75" hidden="1" customHeight="1">
      <c r="A387" s="1">
        <v>4</v>
      </c>
      <c r="B387" s="3">
        <v>45615</v>
      </c>
      <c r="C387" s="1">
        <v>900</v>
      </c>
      <c r="D387" s="11" t="s">
        <v>22</v>
      </c>
      <c r="E387">
        <v>-0.21444444444444466</v>
      </c>
      <c r="F387" t="s">
        <v>504</v>
      </c>
      <c r="G387" s="50" t="s">
        <v>589</v>
      </c>
      <c r="H387" s="51" t="s">
        <v>557</v>
      </c>
    </row>
    <row r="388" spans="1:8" ht="15.75" hidden="1" customHeight="1">
      <c r="A388" s="1">
        <v>4</v>
      </c>
      <c r="B388" s="3">
        <v>45617</v>
      </c>
      <c r="C388" s="1">
        <v>175</v>
      </c>
      <c r="D388" s="1" t="s">
        <v>20</v>
      </c>
      <c r="E388" s="1">
        <v>0.19314285714285706</v>
      </c>
      <c r="F388" t="s">
        <v>504</v>
      </c>
      <c r="G388" s="50" t="s">
        <v>539</v>
      </c>
      <c r="H388" s="29" t="s">
        <v>554</v>
      </c>
    </row>
    <row r="389" spans="1:8" ht="15.75" hidden="1" customHeight="1">
      <c r="A389" s="1">
        <v>4</v>
      </c>
      <c r="B389" s="3">
        <v>45617</v>
      </c>
      <c r="C389" s="1">
        <v>100</v>
      </c>
      <c r="D389" s="1" t="s">
        <v>8</v>
      </c>
      <c r="E389">
        <v>-6.6000000000000059E-2</v>
      </c>
      <c r="F389" t="s">
        <v>504</v>
      </c>
      <c r="G389" s="50" t="s">
        <v>534</v>
      </c>
      <c r="H389" s="51" t="s">
        <v>535</v>
      </c>
    </row>
    <row r="390" spans="1:8" ht="15.75" customHeight="1">
      <c r="A390" s="1">
        <v>4</v>
      </c>
      <c r="B390" s="3">
        <v>45617</v>
      </c>
      <c r="C390" s="1">
        <v>2475</v>
      </c>
      <c r="D390" s="1" t="s">
        <v>6</v>
      </c>
      <c r="E390">
        <v>4.0392496392496424E-2</v>
      </c>
      <c r="F390" t="s">
        <v>504</v>
      </c>
      <c r="G390" s="50" t="s">
        <v>596</v>
      </c>
      <c r="H390" t="s">
        <v>621</v>
      </c>
    </row>
    <row r="391" spans="1:8" ht="15.75" hidden="1" customHeight="1">
      <c r="A391" s="1">
        <v>4</v>
      </c>
      <c r="B391" s="3">
        <v>45617</v>
      </c>
      <c r="C391" s="1">
        <v>350</v>
      </c>
      <c r="D391" s="11" t="s">
        <v>22</v>
      </c>
      <c r="E391">
        <v>0.78158730158730205</v>
      </c>
      <c r="F391" t="s">
        <v>504</v>
      </c>
      <c r="G391" s="51" t="s">
        <v>580</v>
      </c>
      <c r="H391" s="51" t="s">
        <v>559</v>
      </c>
    </row>
    <row r="392" spans="1:8" ht="15.75" hidden="1" customHeight="1">
      <c r="A392" s="1">
        <v>4</v>
      </c>
      <c r="B392" s="3">
        <v>45619</v>
      </c>
      <c r="C392" s="1">
        <v>50</v>
      </c>
      <c r="D392" s="1" t="s">
        <v>4</v>
      </c>
      <c r="E392">
        <v>-1.1466666666666665</v>
      </c>
      <c r="F392" t="s">
        <v>504</v>
      </c>
      <c r="G392" s="50" t="s">
        <v>527</v>
      </c>
      <c r="H392" s="51" t="s">
        <v>515</v>
      </c>
    </row>
    <row r="393" spans="1:8" ht="15.75" hidden="1" customHeight="1">
      <c r="A393" s="1">
        <v>4</v>
      </c>
      <c r="B393" s="3">
        <v>45619</v>
      </c>
      <c r="C393" s="1">
        <v>125</v>
      </c>
      <c r="D393" s="1" t="s">
        <v>8</v>
      </c>
      <c r="E393">
        <v>-0.1100000000000001</v>
      </c>
      <c r="F393" t="s">
        <v>504</v>
      </c>
      <c r="G393" s="50" t="s">
        <v>534</v>
      </c>
      <c r="H393" s="51" t="s">
        <v>535</v>
      </c>
    </row>
    <row r="394" spans="1:8" ht="15.75" customHeight="1">
      <c r="A394" s="1">
        <v>4</v>
      </c>
      <c r="B394" s="3">
        <v>45619</v>
      </c>
      <c r="C394" s="1">
        <v>150</v>
      </c>
      <c r="D394" s="11" t="s">
        <v>6</v>
      </c>
      <c r="E394">
        <v>-0.3935353535353534</v>
      </c>
      <c r="F394" t="s">
        <v>504</v>
      </c>
      <c r="G394" s="50" t="s">
        <v>599</v>
      </c>
      <c r="H394" s="51" t="s">
        <v>622</v>
      </c>
    </row>
    <row r="395" spans="1:8" ht="15.75" hidden="1" customHeight="1">
      <c r="A395" s="1">
        <v>4</v>
      </c>
      <c r="B395" s="3">
        <v>45622</v>
      </c>
      <c r="C395" s="1">
        <v>75</v>
      </c>
      <c r="D395" s="1" t="s">
        <v>20</v>
      </c>
      <c r="E395" s="1">
        <v>-0.59047619047619049</v>
      </c>
      <c r="F395" t="s">
        <v>504</v>
      </c>
      <c r="G395" s="50" t="s">
        <v>555</v>
      </c>
      <c r="H395" t="s">
        <v>549</v>
      </c>
    </row>
    <row r="396" spans="1:8" ht="15.75" hidden="1" customHeight="1">
      <c r="A396" s="1">
        <v>4</v>
      </c>
      <c r="B396" s="3">
        <v>45622</v>
      </c>
      <c r="C396" s="1">
        <v>550</v>
      </c>
      <c r="D396" s="1" t="s">
        <v>8</v>
      </c>
      <c r="E396">
        <v>0.1945454545454548</v>
      </c>
      <c r="F396" t="s">
        <v>504</v>
      </c>
      <c r="G396" s="50" t="s">
        <v>539</v>
      </c>
      <c r="H396" s="51" t="s">
        <v>537</v>
      </c>
    </row>
    <row r="397" spans="1:8" ht="15.75" customHeight="1">
      <c r="A397" s="1">
        <v>4</v>
      </c>
      <c r="B397" s="3">
        <v>45622</v>
      </c>
      <c r="C397" s="1">
        <v>1125</v>
      </c>
      <c r="D397" s="1" t="s">
        <v>6</v>
      </c>
      <c r="E397">
        <v>0.2951111111111111</v>
      </c>
      <c r="F397" t="s">
        <v>504</v>
      </c>
      <c r="G397" s="50" t="s">
        <v>596</v>
      </c>
      <c r="H397" t="s">
        <v>621</v>
      </c>
    </row>
    <row r="398" spans="1:8" ht="15.75" hidden="1" customHeight="1">
      <c r="A398" s="1">
        <v>4</v>
      </c>
      <c r="B398" s="3">
        <v>45622</v>
      </c>
      <c r="C398" s="1">
        <v>300</v>
      </c>
      <c r="D398" s="11" t="s">
        <v>22</v>
      </c>
      <c r="E398">
        <v>-1.0476190476190972E-2</v>
      </c>
      <c r="F398" t="s">
        <v>504</v>
      </c>
      <c r="G398" s="50" t="s">
        <v>589</v>
      </c>
      <c r="H398" s="51" t="s">
        <v>557</v>
      </c>
    </row>
    <row r="399" spans="1:8" ht="15.75" hidden="1" customHeight="1">
      <c r="A399" s="1">
        <v>4</v>
      </c>
      <c r="B399" s="3">
        <v>45625</v>
      </c>
      <c r="C399" s="1">
        <v>550</v>
      </c>
      <c r="D399" s="1" t="s">
        <v>20</v>
      </c>
      <c r="E399" s="1">
        <v>0.10831168831168836</v>
      </c>
      <c r="F399" t="s">
        <v>504</v>
      </c>
      <c r="G399" s="50" t="s">
        <v>539</v>
      </c>
      <c r="H399" s="29" t="s">
        <v>554</v>
      </c>
    </row>
    <row r="400" spans="1:8" ht="15.75" hidden="1" customHeight="1">
      <c r="A400" s="1">
        <v>4</v>
      </c>
      <c r="B400" s="3">
        <v>45625</v>
      </c>
      <c r="C400" s="1">
        <v>250</v>
      </c>
      <c r="D400" s="1" t="s">
        <v>8</v>
      </c>
      <c r="E400">
        <v>7.3454545454545439E-2</v>
      </c>
      <c r="F400" t="s">
        <v>504</v>
      </c>
      <c r="G400" s="50" t="s">
        <v>539</v>
      </c>
      <c r="H400" s="51" t="s">
        <v>537</v>
      </c>
    </row>
    <row r="401" spans="1:8" ht="15.75" customHeight="1">
      <c r="A401" s="1">
        <v>4</v>
      </c>
      <c r="B401" s="3">
        <v>45625</v>
      </c>
      <c r="C401" s="1">
        <v>750</v>
      </c>
      <c r="D401" s="1" t="s">
        <v>6</v>
      </c>
      <c r="E401">
        <v>2.3555555555555552E-2</v>
      </c>
      <c r="F401" t="s">
        <v>504</v>
      </c>
      <c r="G401" s="50" t="s">
        <v>610</v>
      </c>
      <c r="H401" s="51" t="s">
        <v>628</v>
      </c>
    </row>
    <row r="402" spans="1:8" ht="15.75" hidden="1" customHeight="1">
      <c r="A402" s="1">
        <v>4</v>
      </c>
      <c r="B402" s="3">
        <v>45625</v>
      </c>
      <c r="C402" s="1">
        <v>170</v>
      </c>
      <c r="D402" s="11" t="s">
        <v>22</v>
      </c>
      <c r="E402">
        <v>12.720392156862744</v>
      </c>
      <c r="F402" t="s">
        <v>504</v>
      </c>
      <c r="G402" s="50" t="s">
        <v>591</v>
      </c>
      <c r="H402" s="51" t="s">
        <v>595</v>
      </c>
    </row>
    <row r="403" spans="1:8" ht="15.75" hidden="1" customHeight="1">
      <c r="A403" s="1">
        <v>4</v>
      </c>
      <c r="B403" s="3">
        <v>45659</v>
      </c>
      <c r="C403" s="1">
        <v>275</v>
      </c>
      <c r="D403" s="1" t="s">
        <v>8</v>
      </c>
      <c r="E403">
        <v>9.1792727272727266</v>
      </c>
      <c r="F403" t="s">
        <v>504</v>
      </c>
      <c r="G403" s="50" t="s">
        <v>512</v>
      </c>
      <c r="H403" s="51" t="s">
        <v>543</v>
      </c>
    </row>
    <row r="404" spans="1:8" ht="15.75" customHeight="1">
      <c r="A404" s="1">
        <v>4</v>
      </c>
      <c r="B404" s="3">
        <v>45659</v>
      </c>
      <c r="C404" s="1">
        <v>2225</v>
      </c>
      <c r="D404" s="1" t="s">
        <v>6</v>
      </c>
      <c r="E404">
        <v>-1.171250936329588</v>
      </c>
      <c r="F404" t="s">
        <v>504</v>
      </c>
      <c r="G404" s="50" t="s">
        <v>599</v>
      </c>
    </row>
    <row r="405" spans="1:8" ht="15.75" hidden="1" customHeight="1">
      <c r="A405" s="1">
        <v>4</v>
      </c>
      <c r="B405" s="3">
        <v>45661</v>
      </c>
      <c r="C405" s="1">
        <v>25</v>
      </c>
      <c r="D405" s="1" t="s">
        <v>20</v>
      </c>
      <c r="E405" s="1">
        <v>-0.80545454545454542</v>
      </c>
      <c r="F405" t="s">
        <v>504</v>
      </c>
      <c r="G405" s="50" t="s">
        <v>555</v>
      </c>
      <c r="H405" s="29" t="s">
        <v>549</v>
      </c>
    </row>
    <row r="406" spans="1:8" ht="15.75" hidden="1" customHeight="1">
      <c r="A406" s="1">
        <v>4</v>
      </c>
      <c r="B406" s="3">
        <v>45661</v>
      </c>
      <c r="C406" s="1">
        <v>25</v>
      </c>
      <c r="D406" s="1" t="s">
        <v>4</v>
      </c>
      <c r="E406">
        <v>-2.0000000000000018E-2</v>
      </c>
      <c r="F406" t="s">
        <v>504</v>
      </c>
      <c r="G406" s="50" t="s">
        <v>527</v>
      </c>
      <c r="H406" s="51" t="s">
        <v>515</v>
      </c>
    </row>
    <row r="407" spans="1:8" ht="15.75" hidden="1" customHeight="1">
      <c r="A407" s="1">
        <v>4</v>
      </c>
      <c r="B407" s="3">
        <v>45661</v>
      </c>
      <c r="C407" s="1">
        <v>100</v>
      </c>
      <c r="D407" s="1" t="s">
        <v>8</v>
      </c>
      <c r="E407">
        <v>-9.257272727272726</v>
      </c>
      <c r="F407" t="s">
        <v>504</v>
      </c>
      <c r="G407" s="50" t="s">
        <v>511</v>
      </c>
      <c r="H407" s="51" t="s">
        <v>543</v>
      </c>
    </row>
    <row r="408" spans="1:8" ht="15.75" customHeight="1">
      <c r="A408" s="1">
        <v>4</v>
      </c>
      <c r="B408" s="3">
        <v>45661</v>
      </c>
      <c r="C408" s="1">
        <v>1450</v>
      </c>
      <c r="D408" s="1" t="s">
        <v>6</v>
      </c>
      <c r="E408">
        <v>1.0739635800077487</v>
      </c>
      <c r="F408" t="s">
        <v>504</v>
      </c>
      <c r="G408" s="50" t="s">
        <v>610</v>
      </c>
      <c r="H408" s="51" t="s">
        <v>628</v>
      </c>
    </row>
    <row r="409" spans="1:8" ht="15.75" hidden="1" customHeight="1">
      <c r="A409" s="1">
        <v>4</v>
      </c>
      <c r="B409" s="3">
        <v>45661</v>
      </c>
      <c r="C409" s="1">
        <v>400</v>
      </c>
      <c r="D409" s="11" t="s">
        <v>22</v>
      </c>
      <c r="E409">
        <v>-12.95455882352941</v>
      </c>
      <c r="F409" t="s">
        <v>504</v>
      </c>
      <c r="G409" s="50" t="s">
        <v>589</v>
      </c>
      <c r="H409" s="51" t="s">
        <v>557</v>
      </c>
    </row>
    <row r="410" spans="1:8" ht="15.75" hidden="1" customHeight="1">
      <c r="A410" s="1">
        <v>5</v>
      </c>
      <c r="B410" s="2">
        <v>45629</v>
      </c>
      <c r="C410" s="1">
        <v>600</v>
      </c>
      <c r="D410" s="1" t="s">
        <v>4</v>
      </c>
      <c r="E410">
        <v>0.8650000000000001</v>
      </c>
      <c r="F410" t="s">
        <v>504</v>
      </c>
      <c r="G410" s="50" t="s">
        <v>526</v>
      </c>
      <c r="H410" s="51" t="s">
        <v>525</v>
      </c>
    </row>
    <row r="411" spans="1:8" ht="15.75" customHeight="1">
      <c r="A411" s="1">
        <v>5</v>
      </c>
      <c r="B411" s="2">
        <v>45629</v>
      </c>
      <c r="C411" s="1">
        <v>2800</v>
      </c>
      <c r="D411" s="1" t="s">
        <v>6</v>
      </c>
      <c r="E411">
        <v>0.32862068965517266</v>
      </c>
      <c r="F411" t="s">
        <v>504</v>
      </c>
      <c r="G411" s="50" t="s">
        <v>610</v>
      </c>
      <c r="H411" s="51" t="s">
        <v>628</v>
      </c>
    </row>
    <row r="412" spans="1:8" ht="15.75" hidden="1" customHeight="1">
      <c r="A412" s="1">
        <v>5</v>
      </c>
      <c r="B412" s="2">
        <v>45629</v>
      </c>
      <c r="C412" s="1">
        <v>600</v>
      </c>
      <c r="D412" s="11" t="s">
        <v>22</v>
      </c>
      <c r="E412">
        <v>0.18416666666666659</v>
      </c>
      <c r="F412" t="s">
        <v>504</v>
      </c>
      <c r="G412" s="50" t="s">
        <v>589</v>
      </c>
      <c r="H412" s="51" t="s">
        <v>557</v>
      </c>
    </row>
    <row r="413" spans="1:8" ht="15.75" hidden="1" customHeight="1">
      <c r="A413" s="1">
        <v>5</v>
      </c>
      <c r="B413" s="2">
        <v>45631</v>
      </c>
      <c r="C413" s="1">
        <v>75</v>
      </c>
      <c r="D413" s="1" t="s">
        <v>4</v>
      </c>
      <c r="E413">
        <v>-5.166666666666675E-2</v>
      </c>
      <c r="F413" t="s">
        <v>504</v>
      </c>
      <c r="G413" s="50" t="s">
        <v>527</v>
      </c>
      <c r="H413" s="51" t="s">
        <v>515</v>
      </c>
    </row>
    <row r="414" spans="1:8" ht="15.75" customHeight="1">
      <c r="A414" s="1">
        <v>5</v>
      </c>
      <c r="B414" s="2">
        <v>45631</v>
      </c>
      <c r="C414" s="1">
        <v>50</v>
      </c>
      <c r="D414" s="1" t="s">
        <v>6</v>
      </c>
      <c r="E414">
        <v>0.57000000000000006</v>
      </c>
      <c r="F414" t="s">
        <v>504</v>
      </c>
      <c r="G414" s="50" t="s">
        <v>610</v>
      </c>
      <c r="H414" s="51" t="s">
        <v>628</v>
      </c>
    </row>
    <row r="415" spans="1:8" ht="15.75" hidden="1" customHeight="1">
      <c r="A415" s="1">
        <v>5</v>
      </c>
      <c r="B415" s="2">
        <v>45631</v>
      </c>
      <c r="C415" s="1">
        <v>3675</v>
      </c>
      <c r="D415" s="11" t="s">
        <v>22</v>
      </c>
      <c r="E415">
        <v>-0.52047619047619054</v>
      </c>
      <c r="F415" t="s">
        <v>504</v>
      </c>
      <c r="G415" s="50" t="s">
        <v>589</v>
      </c>
      <c r="H415" s="51" t="s">
        <v>557</v>
      </c>
    </row>
    <row r="416" spans="1:8" ht="15.75" hidden="1" customHeight="1">
      <c r="A416" s="1">
        <v>5</v>
      </c>
      <c r="B416" s="2">
        <v>45632</v>
      </c>
      <c r="C416" s="1">
        <v>100</v>
      </c>
      <c r="D416" s="1" t="s">
        <v>4</v>
      </c>
      <c r="E416">
        <v>0.35666666666666647</v>
      </c>
      <c r="F416" t="s">
        <v>504</v>
      </c>
      <c r="G416" s="50" t="s">
        <v>520</v>
      </c>
      <c r="H416" s="51" t="s">
        <v>509</v>
      </c>
    </row>
    <row r="417" spans="1:8" ht="15.75" customHeight="1">
      <c r="A417" s="1">
        <v>5</v>
      </c>
      <c r="B417" s="2">
        <v>45632</v>
      </c>
      <c r="C417" s="1">
        <v>2500</v>
      </c>
      <c r="D417" s="1" t="s">
        <v>6</v>
      </c>
      <c r="E417">
        <v>-0.38319999999999999</v>
      </c>
      <c r="F417" t="s">
        <v>505</v>
      </c>
      <c r="G417" s="50" t="s">
        <v>609</v>
      </c>
      <c r="H417" s="51" t="s">
        <v>625</v>
      </c>
    </row>
    <row r="418" spans="1:8" ht="15.75" hidden="1" customHeight="1">
      <c r="A418" s="1">
        <v>5</v>
      </c>
      <c r="B418" s="2">
        <v>45632</v>
      </c>
      <c r="C418" s="1">
        <v>400</v>
      </c>
      <c r="D418" s="11" t="s">
        <v>22</v>
      </c>
      <c r="E418">
        <v>0.83130952380952405</v>
      </c>
      <c r="F418" t="s">
        <v>505</v>
      </c>
      <c r="G418" s="50" t="s">
        <v>592</v>
      </c>
      <c r="H418" s="51" t="s">
        <v>577</v>
      </c>
    </row>
    <row r="419" spans="1:8" ht="15.75" customHeight="1">
      <c r="A419" s="1">
        <v>5</v>
      </c>
      <c r="B419" s="2">
        <v>45633</v>
      </c>
      <c r="C419" s="1">
        <v>500</v>
      </c>
      <c r="D419" s="1" t="s">
        <v>6</v>
      </c>
      <c r="E419">
        <v>-0.26680000000000015</v>
      </c>
      <c r="F419" t="s">
        <v>504</v>
      </c>
      <c r="G419" s="50" t="s">
        <v>599</v>
      </c>
    </row>
    <row r="420" spans="1:8" ht="15.75" hidden="1" customHeight="1">
      <c r="A420" s="1">
        <v>5</v>
      </c>
      <c r="B420" s="2">
        <v>45633</v>
      </c>
      <c r="C420" s="1">
        <v>300</v>
      </c>
      <c r="D420" s="11" t="s">
        <v>22</v>
      </c>
      <c r="E420">
        <v>0.45047619047619025</v>
      </c>
      <c r="F420" t="s">
        <v>504</v>
      </c>
      <c r="G420" t="s">
        <v>580</v>
      </c>
      <c r="H420" s="51" t="s">
        <v>559</v>
      </c>
    </row>
    <row r="421" spans="1:8" ht="15.75" hidden="1" customHeight="1">
      <c r="A421" s="1">
        <v>5</v>
      </c>
      <c r="B421" s="2">
        <v>45635</v>
      </c>
      <c r="C421" s="1">
        <v>50</v>
      </c>
      <c r="D421" s="1" t="s">
        <v>8</v>
      </c>
      <c r="E421">
        <v>1.1099999999999999</v>
      </c>
      <c r="F421" t="s">
        <v>504</v>
      </c>
      <c r="G421" s="50" t="s">
        <v>539</v>
      </c>
      <c r="H421" s="51" t="s">
        <v>537</v>
      </c>
    </row>
    <row r="422" spans="1:8" ht="15.75" customHeight="1">
      <c r="A422" s="1">
        <v>5</v>
      </c>
      <c r="B422" s="2">
        <v>45635</v>
      </c>
      <c r="C422" s="1">
        <v>1750</v>
      </c>
      <c r="D422" s="1" t="s">
        <v>6</v>
      </c>
      <c r="E422">
        <v>0.2905714285714287</v>
      </c>
      <c r="F422" t="s">
        <v>504</v>
      </c>
      <c r="G422" s="50" t="s">
        <v>610</v>
      </c>
      <c r="H422" s="51" t="s">
        <v>628</v>
      </c>
    </row>
    <row r="423" spans="1:8" ht="15.75" hidden="1" customHeight="1">
      <c r="A423" s="1">
        <v>5</v>
      </c>
      <c r="B423" s="2">
        <v>45635</v>
      </c>
      <c r="C423" s="1">
        <v>400</v>
      </c>
      <c r="D423" s="11" t="s">
        <v>22</v>
      </c>
      <c r="E423">
        <v>0.20750000000000002</v>
      </c>
      <c r="F423" t="s">
        <v>504</v>
      </c>
      <c r="G423" t="s">
        <v>580</v>
      </c>
      <c r="H423" s="51" t="s">
        <v>559</v>
      </c>
    </row>
    <row r="424" spans="1:8" ht="15.75" hidden="1" customHeight="1">
      <c r="A424" s="1">
        <v>5</v>
      </c>
      <c r="B424" s="2">
        <v>45637</v>
      </c>
      <c r="C424" s="1">
        <v>25</v>
      </c>
      <c r="D424" s="1" t="s">
        <v>4</v>
      </c>
      <c r="E424">
        <v>-0.64999999999999991</v>
      </c>
      <c r="F424" t="s">
        <v>504</v>
      </c>
      <c r="G424" s="50" t="s">
        <v>519</v>
      </c>
      <c r="H424" s="51" t="s">
        <v>522</v>
      </c>
    </row>
    <row r="425" spans="1:8" ht="15.75" hidden="1" customHeight="1">
      <c r="A425" s="1">
        <v>5</v>
      </c>
      <c r="B425" s="2">
        <v>45637</v>
      </c>
      <c r="C425" s="1">
        <v>75</v>
      </c>
      <c r="D425" s="1" t="s">
        <v>8</v>
      </c>
      <c r="E425">
        <v>-1.0199999999999998</v>
      </c>
      <c r="F425" t="s">
        <v>504</v>
      </c>
      <c r="G425" s="50" t="s">
        <v>534</v>
      </c>
      <c r="H425" s="51" t="s">
        <v>535</v>
      </c>
    </row>
    <row r="426" spans="1:8" ht="15.75" customHeight="1">
      <c r="A426" s="1">
        <v>5</v>
      </c>
      <c r="B426" s="2">
        <v>45637</v>
      </c>
      <c r="C426" s="1">
        <v>2200</v>
      </c>
      <c r="D426" s="1" t="s">
        <v>6</v>
      </c>
      <c r="E426">
        <v>2.1701298701298777E-2</v>
      </c>
      <c r="F426" t="s">
        <v>504</v>
      </c>
      <c r="G426" s="50" t="s">
        <v>610</v>
      </c>
      <c r="H426" s="51" t="s">
        <v>628</v>
      </c>
    </row>
    <row r="427" spans="1:8" ht="15.75" hidden="1" customHeight="1">
      <c r="A427" s="1">
        <v>5</v>
      </c>
      <c r="B427" s="2">
        <v>45637</v>
      </c>
      <c r="C427" s="1">
        <v>600</v>
      </c>
      <c r="D427" s="11" t="s">
        <v>22</v>
      </c>
      <c r="E427">
        <v>0.12833333333333297</v>
      </c>
      <c r="F427" t="s">
        <v>504</v>
      </c>
      <c r="G427" t="s">
        <v>580</v>
      </c>
      <c r="H427" s="51" t="s">
        <v>559</v>
      </c>
    </row>
    <row r="428" spans="1:8" ht="15.75" hidden="1" customHeight="1">
      <c r="A428" s="1">
        <v>5</v>
      </c>
      <c r="B428" s="2">
        <v>45638</v>
      </c>
      <c r="C428" s="1">
        <v>350</v>
      </c>
      <c r="D428" s="1" t="s">
        <v>4</v>
      </c>
      <c r="E428">
        <v>0.38285714285714301</v>
      </c>
      <c r="F428" t="s">
        <v>504</v>
      </c>
      <c r="G428" s="50" t="s">
        <v>520</v>
      </c>
      <c r="H428" s="51" t="s">
        <v>509</v>
      </c>
    </row>
    <row r="429" spans="1:8" ht="15.75" hidden="1" customHeight="1">
      <c r="A429" s="1">
        <v>5</v>
      </c>
      <c r="B429" s="2">
        <v>45638</v>
      </c>
      <c r="C429" s="1">
        <v>25</v>
      </c>
      <c r="D429" s="1" t="s">
        <v>8</v>
      </c>
      <c r="E429">
        <v>-4.0000000000000036E-2</v>
      </c>
      <c r="F429" t="s">
        <v>504</v>
      </c>
      <c r="G429" s="50" t="s">
        <v>534</v>
      </c>
      <c r="H429" s="51" t="s">
        <v>535</v>
      </c>
    </row>
    <row r="430" spans="1:8" ht="15.75" customHeight="1">
      <c r="A430" s="1">
        <v>5</v>
      </c>
      <c r="B430" s="2">
        <v>45638</v>
      </c>
      <c r="C430" s="1">
        <v>3625</v>
      </c>
      <c r="D430" s="13" t="s">
        <v>6</v>
      </c>
      <c r="E430">
        <v>-0.24710031347962391</v>
      </c>
      <c r="F430" t="s">
        <v>504</v>
      </c>
      <c r="G430" s="50" t="s">
        <v>599</v>
      </c>
    </row>
    <row r="431" spans="1:8" ht="15.75" hidden="1" customHeight="1">
      <c r="A431" s="1">
        <v>5</v>
      </c>
      <c r="B431" s="2">
        <v>45639</v>
      </c>
      <c r="C431" s="1">
        <v>25</v>
      </c>
      <c r="D431" s="1" t="s">
        <v>4</v>
      </c>
      <c r="E431">
        <v>-0.22285714285714286</v>
      </c>
      <c r="F431" t="s">
        <v>504</v>
      </c>
      <c r="G431" s="50" t="s">
        <v>519</v>
      </c>
      <c r="H431" s="51" t="s">
        <v>522</v>
      </c>
    </row>
    <row r="432" spans="1:8" ht="15.75" hidden="1" customHeight="1">
      <c r="A432" s="1">
        <v>5</v>
      </c>
      <c r="B432" s="2">
        <v>45639</v>
      </c>
      <c r="C432" s="1">
        <v>25</v>
      </c>
      <c r="D432" s="1" t="s">
        <v>8</v>
      </c>
      <c r="E432">
        <v>-0.20000000000000018</v>
      </c>
      <c r="F432" t="s">
        <v>504</v>
      </c>
      <c r="G432" s="50" t="s">
        <v>534</v>
      </c>
      <c r="H432" s="51" t="s">
        <v>535</v>
      </c>
    </row>
    <row r="433" spans="1:8" ht="15.75" customHeight="1">
      <c r="A433" s="1">
        <v>5</v>
      </c>
      <c r="B433" s="2">
        <v>45639</v>
      </c>
      <c r="C433" s="1">
        <v>2250</v>
      </c>
      <c r="D433" s="1" t="s">
        <v>6</v>
      </c>
      <c r="E433">
        <v>0.21193869731800752</v>
      </c>
      <c r="F433" t="s">
        <v>504</v>
      </c>
      <c r="G433" s="50" t="s">
        <v>610</v>
      </c>
      <c r="H433" s="51" t="s">
        <v>628</v>
      </c>
    </row>
    <row r="434" spans="1:8" ht="15.75" hidden="1" customHeight="1">
      <c r="A434" s="1">
        <v>5</v>
      </c>
      <c r="B434" s="2">
        <v>45639</v>
      </c>
      <c r="C434" s="1">
        <v>400</v>
      </c>
      <c r="D434" s="11" t="s">
        <v>22</v>
      </c>
      <c r="E434">
        <v>-0.36333333333333329</v>
      </c>
      <c r="F434" t="s">
        <v>504</v>
      </c>
      <c r="G434" s="50" t="s">
        <v>589</v>
      </c>
      <c r="H434" s="51" t="s">
        <v>557</v>
      </c>
    </row>
    <row r="435" spans="1:8" ht="15.75" hidden="1" customHeight="1">
      <c r="A435" s="1">
        <v>5</v>
      </c>
      <c r="B435" s="2">
        <v>45640</v>
      </c>
      <c r="C435" s="1">
        <v>300</v>
      </c>
      <c r="D435" s="1" t="s">
        <v>4</v>
      </c>
      <c r="E435">
        <v>0.43999999999999995</v>
      </c>
      <c r="F435" t="s">
        <v>504</v>
      </c>
      <c r="G435" s="50" t="s">
        <v>520</v>
      </c>
      <c r="H435" s="51" t="s">
        <v>509</v>
      </c>
    </row>
    <row r="436" spans="1:8" ht="15.75" hidden="1" customHeight="1">
      <c r="A436" s="1">
        <v>5</v>
      </c>
      <c r="B436" s="2">
        <v>45640</v>
      </c>
      <c r="C436" s="1">
        <v>400</v>
      </c>
      <c r="D436" s="1" t="s">
        <v>8</v>
      </c>
      <c r="E436">
        <v>1.1475000000000002</v>
      </c>
      <c r="F436" t="s">
        <v>504</v>
      </c>
      <c r="G436" s="50" t="s">
        <v>544</v>
      </c>
      <c r="H436" s="51" t="s">
        <v>531</v>
      </c>
    </row>
    <row r="437" spans="1:8" ht="15.75" customHeight="1">
      <c r="A437" s="1">
        <v>5</v>
      </c>
      <c r="B437" s="2">
        <v>45640</v>
      </c>
      <c r="C437" s="1">
        <v>4750</v>
      </c>
      <c r="D437" s="13" t="s">
        <v>6</v>
      </c>
      <c r="E437">
        <v>-0.30921637426900572</v>
      </c>
      <c r="F437" t="s">
        <v>504</v>
      </c>
      <c r="G437" s="50" t="s">
        <v>599</v>
      </c>
    </row>
    <row r="438" spans="1:8" ht="15.75" hidden="1" customHeight="1">
      <c r="A438" s="1">
        <v>5</v>
      </c>
      <c r="B438" s="2">
        <v>45642</v>
      </c>
      <c r="C438" s="1">
        <v>25</v>
      </c>
      <c r="D438" s="1" t="s">
        <v>4</v>
      </c>
      <c r="E438">
        <v>-0.76</v>
      </c>
      <c r="F438" t="s">
        <v>504</v>
      </c>
      <c r="G438" s="50" t="s">
        <v>519</v>
      </c>
      <c r="H438" s="51" t="s">
        <v>522</v>
      </c>
    </row>
    <row r="439" spans="1:8" ht="15.75" hidden="1" customHeight="1">
      <c r="A439" s="1">
        <v>5</v>
      </c>
      <c r="B439" s="2">
        <v>45642</v>
      </c>
      <c r="C439" s="1">
        <v>1675</v>
      </c>
      <c r="D439" s="1" t="s">
        <v>8</v>
      </c>
      <c r="E439">
        <v>-0.50272388059701512</v>
      </c>
      <c r="F439" t="s">
        <v>504</v>
      </c>
      <c r="G439" s="50" t="s">
        <v>534</v>
      </c>
      <c r="H439" s="51" t="s">
        <v>535</v>
      </c>
    </row>
    <row r="440" spans="1:8" ht="15.75" customHeight="1">
      <c r="A440" s="1">
        <v>5</v>
      </c>
      <c r="B440" s="2">
        <v>45642</v>
      </c>
      <c r="C440" s="1">
        <v>300</v>
      </c>
      <c r="D440" s="13" t="s">
        <v>6</v>
      </c>
      <c r="E440">
        <v>1.2921052631578946</v>
      </c>
      <c r="F440" t="s">
        <v>504</v>
      </c>
      <c r="G440" s="50" t="s">
        <v>610</v>
      </c>
      <c r="H440" s="51" t="s">
        <v>628</v>
      </c>
    </row>
    <row r="441" spans="1:8" ht="15.75" hidden="1" customHeight="1">
      <c r="A441" s="1">
        <v>5</v>
      </c>
      <c r="B441" s="2">
        <v>45643</v>
      </c>
      <c r="C441" s="1">
        <v>50</v>
      </c>
      <c r="D441" s="1" t="s">
        <v>4</v>
      </c>
      <c r="E441">
        <v>-0.48</v>
      </c>
      <c r="F441" t="s">
        <v>504</v>
      </c>
      <c r="G441" s="50" t="s">
        <v>519</v>
      </c>
      <c r="H441" s="51" t="s">
        <v>522</v>
      </c>
    </row>
    <row r="442" spans="1:8" ht="15.75" hidden="1" customHeight="1">
      <c r="A442" s="1">
        <v>5</v>
      </c>
      <c r="B442" s="2">
        <v>45643</v>
      </c>
      <c r="C442" s="1">
        <v>75</v>
      </c>
      <c r="D442" s="1" t="s">
        <v>8</v>
      </c>
      <c r="E442">
        <v>1.2085572139303482</v>
      </c>
      <c r="F442" t="s">
        <v>504</v>
      </c>
      <c r="G442" s="50" t="s">
        <v>544</v>
      </c>
      <c r="H442" s="51" t="s">
        <v>531</v>
      </c>
    </row>
    <row r="443" spans="1:8" ht="15.75" customHeight="1">
      <c r="A443" s="1">
        <v>5</v>
      </c>
      <c r="B443" s="2">
        <v>45643</v>
      </c>
      <c r="C443" s="1">
        <v>3275</v>
      </c>
      <c r="D443" s="1" t="s">
        <v>6</v>
      </c>
      <c r="E443">
        <v>-1.1965648854961832</v>
      </c>
      <c r="F443" t="s">
        <v>505</v>
      </c>
      <c r="G443" s="50" t="s">
        <v>599</v>
      </c>
      <c r="H443" s="51" t="s">
        <v>622</v>
      </c>
    </row>
    <row r="444" spans="1:8" ht="15.75" hidden="1" customHeight="1">
      <c r="A444" s="1">
        <v>5</v>
      </c>
      <c r="B444" s="2">
        <v>45643</v>
      </c>
      <c r="C444" s="1">
        <v>600</v>
      </c>
      <c r="D444" s="11" t="s">
        <v>22</v>
      </c>
      <c r="E444">
        <v>4.1666666666666963E-2</v>
      </c>
      <c r="F444" t="s">
        <v>505</v>
      </c>
      <c r="G444" s="50" t="s">
        <v>592</v>
      </c>
      <c r="H444" s="51" t="s">
        <v>577</v>
      </c>
    </row>
    <row r="445" spans="1:8" ht="15.75" customHeight="1">
      <c r="A445" s="1">
        <v>5</v>
      </c>
      <c r="B445" s="2">
        <v>45645</v>
      </c>
      <c r="C445" s="1">
        <v>550</v>
      </c>
      <c r="D445" s="1" t="s">
        <v>6</v>
      </c>
      <c r="E445">
        <v>-1.5253296321998455E-2</v>
      </c>
      <c r="F445" t="s">
        <v>504</v>
      </c>
      <c r="G445" s="50" t="s">
        <v>599</v>
      </c>
      <c r="H445" s="51" t="s">
        <v>622</v>
      </c>
    </row>
    <row r="446" spans="1:8" ht="15.75" hidden="1" customHeight="1">
      <c r="A446" s="1">
        <v>5</v>
      </c>
      <c r="B446" s="2">
        <v>45645</v>
      </c>
      <c r="C446" s="1">
        <v>300</v>
      </c>
      <c r="D446" s="11" t="s">
        <v>22</v>
      </c>
      <c r="E446">
        <v>-0.63166666666666704</v>
      </c>
      <c r="F446" t="s">
        <v>504</v>
      </c>
      <c r="G446" s="50" t="s">
        <v>589</v>
      </c>
      <c r="H446" s="51" t="s">
        <v>557</v>
      </c>
    </row>
    <row r="447" spans="1:8" ht="15.75" hidden="1" customHeight="1">
      <c r="A447" s="1">
        <v>5</v>
      </c>
      <c r="B447" s="2">
        <v>45646</v>
      </c>
      <c r="C447" s="1">
        <v>100</v>
      </c>
      <c r="D447" s="1" t="s">
        <v>8</v>
      </c>
      <c r="E447">
        <v>-0.69333333333333336</v>
      </c>
      <c r="F447" t="s">
        <v>504</v>
      </c>
      <c r="G447" s="50" t="s">
        <v>534</v>
      </c>
      <c r="H447" s="51" t="s">
        <v>535</v>
      </c>
    </row>
    <row r="448" spans="1:8" ht="15.75" customHeight="1">
      <c r="A448" s="1">
        <v>5</v>
      </c>
      <c r="B448" s="2">
        <v>45646</v>
      </c>
      <c r="C448" s="1">
        <v>2600</v>
      </c>
      <c r="D448" s="13" t="s">
        <v>6</v>
      </c>
      <c r="E448">
        <v>0.22912587412587393</v>
      </c>
      <c r="F448" t="s">
        <v>504</v>
      </c>
      <c r="G448" s="50" t="s">
        <v>610</v>
      </c>
      <c r="H448" s="51" t="s">
        <v>628</v>
      </c>
    </row>
    <row r="449" spans="1:8" ht="15.75" hidden="1" customHeight="1">
      <c r="A449" s="1">
        <v>5</v>
      </c>
      <c r="B449" s="2">
        <v>45647</v>
      </c>
      <c r="C449" s="1">
        <v>250</v>
      </c>
      <c r="D449" s="1" t="s">
        <v>4</v>
      </c>
      <c r="E449">
        <v>0.88400000000000012</v>
      </c>
      <c r="F449" t="s">
        <v>504</v>
      </c>
      <c r="G449" s="50" t="s">
        <v>520</v>
      </c>
      <c r="H449" s="51" t="s">
        <v>509</v>
      </c>
    </row>
    <row r="450" spans="1:8" ht="15.75" hidden="1" customHeight="1">
      <c r="A450" s="1">
        <v>5</v>
      </c>
      <c r="B450" s="2">
        <v>45647</v>
      </c>
      <c r="C450" s="1">
        <v>150</v>
      </c>
      <c r="D450" s="1" t="s">
        <v>8</v>
      </c>
      <c r="E450">
        <v>-0.29999999999999982</v>
      </c>
      <c r="F450" t="s">
        <v>504</v>
      </c>
      <c r="G450" s="50" t="s">
        <v>534</v>
      </c>
      <c r="H450" s="51" t="s">
        <v>535</v>
      </c>
    </row>
    <row r="451" spans="1:8" ht="15.75" customHeight="1">
      <c r="A451" s="1">
        <v>5</v>
      </c>
      <c r="B451" s="2">
        <v>45647</v>
      </c>
      <c r="C451" s="1">
        <v>4700</v>
      </c>
      <c r="D451" s="1" t="s">
        <v>6</v>
      </c>
      <c r="E451">
        <v>-0.34475450081833059</v>
      </c>
      <c r="F451" t="s">
        <v>504</v>
      </c>
      <c r="G451" s="50" t="s">
        <v>599</v>
      </c>
    </row>
    <row r="452" spans="1:8" ht="15.75" hidden="1" customHeight="1">
      <c r="A452" s="1">
        <v>5</v>
      </c>
      <c r="B452" s="2">
        <v>45647</v>
      </c>
      <c r="C452" s="1">
        <v>200</v>
      </c>
      <c r="D452" s="11" t="s">
        <v>22</v>
      </c>
      <c r="E452">
        <v>0.45500000000000029</v>
      </c>
      <c r="F452" t="s">
        <v>504</v>
      </c>
      <c r="G452" t="s">
        <v>580</v>
      </c>
      <c r="H452" s="51" t="s">
        <v>559</v>
      </c>
    </row>
    <row r="453" spans="1:8" ht="15.75" hidden="1" customHeight="1">
      <c r="A453" s="1">
        <v>5</v>
      </c>
      <c r="B453" s="2">
        <v>45649</v>
      </c>
      <c r="C453" s="1">
        <v>100</v>
      </c>
      <c r="D453" s="1" t="s">
        <v>8</v>
      </c>
      <c r="E453">
        <v>0.25999999999999979</v>
      </c>
      <c r="F453" t="s">
        <v>504</v>
      </c>
      <c r="G453" s="50" t="s">
        <v>544</v>
      </c>
      <c r="H453" s="51" t="s">
        <v>531</v>
      </c>
    </row>
    <row r="454" spans="1:8" ht="15.75" customHeight="1">
      <c r="A454" s="1">
        <v>5</v>
      </c>
      <c r="B454" s="2">
        <v>45649</v>
      </c>
      <c r="C454" s="1">
        <v>2400</v>
      </c>
      <c r="D454" s="1" t="s">
        <v>6</v>
      </c>
      <c r="E454">
        <v>0.35911347517730507</v>
      </c>
      <c r="F454" t="s">
        <v>504</v>
      </c>
      <c r="G454" s="50" t="s">
        <v>610</v>
      </c>
      <c r="H454" s="51" t="s">
        <v>628</v>
      </c>
    </row>
    <row r="455" spans="1:8" ht="15.75" hidden="1" customHeight="1">
      <c r="A455" s="1">
        <v>5</v>
      </c>
      <c r="B455" s="2">
        <v>45649</v>
      </c>
      <c r="C455" s="1">
        <v>300</v>
      </c>
      <c r="D455" s="11" t="s">
        <v>22</v>
      </c>
      <c r="E455">
        <v>0.54166666666666696</v>
      </c>
      <c r="F455" t="s">
        <v>504</v>
      </c>
      <c r="G455" t="s">
        <v>580</v>
      </c>
      <c r="H455" s="51" t="s">
        <v>559</v>
      </c>
    </row>
    <row r="456" spans="1:8" ht="15.75" hidden="1" customHeight="1">
      <c r="A456" s="1">
        <v>5</v>
      </c>
      <c r="B456" s="2">
        <v>45650</v>
      </c>
      <c r="C456" s="1">
        <v>775</v>
      </c>
      <c r="D456" s="1" t="s">
        <v>4</v>
      </c>
      <c r="E456">
        <v>-5.1741935483871071E-2</v>
      </c>
      <c r="F456" t="s">
        <v>504</v>
      </c>
      <c r="G456" s="50" t="s">
        <v>519</v>
      </c>
      <c r="H456" s="51" t="s">
        <v>522</v>
      </c>
    </row>
    <row r="457" spans="1:8" ht="15.75" hidden="1" customHeight="1">
      <c r="A457" s="1">
        <v>5</v>
      </c>
      <c r="B457" s="2">
        <v>45650</v>
      </c>
      <c r="C457" s="1">
        <v>600</v>
      </c>
      <c r="D457" s="1" t="s">
        <v>8</v>
      </c>
      <c r="E457">
        <v>-0.10499999999999954</v>
      </c>
      <c r="F457" t="s">
        <v>504</v>
      </c>
      <c r="G457" s="50" t="s">
        <v>511</v>
      </c>
      <c r="H457" s="51" t="s">
        <v>532</v>
      </c>
    </row>
    <row r="458" spans="1:8" ht="15.75" customHeight="1">
      <c r="A458" s="1">
        <v>5</v>
      </c>
      <c r="B458" s="2">
        <v>45650</v>
      </c>
      <c r="C458" s="1">
        <v>3350</v>
      </c>
      <c r="D458" s="1" t="s">
        <v>6</v>
      </c>
      <c r="E458">
        <v>-0.24345771144278605</v>
      </c>
      <c r="F458" t="s">
        <v>504</v>
      </c>
      <c r="G458" s="50" t="s">
        <v>599</v>
      </c>
      <c r="H458" s="51" t="s">
        <v>622</v>
      </c>
    </row>
    <row r="459" spans="1:8" ht="15.75" hidden="1" customHeight="1">
      <c r="A459" s="1">
        <v>5</v>
      </c>
      <c r="B459" s="2">
        <v>45650</v>
      </c>
      <c r="C459" s="1">
        <v>500</v>
      </c>
      <c r="D459" s="11" t="s">
        <v>22</v>
      </c>
      <c r="E459">
        <v>-0.54466666666666708</v>
      </c>
      <c r="F459" t="s">
        <v>504</v>
      </c>
      <c r="G459" s="50" t="s">
        <v>589</v>
      </c>
      <c r="H459" s="51" t="s">
        <v>557</v>
      </c>
    </row>
    <row r="460" spans="1:8" ht="15.75" hidden="1" customHeight="1">
      <c r="A460" s="1">
        <v>5</v>
      </c>
      <c r="B460" s="2">
        <v>45652</v>
      </c>
      <c r="C460" s="1">
        <v>200</v>
      </c>
      <c r="D460" s="1" t="s">
        <v>4</v>
      </c>
      <c r="E460">
        <v>-3.2258064516129004E-2</v>
      </c>
      <c r="F460" t="s">
        <v>504</v>
      </c>
      <c r="G460" s="50" t="s">
        <v>519</v>
      </c>
      <c r="H460" s="51" t="s">
        <v>522</v>
      </c>
    </row>
    <row r="461" spans="1:8" ht="15.75" customHeight="1">
      <c r="A461" s="1">
        <v>5</v>
      </c>
      <c r="B461" s="2">
        <v>45652</v>
      </c>
      <c r="C461" s="1">
        <v>3200</v>
      </c>
      <c r="D461" s="1" t="s">
        <v>6</v>
      </c>
      <c r="E461">
        <v>4.0853544776119355E-2</v>
      </c>
      <c r="F461" t="s">
        <v>506</v>
      </c>
      <c r="G461" s="50" t="s">
        <v>611</v>
      </c>
      <c r="H461" s="51" t="s">
        <v>638</v>
      </c>
    </row>
    <row r="462" spans="1:8" ht="15.75" hidden="1" customHeight="1">
      <c r="A462" s="1">
        <v>5</v>
      </c>
      <c r="B462" s="2">
        <v>45652</v>
      </c>
      <c r="C462" s="1">
        <v>600</v>
      </c>
      <c r="D462" s="11" t="s">
        <v>22</v>
      </c>
      <c r="E462">
        <v>0.64799999999999969</v>
      </c>
      <c r="F462" t="s">
        <v>504</v>
      </c>
      <c r="G462" s="51" t="s">
        <v>580</v>
      </c>
      <c r="H462" s="51" t="s">
        <v>559</v>
      </c>
    </row>
    <row r="463" spans="1:8" ht="15.75" customHeight="1">
      <c r="A463" s="1">
        <v>5</v>
      </c>
      <c r="B463" s="2">
        <v>45654</v>
      </c>
      <c r="C463" s="1">
        <v>7100</v>
      </c>
      <c r="D463" s="1" t="s">
        <v>6</v>
      </c>
      <c r="E463">
        <v>0.31924735915492941</v>
      </c>
      <c r="F463" t="s">
        <v>504</v>
      </c>
      <c r="G463" s="50" t="s">
        <v>610</v>
      </c>
      <c r="H463" s="51" t="s">
        <v>628</v>
      </c>
    </row>
    <row r="464" spans="1:8" ht="15.75" customHeight="1">
      <c r="A464" s="1">
        <v>5</v>
      </c>
      <c r="B464" s="2">
        <v>45657</v>
      </c>
      <c r="C464" s="1">
        <v>1900</v>
      </c>
      <c r="D464" s="1" t="s">
        <v>6</v>
      </c>
      <c r="E464">
        <v>-0.15830985915492968</v>
      </c>
      <c r="F464" t="s">
        <v>504</v>
      </c>
      <c r="G464" s="50" t="s">
        <v>599</v>
      </c>
      <c r="H464" s="51" t="s">
        <v>622</v>
      </c>
    </row>
    <row r="465" spans="1:8" ht="15.75" hidden="1" customHeight="1">
      <c r="A465" s="1">
        <v>5</v>
      </c>
      <c r="B465" s="2">
        <v>45657</v>
      </c>
      <c r="C465" s="1">
        <v>300</v>
      </c>
      <c r="D465" s="11" t="s">
        <v>22</v>
      </c>
      <c r="E465">
        <v>-0.68333333333333313</v>
      </c>
      <c r="F465" t="s">
        <v>504</v>
      </c>
      <c r="G465" s="50" t="s">
        <v>589</v>
      </c>
      <c r="H465" s="51" t="s">
        <v>557</v>
      </c>
    </row>
    <row r="466" spans="1:8" ht="15.75" hidden="1" customHeight="1">
      <c r="A466" s="1">
        <v>5</v>
      </c>
      <c r="B466" s="2">
        <v>45659</v>
      </c>
      <c r="C466" s="1">
        <v>100</v>
      </c>
      <c r="D466" s="1" t="s">
        <v>4</v>
      </c>
      <c r="E466">
        <v>-1.0000000000000009E-2</v>
      </c>
      <c r="F466" t="s">
        <v>504</v>
      </c>
      <c r="G466" s="50" t="s">
        <v>519</v>
      </c>
      <c r="H466" s="51" t="s">
        <v>522</v>
      </c>
    </row>
    <row r="467" spans="1:8" ht="15.75" hidden="1" customHeight="1">
      <c r="A467" s="1">
        <v>5</v>
      </c>
      <c r="B467" s="2">
        <v>45659</v>
      </c>
      <c r="C467" s="1">
        <v>300</v>
      </c>
      <c r="D467" s="1" t="s">
        <v>8</v>
      </c>
      <c r="E467">
        <v>-0.38166666666666704</v>
      </c>
      <c r="F467" t="s">
        <v>504</v>
      </c>
      <c r="G467" s="50" t="s">
        <v>511</v>
      </c>
      <c r="H467" s="51" t="s">
        <v>532</v>
      </c>
    </row>
    <row r="468" spans="1:8" ht="15.75" customHeight="1">
      <c r="A468" s="1">
        <v>5</v>
      </c>
      <c r="B468" s="2">
        <v>45659</v>
      </c>
      <c r="C468" s="1">
        <v>2600</v>
      </c>
      <c r="D468" s="1" t="s">
        <v>6</v>
      </c>
      <c r="E468">
        <v>-0.16961538461538428</v>
      </c>
      <c r="F468" t="s">
        <v>504</v>
      </c>
      <c r="G468" s="50" t="s">
        <v>599</v>
      </c>
      <c r="H468" s="51" t="s">
        <v>622</v>
      </c>
    </row>
    <row r="469" spans="1:8" ht="15.75" hidden="1" customHeight="1">
      <c r="A469" s="1">
        <v>5</v>
      </c>
      <c r="B469" s="2">
        <v>45659</v>
      </c>
      <c r="C469" s="1">
        <v>1000</v>
      </c>
      <c r="D469" s="11" t="s">
        <v>22</v>
      </c>
      <c r="E469">
        <v>-0.35466666666666646</v>
      </c>
      <c r="F469" t="s">
        <v>504</v>
      </c>
      <c r="G469" s="50" t="s">
        <v>589</v>
      </c>
      <c r="H469" s="51" t="s">
        <v>557</v>
      </c>
    </row>
    <row r="470" spans="1:8" ht="15.75" hidden="1" customHeight="1">
      <c r="A470" s="1">
        <v>5</v>
      </c>
      <c r="B470" s="2">
        <v>45661</v>
      </c>
      <c r="C470" s="1">
        <v>500</v>
      </c>
      <c r="D470" s="1" t="s">
        <v>4</v>
      </c>
      <c r="E470">
        <v>-8.4000000000000075E-2</v>
      </c>
      <c r="F470" t="s">
        <v>504</v>
      </c>
      <c r="G470" s="50" t="s">
        <v>519</v>
      </c>
      <c r="H470" s="51" t="s">
        <v>522</v>
      </c>
    </row>
    <row r="471" spans="1:8" ht="15.75" customHeight="1">
      <c r="A471" s="1">
        <v>5</v>
      </c>
      <c r="B471" s="2">
        <v>45661</v>
      </c>
      <c r="C471" s="1">
        <v>3100</v>
      </c>
      <c r="D471" s="1" t="s">
        <v>6</v>
      </c>
      <c r="E471">
        <v>2.3486352357320106E-2</v>
      </c>
      <c r="F471" t="s">
        <v>504</v>
      </c>
      <c r="G471" s="50" t="s">
        <v>610</v>
      </c>
      <c r="H471" s="51" t="s">
        <v>628</v>
      </c>
    </row>
    <row r="472" spans="1:8" ht="15.75" hidden="1" customHeight="1">
      <c r="A472" s="1">
        <v>5</v>
      </c>
      <c r="B472" s="2">
        <v>45661</v>
      </c>
      <c r="C472" s="1">
        <v>400</v>
      </c>
      <c r="D472" s="11" t="s">
        <v>22</v>
      </c>
      <c r="E472">
        <v>0.5279999999999998</v>
      </c>
      <c r="F472" t="s">
        <v>504</v>
      </c>
      <c r="G472" t="s">
        <v>580</v>
      </c>
      <c r="H472" s="51" t="s">
        <v>559</v>
      </c>
    </row>
    <row r="473" spans="1:8" ht="15.75" hidden="1" customHeight="1">
      <c r="A473" s="1">
        <v>5</v>
      </c>
      <c r="B473" s="2">
        <v>45664</v>
      </c>
      <c r="C473" s="1">
        <v>200</v>
      </c>
      <c r="D473" s="1" t="s">
        <v>4</v>
      </c>
      <c r="E473">
        <v>0.19900000000000007</v>
      </c>
      <c r="F473" t="s">
        <v>504</v>
      </c>
      <c r="G473" s="50" t="s">
        <v>520</v>
      </c>
      <c r="H473" s="51" t="s">
        <v>509</v>
      </c>
    </row>
    <row r="474" spans="1:8" ht="15.75" customHeight="1">
      <c r="A474" s="1">
        <v>5</v>
      </c>
      <c r="B474" s="2">
        <v>45664</v>
      </c>
      <c r="C474" s="1">
        <v>3300</v>
      </c>
      <c r="D474" s="1" t="s">
        <v>6</v>
      </c>
      <c r="E474">
        <v>5.5522971652003816E-2</v>
      </c>
      <c r="F474" t="s">
        <v>504</v>
      </c>
      <c r="G474" s="50" t="s">
        <v>610</v>
      </c>
      <c r="H474" s="51" t="s">
        <v>628</v>
      </c>
    </row>
    <row r="475" spans="1:8" ht="15.75" hidden="1" customHeight="1">
      <c r="A475" s="1">
        <v>5</v>
      </c>
      <c r="B475" s="2">
        <v>45664</v>
      </c>
      <c r="C475" s="1">
        <v>600</v>
      </c>
      <c r="D475" s="11" t="s">
        <v>22</v>
      </c>
      <c r="E475">
        <v>-0.17666666666666675</v>
      </c>
      <c r="F475" t="s">
        <v>504</v>
      </c>
      <c r="G475" s="50" t="s">
        <v>589</v>
      </c>
      <c r="H475" s="51" t="s">
        <v>557</v>
      </c>
    </row>
    <row r="476" spans="1:8" ht="15.75" hidden="1" customHeight="1">
      <c r="A476" s="1">
        <v>5</v>
      </c>
      <c r="B476" s="2">
        <v>45666</v>
      </c>
      <c r="C476" s="1">
        <v>200</v>
      </c>
      <c r="D476" s="1" t="s">
        <v>4</v>
      </c>
      <c r="E476">
        <v>-0.64000000000000012</v>
      </c>
      <c r="F476" t="s">
        <v>504</v>
      </c>
      <c r="G476" s="50" t="s">
        <v>519</v>
      </c>
      <c r="H476" s="51" t="s">
        <v>522</v>
      </c>
    </row>
    <row r="477" spans="1:8" ht="15.75" customHeight="1">
      <c r="A477" s="1">
        <v>5</v>
      </c>
      <c r="B477" s="2">
        <v>45666</v>
      </c>
      <c r="C477" s="1">
        <v>3700</v>
      </c>
      <c r="D477" s="1" t="s">
        <v>6</v>
      </c>
      <c r="E477">
        <v>8.1957411957411797E-2</v>
      </c>
      <c r="F477" t="s">
        <v>504</v>
      </c>
      <c r="G477" s="50" t="s">
        <v>610</v>
      </c>
      <c r="H477" s="51" t="s">
        <v>628</v>
      </c>
    </row>
    <row r="478" spans="1:8" ht="15.75" hidden="1" customHeight="1">
      <c r="A478" s="1">
        <v>5</v>
      </c>
      <c r="B478" s="2">
        <v>45666</v>
      </c>
      <c r="C478" s="1">
        <v>200</v>
      </c>
      <c r="D478" s="11" t="s">
        <v>22</v>
      </c>
      <c r="E478">
        <v>0.55666666666666709</v>
      </c>
      <c r="F478" t="s">
        <v>504</v>
      </c>
      <c r="G478" t="s">
        <v>580</v>
      </c>
      <c r="H478" s="51" t="s">
        <v>559</v>
      </c>
    </row>
    <row r="479" spans="1:8" ht="15.75" hidden="1" customHeight="1">
      <c r="A479" s="1">
        <v>5</v>
      </c>
      <c r="B479" s="2">
        <v>45668</v>
      </c>
      <c r="C479" s="1">
        <v>200</v>
      </c>
      <c r="D479" s="1" t="s">
        <v>4</v>
      </c>
      <c r="E479">
        <v>0.55500000000000016</v>
      </c>
      <c r="F479" t="s">
        <v>504</v>
      </c>
      <c r="G479" s="50" t="s">
        <v>529</v>
      </c>
      <c r="H479" s="51" t="s">
        <v>514</v>
      </c>
    </row>
    <row r="480" spans="1:8" ht="15.75" customHeight="1">
      <c r="A480" s="1">
        <v>5</v>
      </c>
      <c r="B480" s="2">
        <v>45668</v>
      </c>
      <c r="C480" s="1">
        <v>3400</v>
      </c>
      <c r="D480" s="1" t="s">
        <v>6</v>
      </c>
      <c r="E480">
        <v>-0.24488076311605722</v>
      </c>
      <c r="F480" t="s">
        <v>504</v>
      </c>
      <c r="G480" s="50" t="s">
        <v>610</v>
      </c>
      <c r="H480" s="51" t="s">
        <v>628</v>
      </c>
    </row>
    <row r="481" spans="1:8" ht="15.75" hidden="1" customHeight="1">
      <c r="A481" s="1">
        <v>5</v>
      </c>
      <c r="B481" s="2">
        <v>45668</v>
      </c>
      <c r="C481" s="1">
        <v>400</v>
      </c>
      <c r="D481" s="11" t="s">
        <v>22</v>
      </c>
      <c r="E481">
        <v>-0.37250000000000005</v>
      </c>
      <c r="F481" t="s">
        <v>504</v>
      </c>
      <c r="G481" s="50" t="s">
        <v>589</v>
      </c>
      <c r="H481" s="51" t="s">
        <v>557</v>
      </c>
    </row>
    <row r="482" spans="1:8" ht="15.75" hidden="1" customHeight="1">
      <c r="A482" s="1">
        <v>5</v>
      </c>
      <c r="B482" s="2">
        <v>45670</v>
      </c>
      <c r="C482" s="1">
        <v>50</v>
      </c>
      <c r="D482" s="1" t="s">
        <v>4</v>
      </c>
      <c r="E482">
        <v>0.45999999999999996</v>
      </c>
      <c r="F482" t="s">
        <v>504</v>
      </c>
      <c r="G482" s="50" t="s">
        <v>529</v>
      </c>
      <c r="H482" s="51" t="s">
        <v>514</v>
      </c>
    </row>
    <row r="483" spans="1:8" ht="15.75" hidden="1" customHeight="1">
      <c r="A483" s="1">
        <v>5</v>
      </c>
      <c r="B483" s="2">
        <v>45670</v>
      </c>
      <c r="C483" s="1">
        <v>50</v>
      </c>
      <c r="D483" s="1" t="s">
        <v>8</v>
      </c>
      <c r="E483">
        <v>0.22666666666666679</v>
      </c>
      <c r="F483" t="s">
        <v>504</v>
      </c>
      <c r="G483" s="50" t="s">
        <v>517</v>
      </c>
      <c r="H483" s="51" t="s">
        <v>531</v>
      </c>
    </row>
    <row r="484" spans="1:8" ht="15.75" customHeight="1">
      <c r="A484" s="1">
        <v>5</v>
      </c>
      <c r="B484" s="2">
        <v>45670</v>
      </c>
      <c r="C484" s="1">
        <v>1800</v>
      </c>
      <c r="D484" s="1" t="s">
        <v>6</v>
      </c>
      <c r="E484">
        <v>0.28352941176470603</v>
      </c>
      <c r="F484" t="s">
        <v>504</v>
      </c>
      <c r="G484" s="50" t="s">
        <v>599</v>
      </c>
    </row>
    <row r="485" spans="1:8" ht="15.75" hidden="1" customHeight="1">
      <c r="A485" s="1">
        <v>5</v>
      </c>
      <c r="B485" s="2">
        <v>45670</v>
      </c>
      <c r="C485" s="1">
        <v>600</v>
      </c>
      <c r="D485" s="11" t="s">
        <v>22</v>
      </c>
      <c r="E485">
        <v>4.2499999999999982E-2</v>
      </c>
      <c r="F485" t="s">
        <v>504</v>
      </c>
      <c r="G485" t="s">
        <v>580</v>
      </c>
      <c r="H485" s="51" t="s">
        <v>559</v>
      </c>
    </row>
    <row r="486" spans="1:8" ht="15.75" hidden="1" customHeight="1">
      <c r="A486" s="1">
        <v>5</v>
      </c>
      <c r="B486" s="2">
        <v>45673</v>
      </c>
      <c r="C486" s="1">
        <v>100</v>
      </c>
      <c r="D486" s="1" t="s">
        <v>4</v>
      </c>
      <c r="E486">
        <v>-0.7</v>
      </c>
      <c r="F486" t="s">
        <v>504</v>
      </c>
      <c r="G486" s="50" t="s">
        <v>519</v>
      </c>
      <c r="H486" s="51" t="s">
        <v>522</v>
      </c>
    </row>
    <row r="487" spans="1:8" ht="15.75" customHeight="1">
      <c r="A487" s="1">
        <v>5</v>
      </c>
      <c r="B487" s="2">
        <v>45673</v>
      </c>
      <c r="C487" s="1">
        <v>3300</v>
      </c>
      <c r="D487" s="1" t="s">
        <v>6</v>
      </c>
      <c r="E487">
        <v>-0.17030303030303018</v>
      </c>
      <c r="F487" t="s">
        <v>504</v>
      </c>
      <c r="G487" s="50" t="s">
        <v>599</v>
      </c>
    </row>
    <row r="488" spans="1:8" ht="15.75" hidden="1" customHeight="1">
      <c r="A488" s="1">
        <v>5</v>
      </c>
      <c r="B488" s="2">
        <v>45673</v>
      </c>
      <c r="C488" s="1">
        <v>600</v>
      </c>
      <c r="D488" s="11" t="s">
        <v>22</v>
      </c>
      <c r="E488">
        <v>0.43999999999999995</v>
      </c>
      <c r="F488" t="s">
        <v>504</v>
      </c>
      <c r="G488" t="s">
        <v>580</v>
      </c>
      <c r="H488" s="51" t="s">
        <v>559</v>
      </c>
    </row>
    <row r="489" spans="1:8" ht="15.75" hidden="1" customHeight="1">
      <c r="A489" s="1">
        <v>5</v>
      </c>
      <c r="B489" s="2">
        <v>45674</v>
      </c>
      <c r="C489" s="1">
        <v>200</v>
      </c>
      <c r="D489" s="1" t="s">
        <v>4</v>
      </c>
      <c r="E489">
        <v>0.44999999999999996</v>
      </c>
      <c r="F489" t="s">
        <v>504</v>
      </c>
      <c r="G489" s="50" t="s">
        <v>520</v>
      </c>
      <c r="H489" s="51" t="s">
        <v>509</v>
      </c>
    </row>
    <row r="490" spans="1:8" ht="15.75" customHeight="1">
      <c r="A490" s="1">
        <v>5</v>
      </c>
      <c r="B490" s="2">
        <v>45674</v>
      </c>
      <c r="C490" s="1">
        <v>1300</v>
      </c>
      <c r="D490" s="1" t="s">
        <v>6</v>
      </c>
      <c r="E490">
        <v>0.18568764568764551</v>
      </c>
      <c r="F490" t="s">
        <v>504</v>
      </c>
      <c r="G490" s="50" t="s">
        <v>610</v>
      </c>
      <c r="H490" s="51" t="s">
        <v>628</v>
      </c>
    </row>
    <row r="491" spans="1:8" ht="15.75" hidden="1" customHeight="1">
      <c r="A491" s="1">
        <v>5</v>
      </c>
      <c r="B491" s="2">
        <v>45674</v>
      </c>
      <c r="C491" s="1">
        <v>600</v>
      </c>
      <c r="D491" s="11" t="s">
        <v>22</v>
      </c>
      <c r="E491">
        <v>-0.34666666666666668</v>
      </c>
      <c r="F491" t="s">
        <v>504</v>
      </c>
      <c r="G491" s="50" t="s">
        <v>564</v>
      </c>
      <c r="H491" s="51" t="s">
        <v>557</v>
      </c>
    </row>
    <row r="492" spans="1:8" ht="15.75" hidden="1" customHeight="1">
      <c r="A492" s="1">
        <v>5</v>
      </c>
      <c r="B492" s="2">
        <v>45675</v>
      </c>
      <c r="C492" s="1">
        <v>200</v>
      </c>
      <c r="D492" s="1" t="s">
        <v>4</v>
      </c>
      <c r="E492">
        <v>-0.16000000000000014</v>
      </c>
      <c r="F492" t="s">
        <v>504</v>
      </c>
      <c r="G492" s="50" t="s">
        <v>519</v>
      </c>
      <c r="H492" s="51" t="s">
        <v>522</v>
      </c>
    </row>
    <row r="493" spans="1:8" ht="15.75" hidden="1" customHeight="1">
      <c r="A493" s="1">
        <v>5</v>
      </c>
      <c r="B493" s="2">
        <v>45675</v>
      </c>
      <c r="C493" s="1">
        <v>100</v>
      </c>
      <c r="D493" s="1" t="s">
        <v>8</v>
      </c>
      <c r="E493">
        <v>-0.48</v>
      </c>
      <c r="F493" t="s">
        <v>504</v>
      </c>
      <c r="G493" s="50" t="s">
        <v>511</v>
      </c>
      <c r="H493" s="51" t="s">
        <v>532</v>
      </c>
    </row>
    <row r="494" spans="1:8" ht="15.75" customHeight="1">
      <c r="A494" s="1">
        <v>5</v>
      </c>
      <c r="B494" s="2">
        <v>45675</v>
      </c>
      <c r="C494" s="1">
        <v>2900</v>
      </c>
      <c r="D494" s="1" t="s">
        <v>6</v>
      </c>
      <c r="E494">
        <v>-0.24641909814323593</v>
      </c>
      <c r="F494" t="s">
        <v>504</v>
      </c>
      <c r="G494" s="50" t="s">
        <v>599</v>
      </c>
      <c r="H494" s="51" t="s">
        <v>622</v>
      </c>
    </row>
    <row r="495" spans="1:8" ht="15.75" hidden="1" customHeight="1">
      <c r="A495" s="1">
        <v>5</v>
      </c>
      <c r="B495" s="2">
        <v>45675</v>
      </c>
      <c r="C495" s="1">
        <v>500</v>
      </c>
      <c r="D495" s="11" t="s">
        <v>22</v>
      </c>
      <c r="E495">
        <v>-8.7333333333333485E-2</v>
      </c>
      <c r="F495" t="s">
        <v>504</v>
      </c>
      <c r="G495" s="50" t="s">
        <v>564</v>
      </c>
      <c r="H495" s="51" t="s">
        <v>557</v>
      </c>
    </row>
    <row r="496" spans="1:8" ht="15.75" hidden="1" customHeight="1">
      <c r="A496" s="1">
        <v>5</v>
      </c>
      <c r="B496" s="2">
        <v>45678</v>
      </c>
      <c r="C496" s="1">
        <v>225</v>
      </c>
      <c r="D496" s="1" t="s">
        <v>4</v>
      </c>
      <c r="E496">
        <v>0.1744444444444444</v>
      </c>
      <c r="F496" t="s">
        <v>504</v>
      </c>
      <c r="G496" s="50" t="s">
        <v>530</v>
      </c>
      <c r="H496" s="51" t="s">
        <v>525</v>
      </c>
    </row>
    <row r="497" spans="1:8" ht="15.75" hidden="1" customHeight="1">
      <c r="A497" s="1">
        <v>5</v>
      </c>
      <c r="B497" s="2">
        <v>45678</v>
      </c>
      <c r="C497" s="1">
        <v>50</v>
      </c>
      <c r="D497" s="1" t="s">
        <v>8</v>
      </c>
      <c r="E497">
        <v>-0.40000000000000013</v>
      </c>
      <c r="F497" t="s">
        <v>504</v>
      </c>
      <c r="G497" s="50" t="s">
        <v>511</v>
      </c>
      <c r="H497" s="51" t="s">
        <v>532</v>
      </c>
    </row>
    <row r="498" spans="1:8" ht="15.75" customHeight="1">
      <c r="A498" s="1">
        <v>5</v>
      </c>
      <c r="B498" s="2">
        <v>45678</v>
      </c>
      <c r="C498" s="1">
        <v>3025</v>
      </c>
      <c r="D498" s="1" t="s">
        <v>6</v>
      </c>
      <c r="E498">
        <v>3.012539184952967E-2</v>
      </c>
      <c r="F498" t="s">
        <v>504</v>
      </c>
      <c r="G498" s="50" t="s">
        <v>610</v>
      </c>
      <c r="H498" s="51" t="s">
        <v>628</v>
      </c>
    </row>
    <row r="499" spans="1:8" ht="15.75" hidden="1" customHeight="1">
      <c r="A499" s="1">
        <v>5</v>
      </c>
      <c r="B499" s="2">
        <v>45678</v>
      </c>
      <c r="C499" s="1">
        <v>700</v>
      </c>
      <c r="D499" s="11" t="s">
        <v>22</v>
      </c>
      <c r="E499">
        <v>-0.5259999999999998</v>
      </c>
      <c r="F499" t="s">
        <v>506</v>
      </c>
      <c r="G499" s="50" t="s">
        <v>593</v>
      </c>
      <c r="H499" s="51" t="s">
        <v>557</v>
      </c>
    </row>
    <row r="500" spans="1:8" ht="15.75" customHeight="1">
      <c r="A500" s="1">
        <v>5</v>
      </c>
      <c r="B500" s="2">
        <v>45680</v>
      </c>
      <c r="C500" s="1">
        <v>3800</v>
      </c>
      <c r="D500" s="1" t="s">
        <v>6</v>
      </c>
      <c r="E500">
        <v>5.6459330143541209E-3</v>
      </c>
      <c r="F500" t="s">
        <v>506</v>
      </c>
      <c r="G500" s="50" t="s">
        <v>611</v>
      </c>
      <c r="H500" s="51" t="s">
        <v>638</v>
      </c>
    </row>
    <row r="501" spans="1:8" ht="15.75" hidden="1" customHeight="1">
      <c r="A501" s="1">
        <v>6</v>
      </c>
      <c r="B501" s="3">
        <v>45597</v>
      </c>
      <c r="C501" s="1">
        <v>9650</v>
      </c>
      <c r="D501" s="1" t="s">
        <v>4</v>
      </c>
      <c r="E501">
        <v>-0.28734599884858936</v>
      </c>
      <c r="F501" t="s">
        <v>506</v>
      </c>
    </row>
    <row r="502" spans="1:8" ht="15.75" hidden="1" customHeight="1">
      <c r="A502" s="1">
        <v>6</v>
      </c>
      <c r="B502" s="3">
        <v>45597</v>
      </c>
      <c r="C502" s="1">
        <v>50</v>
      </c>
      <c r="D502" s="1" t="s">
        <v>8</v>
      </c>
      <c r="E502">
        <v>23.439999999999998</v>
      </c>
      <c r="F502" t="s">
        <v>506</v>
      </c>
    </row>
    <row r="503" spans="1:8" ht="15.75" customHeight="1">
      <c r="A503" s="1">
        <v>6</v>
      </c>
      <c r="B503" s="3">
        <v>45597</v>
      </c>
      <c r="C503" s="1">
        <v>375</v>
      </c>
      <c r="D503" s="11" t="s">
        <v>6</v>
      </c>
      <c r="E503">
        <v>-1.4747368421052631</v>
      </c>
      <c r="F503" t="s">
        <v>506</v>
      </c>
      <c r="G503" s="50" t="s">
        <v>612</v>
      </c>
      <c r="H503" s="51" t="s">
        <v>637</v>
      </c>
    </row>
    <row r="504" spans="1:8" ht="15.75" hidden="1" customHeight="1">
      <c r="A504" s="1">
        <v>6</v>
      </c>
      <c r="B504" s="3">
        <v>45598</v>
      </c>
      <c r="C504" s="1">
        <v>10575</v>
      </c>
      <c r="D504" s="1" t="s">
        <v>4</v>
      </c>
      <c r="E504">
        <v>0.19637673170910941</v>
      </c>
      <c r="F504" t="s">
        <v>506</v>
      </c>
    </row>
    <row r="505" spans="1:8" ht="15.75" hidden="1" customHeight="1">
      <c r="A505" s="1">
        <v>6</v>
      </c>
      <c r="B505" s="3">
        <v>45598</v>
      </c>
      <c r="C505" s="1">
        <v>200</v>
      </c>
      <c r="D505" s="1" t="s">
        <v>8</v>
      </c>
      <c r="E505">
        <v>-22.055</v>
      </c>
      <c r="F505" t="s">
        <v>506</v>
      </c>
    </row>
    <row r="506" spans="1:8" ht="15.75" customHeight="1">
      <c r="A506" s="1">
        <v>6</v>
      </c>
      <c r="B506" s="3">
        <v>45598</v>
      </c>
      <c r="C506" s="1">
        <v>300</v>
      </c>
      <c r="D506" s="11" t="s">
        <v>6</v>
      </c>
      <c r="E506">
        <v>0.6333333333333333</v>
      </c>
      <c r="F506" t="s">
        <v>506</v>
      </c>
      <c r="G506" s="50" t="s">
        <v>611</v>
      </c>
      <c r="H506" s="51" t="s">
        <v>638</v>
      </c>
    </row>
    <row r="507" spans="1:8" ht="15.75" hidden="1" customHeight="1">
      <c r="A507" s="1">
        <v>6</v>
      </c>
      <c r="B507" s="3">
        <v>45599</v>
      </c>
      <c r="C507" s="1">
        <v>9475</v>
      </c>
      <c r="D507" s="1" t="s">
        <v>4</v>
      </c>
      <c r="E507">
        <v>0.2052583319298642</v>
      </c>
      <c r="F507" t="s">
        <v>506</v>
      </c>
    </row>
    <row r="508" spans="1:8" ht="15.75" hidden="1" customHeight="1">
      <c r="A508" s="1">
        <v>6</v>
      </c>
      <c r="B508" s="3">
        <v>45599</v>
      </c>
      <c r="C508" s="1">
        <v>125</v>
      </c>
      <c r="D508" s="1" t="s">
        <v>8</v>
      </c>
      <c r="E508">
        <v>1.5870000000000002</v>
      </c>
      <c r="F508" t="s">
        <v>506</v>
      </c>
    </row>
    <row r="509" spans="1:8" ht="15.75" customHeight="1">
      <c r="A509" s="1">
        <v>6</v>
      </c>
      <c r="B509" s="3">
        <v>45599</v>
      </c>
      <c r="C509" s="1">
        <v>425</v>
      </c>
      <c r="D509" s="11" t="s">
        <v>6</v>
      </c>
      <c r="E509">
        <v>-0.41686274509803922</v>
      </c>
      <c r="F509" t="s">
        <v>506</v>
      </c>
      <c r="G509" s="50" t="s">
        <v>612</v>
      </c>
      <c r="H509" s="51" t="s">
        <v>637</v>
      </c>
    </row>
    <row r="510" spans="1:8" ht="15.75" hidden="1" customHeight="1">
      <c r="A510" s="1">
        <v>6</v>
      </c>
      <c r="B510" s="3">
        <v>45600</v>
      </c>
      <c r="C510" s="1">
        <v>12750</v>
      </c>
      <c r="D510" s="1" t="s">
        <v>4</v>
      </c>
      <c r="E510">
        <v>-0.37520409747012251</v>
      </c>
      <c r="F510" t="s">
        <v>506</v>
      </c>
    </row>
    <row r="511" spans="1:8" ht="15.75" hidden="1" customHeight="1">
      <c r="A511" s="1">
        <v>6</v>
      </c>
      <c r="B511" s="3">
        <v>45600</v>
      </c>
      <c r="C511" s="1">
        <v>125</v>
      </c>
      <c r="D511" s="1" t="s">
        <v>8</v>
      </c>
      <c r="E511">
        <v>2.4959999999999996</v>
      </c>
      <c r="F511" t="s">
        <v>506</v>
      </c>
    </row>
    <row r="512" spans="1:8" ht="15.75" customHeight="1">
      <c r="A512" s="1">
        <v>6</v>
      </c>
      <c r="B512" s="3">
        <v>45600</v>
      </c>
      <c r="C512" s="1">
        <v>275</v>
      </c>
      <c r="D512" s="11" t="s">
        <v>6</v>
      </c>
      <c r="E512">
        <v>0.1689839572192513</v>
      </c>
      <c r="F512" t="s">
        <v>506</v>
      </c>
      <c r="G512" s="50" t="s">
        <v>613</v>
      </c>
      <c r="H512" s="51" t="s">
        <v>635</v>
      </c>
    </row>
    <row r="513" spans="1:8" ht="15.75" hidden="1" customHeight="1">
      <c r="A513" s="1">
        <v>6</v>
      </c>
      <c r="B513" s="3">
        <v>45602</v>
      </c>
      <c r="C513" s="1">
        <v>8000</v>
      </c>
      <c r="D513" s="1" t="s">
        <v>4</v>
      </c>
      <c r="E513">
        <v>0.30897058823529377</v>
      </c>
      <c r="F513" t="s">
        <v>506</v>
      </c>
    </row>
    <row r="514" spans="1:8" ht="15.75" customHeight="1">
      <c r="A514" s="1">
        <v>6</v>
      </c>
      <c r="B514" s="3">
        <v>45602</v>
      </c>
      <c r="C514" s="1">
        <v>250</v>
      </c>
      <c r="D514" s="11" t="s">
        <v>6</v>
      </c>
      <c r="E514">
        <v>0.40254545454545465</v>
      </c>
      <c r="F514" t="s">
        <v>506</v>
      </c>
      <c r="G514" s="50" t="s">
        <v>613</v>
      </c>
    </row>
    <row r="515" spans="1:8" ht="15.75" hidden="1" customHeight="1">
      <c r="A515" s="1">
        <v>6</v>
      </c>
      <c r="B515" s="3">
        <v>45603</v>
      </c>
      <c r="C515" s="1">
        <v>10300</v>
      </c>
      <c r="D515" s="1" t="s">
        <v>4</v>
      </c>
      <c r="E515">
        <v>-0.57094660194174729</v>
      </c>
      <c r="F515" t="s">
        <v>506</v>
      </c>
    </row>
    <row r="516" spans="1:8" ht="15.75" hidden="1" customHeight="1">
      <c r="A516" s="1">
        <v>6</v>
      </c>
      <c r="B516" s="3">
        <v>45603</v>
      </c>
      <c r="C516" s="1">
        <v>50</v>
      </c>
      <c r="D516" s="1" t="s">
        <v>8</v>
      </c>
      <c r="E516">
        <v>-1.4879999999999995</v>
      </c>
      <c r="F516" t="s">
        <v>506</v>
      </c>
    </row>
    <row r="517" spans="1:8" ht="15.75" customHeight="1">
      <c r="A517" s="1">
        <v>6</v>
      </c>
      <c r="B517" s="3">
        <v>45603</v>
      </c>
      <c r="C517" s="1">
        <v>1025</v>
      </c>
      <c r="D517" s="11" t="s">
        <v>6</v>
      </c>
      <c r="E517">
        <v>-0.85043902439024399</v>
      </c>
      <c r="F517" t="s">
        <v>506</v>
      </c>
      <c r="G517" s="50" t="s">
        <v>614</v>
      </c>
      <c r="H517" s="51" t="s">
        <v>631</v>
      </c>
    </row>
    <row r="518" spans="1:8" ht="15.75" hidden="1" customHeight="1">
      <c r="A518" s="1">
        <v>6</v>
      </c>
      <c r="B518" s="3">
        <v>45604</v>
      </c>
      <c r="C518" s="1">
        <v>7475</v>
      </c>
      <c r="D518" s="1" t="s">
        <v>4</v>
      </c>
      <c r="E518">
        <v>0.38801181933305173</v>
      </c>
      <c r="F518" t="s">
        <v>506</v>
      </c>
    </row>
    <row r="519" spans="1:8" ht="15.75" hidden="1" customHeight="1">
      <c r="A519" s="1">
        <v>6</v>
      </c>
      <c r="B519" s="3">
        <v>45604</v>
      </c>
      <c r="C519" s="1">
        <v>150</v>
      </c>
      <c r="D519" s="1" t="s">
        <v>8</v>
      </c>
      <c r="E519">
        <v>-2.726666666666667</v>
      </c>
      <c r="F519" t="s">
        <v>506</v>
      </c>
    </row>
    <row r="520" spans="1:8" ht="15.75" customHeight="1">
      <c r="A520" s="1">
        <v>6</v>
      </c>
      <c r="B520" s="3">
        <v>45604</v>
      </c>
      <c r="C520" s="1">
        <v>700</v>
      </c>
      <c r="D520" s="11" t="s">
        <v>6</v>
      </c>
      <c r="E520">
        <v>0.14958188153310104</v>
      </c>
      <c r="F520" t="s">
        <v>506</v>
      </c>
      <c r="G520" s="50" t="s">
        <v>615</v>
      </c>
      <c r="H520" s="51" t="s">
        <v>630</v>
      </c>
    </row>
    <row r="521" spans="1:8" ht="15.75" hidden="1" customHeight="1">
      <c r="A521" s="1">
        <v>6</v>
      </c>
      <c r="B521" s="3">
        <v>45606</v>
      </c>
      <c r="C521" s="38">
        <v>10150</v>
      </c>
      <c r="D521" s="1" t="s">
        <v>4</v>
      </c>
      <c r="E521">
        <v>0.12156778753480424</v>
      </c>
      <c r="F521" t="s">
        <v>506</v>
      </c>
    </row>
    <row r="522" spans="1:8" ht="15.75" customHeight="1">
      <c r="A522" s="1">
        <v>6</v>
      </c>
      <c r="B522" s="3">
        <v>45606</v>
      </c>
      <c r="C522" s="1">
        <v>325</v>
      </c>
      <c r="D522" s="11" t="s">
        <v>6</v>
      </c>
      <c r="E522">
        <v>0.74670329670329672</v>
      </c>
      <c r="F522" t="s">
        <v>506</v>
      </c>
      <c r="G522" s="50" t="s">
        <v>615</v>
      </c>
      <c r="H522" s="51" t="s">
        <v>630</v>
      </c>
    </row>
    <row r="523" spans="1:8" ht="15.75" hidden="1" customHeight="1">
      <c r="A523" s="1">
        <v>6</v>
      </c>
      <c r="B523" s="3">
        <v>45607</v>
      </c>
      <c r="C523" s="1">
        <v>8300</v>
      </c>
      <c r="D523" s="1" t="s">
        <v>4</v>
      </c>
      <c r="E523">
        <v>-5.6193245889963883E-2</v>
      </c>
      <c r="F523" t="s">
        <v>506</v>
      </c>
    </row>
    <row r="524" spans="1:8" ht="15.75" customHeight="1">
      <c r="A524" s="1">
        <v>6</v>
      </c>
      <c r="B524" s="3">
        <v>45607</v>
      </c>
      <c r="C524" s="1">
        <v>325</v>
      </c>
      <c r="D524" s="11" t="s">
        <v>6</v>
      </c>
      <c r="E524">
        <v>0.49439560439560432</v>
      </c>
      <c r="F524" t="s">
        <v>506</v>
      </c>
      <c r="G524" s="50" t="s">
        <v>615</v>
      </c>
      <c r="H524" s="51" t="s">
        <v>630</v>
      </c>
    </row>
    <row r="525" spans="1:8" ht="15.75" hidden="1" customHeight="1">
      <c r="A525" s="1">
        <v>6</v>
      </c>
      <c r="B525" s="3">
        <v>45609</v>
      </c>
      <c r="C525" s="1">
        <v>7375</v>
      </c>
      <c r="D525" s="1" t="s">
        <v>4</v>
      </c>
      <c r="E525">
        <v>0.73014498672656747</v>
      </c>
      <c r="F525" t="s">
        <v>506</v>
      </c>
    </row>
    <row r="526" spans="1:8" ht="15.75" hidden="1" customHeight="1">
      <c r="A526" s="1">
        <v>6</v>
      </c>
      <c r="B526" s="3">
        <v>45609</v>
      </c>
      <c r="C526" s="1">
        <v>100</v>
      </c>
      <c r="D526" s="1" t="s">
        <v>8</v>
      </c>
      <c r="E526">
        <v>15.846666666666666</v>
      </c>
      <c r="F526" t="s">
        <v>506</v>
      </c>
    </row>
    <row r="527" spans="1:8" ht="15.75" customHeight="1">
      <c r="A527" s="1">
        <v>6</v>
      </c>
      <c r="B527" s="3">
        <v>45609</v>
      </c>
      <c r="C527" s="1">
        <v>575</v>
      </c>
      <c r="D527" s="11" t="s">
        <v>6</v>
      </c>
      <c r="E527">
        <v>-0.47023411371237445</v>
      </c>
      <c r="F527" t="s">
        <v>506</v>
      </c>
      <c r="G527" s="50" t="s">
        <v>616</v>
      </c>
      <c r="H527" s="51" t="s">
        <v>626</v>
      </c>
    </row>
    <row r="528" spans="1:8" ht="15.75" hidden="1" customHeight="1">
      <c r="A528" s="1">
        <v>6</v>
      </c>
      <c r="B528" s="3">
        <v>45610</v>
      </c>
      <c r="C528" s="1">
        <v>11600</v>
      </c>
      <c r="D528" s="1" t="s">
        <v>4</v>
      </c>
      <c r="E528">
        <v>-0.85646405610753962</v>
      </c>
      <c r="F528" t="s">
        <v>506</v>
      </c>
    </row>
    <row r="529" spans="1:8" ht="15.75" hidden="1" customHeight="1">
      <c r="A529" s="1">
        <v>6</v>
      </c>
      <c r="B529" s="3">
        <v>45610</v>
      </c>
      <c r="C529" s="1">
        <v>100</v>
      </c>
      <c r="D529" s="1" t="s">
        <v>8</v>
      </c>
      <c r="E529">
        <v>-5.8499999999999979</v>
      </c>
      <c r="F529" t="s">
        <v>506</v>
      </c>
    </row>
    <row r="530" spans="1:8" ht="15.75" customHeight="1">
      <c r="A530" s="1">
        <v>6</v>
      </c>
      <c r="B530" s="3">
        <v>45610</v>
      </c>
      <c r="C530" s="1">
        <v>425</v>
      </c>
      <c r="D530" s="11" t="s">
        <v>6</v>
      </c>
      <c r="E530">
        <v>1.340153452685422E-2</v>
      </c>
      <c r="F530" t="s">
        <v>506</v>
      </c>
      <c r="G530" s="50" t="s">
        <v>615</v>
      </c>
      <c r="H530" s="51" t="s">
        <v>630</v>
      </c>
    </row>
    <row r="531" spans="1:8" ht="15.75" hidden="1" customHeight="1">
      <c r="A531" s="1">
        <v>6</v>
      </c>
      <c r="B531" s="3">
        <v>45612</v>
      </c>
      <c r="C531" s="1">
        <v>9925</v>
      </c>
      <c r="D531" s="1" t="s">
        <v>4</v>
      </c>
      <c r="E531">
        <v>-0.29073655867280457</v>
      </c>
      <c r="F531" t="s">
        <v>506</v>
      </c>
    </row>
    <row r="532" spans="1:8" ht="15.75" hidden="1" customHeight="1">
      <c r="A532" s="1">
        <v>6</v>
      </c>
      <c r="B532" s="3">
        <v>45612</v>
      </c>
      <c r="C532" s="1">
        <v>25</v>
      </c>
      <c r="D532" s="1" t="s">
        <v>8</v>
      </c>
      <c r="E532">
        <v>4.3299999999999983</v>
      </c>
      <c r="F532" t="s">
        <v>506</v>
      </c>
    </row>
    <row r="533" spans="1:8" ht="15.75" customHeight="1">
      <c r="A533" s="1">
        <v>6</v>
      </c>
      <c r="B533" s="3">
        <v>45612</v>
      </c>
      <c r="C533" s="1">
        <v>425</v>
      </c>
      <c r="D533" s="11" t="s">
        <v>6</v>
      </c>
      <c r="E533">
        <v>-0.18352941176470589</v>
      </c>
      <c r="F533" t="s">
        <v>506</v>
      </c>
      <c r="G533" s="50" t="s">
        <v>616</v>
      </c>
      <c r="H533" s="51" t="s">
        <v>626</v>
      </c>
    </row>
    <row r="534" spans="1:8" ht="15.75" hidden="1" customHeight="1">
      <c r="A534" s="1">
        <v>6</v>
      </c>
      <c r="B534" s="3">
        <v>45613</v>
      </c>
      <c r="C534" s="1">
        <v>8500</v>
      </c>
      <c r="D534" s="1" t="s">
        <v>4</v>
      </c>
      <c r="E534">
        <v>0.27740998666469086</v>
      </c>
      <c r="F534" t="s">
        <v>506</v>
      </c>
    </row>
    <row r="535" spans="1:8" ht="15.75" hidden="1" customHeight="1">
      <c r="A535" s="1">
        <v>6</v>
      </c>
      <c r="B535" s="3">
        <v>45613</v>
      </c>
      <c r="C535" s="1">
        <v>150</v>
      </c>
      <c r="D535" s="1" t="s">
        <v>8</v>
      </c>
      <c r="E535">
        <v>-13.286666666666665</v>
      </c>
      <c r="F535" t="s">
        <v>506</v>
      </c>
    </row>
    <row r="536" spans="1:8" ht="15.75" customHeight="1">
      <c r="A536" s="1">
        <v>6</v>
      </c>
      <c r="B536" s="3">
        <v>45613</v>
      </c>
      <c r="C536" s="1">
        <v>550</v>
      </c>
      <c r="D536" s="11" t="s">
        <v>6</v>
      </c>
      <c r="E536">
        <v>0.38427807486631022</v>
      </c>
      <c r="F536" t="s">
        <v>506</v>
      </c>
      <c r="G536" s="50" t="s">
        <v>615</v>
      </c>
      <c r="H536" s="51" t="s">
        <v>630</v>
      </c>
    </row>
    <row r="537" spans="1:8" ht="15.75" hidden="1" customHeight="1">
      <c r="A537" s="1">
        <v>6</v>
      </c>
      <c r="B537" s="3">
        <v>45616</v>
      </c>
      <c r="C537" s="1">
        <v>7525</v>
      </c>
      <c r="D537" s="1" t="s">
        <v>4</v>
      </c>
      <c r="E537">
        <v>1.2591909321868284</v>
      </c>
      <c r="F537" t="s">
        <v>506</v>
      </c>
    </row>
    <row r="538" spans="1:8" ht="15.75" customHeight="1">
      <c r="A538" s="1">
        <v>6</v>
      </c>
      <c r="B538" s="3">
        <v>45616</v>
      </c>
      <c r="C538" s="1">
        <v>150</v>
      </c>
      <c r="D538" s="11" t="s">
        <v>6</v>
      </c>
      <c r="E538">
        <v>0.9878787878787878</v>
      </c>
      <c r="F538" t="s">
        <v>506</v>
      </c>
      <c r="G538" s="50" t="s">
        <v>615</v>
      </c>
      <c r="H538" s="51" t="s">
        <v>630</v>
      </c>
    </row>
    <row r="539" spans="1:8" ht="15.75" hidden="1" customHeight="1">
      <c r="A539" s="1">
        <v>6</v>
      </c>
      <c r="B539" s="3">
        <v>45617</v>
      </c>
      <c r="C539" s="1">
        <v>11975</v>
      </c>
      <c r="D539" s="1" t="s">
        <v>4</v>
      </c>
      <c r="E539">
        <v>-1.6720215842806514</v>
      </c>
      <c r="F539" t="s">
        <v>506</v>
      </c>
    </row>
    <row r="540" spans="1:8" ht="15.75" hidden="1" customHeight="1">
      <c r="A540" s="1">
        <v>6</v>
      </c>
      <c r="B540" s="3">
        <v>45617</v>
      </c>
      <c r="C540" s="1">
        <v>100</v>
      </c>
      <c r="D540" s="1" t="s">
        <v>8</v>
      </c>
      <c r="E540">
        <v>5.7466666666666661</v>
      </c>
      <c r="F540" t="s">
        <v>506</v>
      </c>
    </row>
    <row r="541" spans="1:8" ht="15.75" customHeight="1">
      <c r="A541" s="1">
        <v>6</v>
      </c>
      <c r="B541" s="3">
        <v>45617</v>
      </c>
      <c r="C541" s="1">
        <v>375</v>
      </c>
      <c r="D541" s="11" t="s">
        <v>6</v>
      </c>
      <c r="E541">
        <v>-1.0973333333333333</v>
      </c>
      <c r="F541" t="s">
        <v>506</v>
      </c>
      <c r="G541" s="50" t="s">
        <v>616</v>
      </c>
      <c r="H541" s="51" t="s">
        <v>626</v>
      </c>
    </row>
    <row r="542" spans="1:8" ht="15.75" hidden="1" customHeight="1">
      <c r="A542" s="1">
        <v>6</v>
      </c>
      <c r="B542" s="3">
        <v>45618</v>
      </c>
      <c r="C542" s="1">
        <v>8175</v>
      </c>
      <c r="D542" s="1" t="s">
        <v>4</v>
      </c>
      <c r="E542">
        <v>0.40285763536419528</v>
      </c>
      <c r="F542" t="s">
        <v>506</v>
      </c>
    </row>
    <row r="543" spans="1:8" ht="15.75" hidden="1" customHeight="1">
      <c r="A543" s="1">
        <v>6</v>
      </c>
      <c r="B543" s="3">
        <v>45618</v>
      </c>
      <c r="C543" s="1">
        <v>25</v>
      </c>
      <c r="D543" s="1" t="s">
        <v>8</v>
      </c>
      <c r="E543">
        <v>11.5</v>
      </c>
      <c r="F543" t="s">
        <v>506</v>
      </c>
    </row>
    <row r="544" spans="1:8" ht="15.75" customHeight="1">
      <c r="A544" s="1">
        <v>6</v>
      </c>
      <c r="B544" s="3">
        <v>45618</v>
      </c>
      <c r="C544" s="1">
        <v>75</v>
      </c>
      <c r="D544" s="11" t="s">
        <v>6</v>
      </c>
      <c r="E544">
        <v>-8.2666666666666666E-2</v>
      </c>
      <c r="F544" t="s">
        <v>506</v>
      </c>
      <c r="G544" s="50" t="s">
        <v>616</v>
      </c>
      <c r="H544" s="51" t="s">
        <v>626</v>
      </c>
    </row>
    <row r="545" spans="1:8" ht="15.75" hidden="1" customHeight="1">
      <c r="A545" s="1">
        <v>6</v>
      </c>
      <c r="B545" s="3">
        <v>45620</v>
      </c>
      <c r="C545" s="1">
        <v>7150</v>
      </c>
      <c r="D545" s="1" t="s">
        <v>4</v>
      </c>
      <c r="E545">
        <v>0.16852505292872277</v>
      </c>
      <c r="F545" t="s">
        <v>506</v>
      </c>
    </row>
    <row r="546" spans="1:8" ht="15.75" hidden="1" customHeight="1">
      <c r="A546" s="1">
        <v>6</v>
      </c>
      <c r="B546" s="3">
        <v>45620</v>
      </c>
      <c r="C546" s="1">
        <v>125</v>
      </c>
      <c r="D546" s="1" t="s">
        <v>8</v>
      </c>
      <c r="E546">
        <v>-13.968</v>
      </c>
      <c r="F546" t="s">
        <v>506</v>
      </c>
    </row>
    <row r="547" spans="1:8" ht="15.75" customHeight="1">
      <c r="A547" s="1">
        <v>6</v>
      </c>
      <c r="B547" s="3">
        <v>45620</v>
      </c>
      <c r="C547" s="1">
        <v>450</v>
      </c>
      <c r="D547" s="11" t="s">
        <v>6</v>
      </c>
      <c r="E547">
        <v>0.26444444444444443</v>
      </c>
      <c r="F547" t="s">
        <v>506</v>
      </c>
      <c r="G547" s="50" t="s">
        <v>615</v>
      </c>
      <c r="H547" s="51" t="s">
        <v>630</v>
      </c>
    </row>
    <row r="548" spans="1:8" ht="15.75" hidden="1" customHeight="1">
      <c r="A548" s="1">
        <v>6</v>
      </c>
      <c r="B548" s="3">
        <v>45621</v>
      </c>
      <c r="C548" s="1">
        <v>15600</v>
      </c>
      <c r="D548" s="1" t="s">
        <v>4</v>
      </c>
      <c r="E548">
        <v>-0.57692307692307687</v>
      </c>
      <c r="F548" t="s">
        <v>506</v>
      </c>
    </row>
    <row r="549" spans="1:8" ht="15.75" hidden="1" customHeight="1">
      <c r="A549" s="1">
        <v>6</v>
      </c>
      <c r="B549" s="3">
        <v>45621</v>
      </c>
      <c r="C549" s="1">
        <v>25</v>
      </c>
      <c r="D549" s="1" t="s">
        <v>8</v>
      </c>
      <c r="E549">
        <v>22.928000000000001</v>
      </c>
      <c r="F549" t="s">
        <v>506</v>
      </c>
    </row>
    <row r="550" spans="1:8" ht="15.75" customHeight="1">
      <c r="A550" s="1">
        <v>6</v>
      </c>
      <c r="B550" s="3">
        <v>45621</v>
      </c>
      <c r="C550" s="1">
        <v>650</v>
      </c>
      <c r="D550" s="11" t="s">
        <v>6</v>
      </c>
      <c r="E550">
        <v>-0.49162393162393164</v>
      </c>
      <c r="F550" t="s">
        <v>506</v>
      </c>
      <c r="G550" s="50" t="s">
        <v>616</v>
      </c>
      <c r="H550" s="51" t="s">
        <v>626</v>
      </c>
    </row>
    <row r="551" spans="1:8" ht="15.75" hidden="1" customHeight="1">
      <c r="A551" s="1">
        <v>6</v>
      </c>
      <c r="B551" s="3">
        <v>45622</v>
      </c>
      <c r="C551" s="1">
        <v>10000</v>
      </c>
      <c r="D551" s="1" t="s">
        <v>4</v>
      </c>
      <c r="E551">
        <v>0.32307692307692304</v>
      </c>
      <c r="F551" t="s">
        <v>506</v>
      </c>
    </row>
    <row r="552" spans="1:8" ht="15.75" hidden="1" customHeight="1">
      <c r="A552" s="1">
        <v>6</v>
      </c>
      <c r="B552" s="3">
        <v>45622</v>
      </c>
      <c r="C552" s="1">
        <v>50</v>
      </c>
      <c r="D552" s="1" t="s">
        <v>8</v>
      </c>
      <c r="E552">
        <v>-26.8</v>
      </c>
      <c r="F552" t="s">
        <v>506</v>
      </c>
    </row>
    <row r="553" spans="1:8" ht="15.75" customHeight="1">
      <c r="A553" s="1">
        <v>6</v>
      </c>
      <c r="B553" s="3">
        <v>45622</v>
      </c>
      <c r="C553" s="1">
        <v>450</v>
      </c>
      <c r="D553" s="11" t="s">
        <v>6</v>
      </c>
      <c r="E553">
        <v>7.162393162393163E-2</v>
      </c>
      <c r="F553" t="s">
        <v>506</v>
      </c>
      <c r="G553" s="50" t="s">
        <v>616</v>
      </c>
      <c r="H553" s="51" t="s">
        <v>626</v>
      </c>
    </row>
    <row r="554" spans="1:8" ht="15.75" hidden="1" customHeight="1">
      <c r="A554" s="1">
        <v>6</v>
      </c>
      <c r="B554" s="3">
        <v>45623</v>
      </c>
      <c r="C554" s="1">
        <v>7700</v>
      </c>
      <c r="D554" s="1" t="s">
        <v>4</v>
      </c>
      <c r="E554">
        <v>0.30779220779220773</v>
      </c>
      <c r="F554" t="s">
        <v>506</v>
      </c>
    </row>
    <row r="555" spans="1:8" ht="15.75" hidden="1" customHeight="1">
      <c r="A555" s="1">
        <v>6</v>
      </c>
      <c r="B555" s="3">
        <v>45623</v>
      </c>
      <c r="C555" s="1">
        <v>100</v>
      </c>
      <c r="D555" s="1" t="s">
        <v>8</v>
      </c>
      <c r="E555">
        <v>2.4400000000000004</v>
      </c>
      <c r="F555" t="s">
        <v>506</v>
      </c>
    </row>
    <row r="556" spans="1:8" ht="15.75" customHeight="1">
      <c r="A556" s="1">
        <v>6</v>
      </c>
      <c r="B556" s="3">
        <v>45623</v>
      </c>
      <c r="C556" s="1">
        <v>300</v>
      </c>
      <c r="D556" s="11" t="s">
        <v>6</v>
      </c>
      <c r="E556">
        <v>0.35555555555555557</v>
      </c>
      <c r="F556" t="s">
        <v>506</v>
      </c>
      <c r="G556" s="50" t="s">
        <v>616</v>
      </c>
      <c r="H556" s="51" t="s">
        <v>626</v>
      </c>
    </row>
    <row r="557" spans="1:8" ht="15.75" hidden="1" customHeight="1">
      <c r="A557" s="1">
        <v>6</v>
      </c>
      <c r="B557" s="3">
        <v>45625</v>
      </c>
      <c r="C557" s="1">
        <v>8975</v>
      </c>
      <c r="D557" s="1" t="s">
        <v>4</v>
      </c>
      <c r="E557">
        <v>-0.37715153926853073</v>
      </c>
      <c r="F557" t="s">
        <v>506</v>
      </c>
    </row>
    <row r="558" spans="1:8" ht="15.75" hidden="1" customHeight="1">
      <c r="A558" s="1">
        <v>6</v>
      </c>
      <c r="B558" s="3">
        <v>45625</v>
      </c>
      <c r="C558" s="1">
        <v>25</v>
      </c>
      <c r="D558" s="1" t="s">
        <v>8</v>
      </c>
      <c r="E558">
        <v>-2.8800000000000003</v>
      </c>
      <c r="F558" t="s">
        <v>506</v>
      </c>
    </row>
    <row r="559" spans="1:8" ht="15.75" customHeight="1">
      <c r="A559" s="1">
        <v>6</v>
      </c>
      <c r="B559" s="3">
        <v>45625</v>
      </c>
      <c r="C559" s="1">
        <v>1250</v>
      </c>
      <c r="D559" s="11" t="s">
        <v>6</v>
      </c>
      <c r="E559">
        <v>-0.44133333333333336</v>
      </c>
      <c r="F559" t="s">
        <v>506</v>
      </c>
      <c r="G559" s="50" t="s">
        <v>611</v>
      </c>
      <c r="H559" s="51" t="s">
        <v>638</v>
      </c>
    </row>
    <row r="560" spans="1:8" ht="15.75" hidden="1" customHeight="1">
      <c r="A560" s="1">
        <v>6</v>
      </c>
      <c r="B560" s="3">
        <v>45626</v>
      </c>
      <c r="C560" s="1">
        <v>11600</v>
      </c>
      <c r="D560" s="1" t="s">
        <v>4</v>
      </c>
      <c r="E560">
        <v>-0.62891653059264252</v>
      </c>
      <c r="F560" t="s">
        <v>506</v>
      </c>
    </row>
    <row r="561" spans="1:8" ht="15.75" hidden="1" customHeight="1">
      <c r="A561" s="1">
        <v>6</v>
      </c>
      <c r="B561" s="3">
        <v>45626</v>
      </c>
      <c r="C561" s="1">
        <v>25</v>
      </c>
      <c r="D561" s="1" t="s">
        <v>8</v>
      </c>
      <c r="E561">
        <v>22.880000000000003</v>
      </c>
      <c r="F561" t="s">
        <v>506</v>
      </c>
    </row>
    <row r="562" spans="1:8" ht="15.75" customHeight="1">
      <c r="A562" s="1">
        <v>6</v>
      </c>
      <c r="B562" s="3">
        <v>45626</v>
      </c>
      <c r="C562" s="1">
        <v>400</v>
      </c>
      <c r="D562" s="11" t="s">
        <v>6</v>
      </c>
      <c r="E562">
        <v>2.5499999999999998E-2</v>
      </c>
      <c r="F562" t="s">
        <v>506</v>
      </c>
      <c r="G562" s="50" t="s">
        <v>616</v>
      </c>
      <c r="H562" s="51" t="s">
        <v>626</v>
      </c>
    </row>
    <row r="563" spans="1:8" ht="15.75" hidden="1" customHeight="1">
      <c r="A563" s="1">
        <v>6</v>
      </c>
      <c r="B563" s="3">
        <v>45627</v>
      </c>
      <c r="C563" s="1">
        <v>10800</v>
      </c>
      <c r="D563" s="1" t="s">
        <v>4</v>
      </c>
      <c r="E563">
        <v>0.55938697318007669</v>
      </c>
      <c r="F563" t="s">
        <v>506</v>
      </c>
    </row>
    <row r="564" spans="1:8" ht="15.75" hidden="1" customHeight="1">
      <c r="A564" s="1">
        <v>6</v>
      </c>
      <c r="B564" s="3">
        <v>45627</v>
      </c>
      <c r="C564" s="1">
        <v>175</v>
      </c>
      <c r="D564" s="1" t="s">
        <v>8</v>
      </c>
      <c r="E564">
        <v>-19.868571428571428</v>
      </c>
      <c r="F564" t="s">
        <v>506</v>
      </c>
    </row>
    <row r="565" spans="1:8" ht="15.75" customHeight="1">
      <c r="A565" s="1">
        <v>6</v>
      </c>
      <c r="B565" s="3">
        <v>45627</v>
      </c>
      <c r="C565" s="1">
        <v>450</v>
      </c>
      <c r="D565" s="11" t="s">
        <v>6</v>
      </c>
      <c r="E565">
        <v>0.45583333333333342</v>
      </c>
      <c r="F565" t="s">
        <v>506</v>
      </c>
      <c r="G565" s="50" t="s">
        <v>616</v>
      </c>
      <c r="H565" s="51" t="s">
        <v>626</v>
      </c>
    </row>
    <row r="566" spans="1:8" ht="15.75" hidden="1" customHeight="1">
      <c r="A566" s="1">
        <v>6</v>
      </c>
      <c r="B566" s="3">
        <v>45628</v>
      </c>
      <c r="C566" s="1">
        <v>9425</v>
      </c>
      <c r="D566" s="37" t="s">
        <v>4</v>
      </c>
      <c r="E566">
        <v>0.87337164750957852</v>
      </c>
      <c r="F566" t="s">
        <v>506</v>
      </c>
    </row>
    <row r="567" spans="1:8" ht="15.75" hidden="1" customHeight="1">
      <c r="A567" s="1">
        <v>6</v>
      </c>
      <c r="B567" s="3">
        <v>45628</v>
      </c>
      <c r="C567" s="1">
        <v>150</v>
      </c>
      <c r="D567" s="37" t="s">
        <v>8</v>
      </c>
      <c r="E567">
        <v>1.5238095238094829E-2</v>
      </c>
      <c r="F567" t="s">
        <v>506</v>
      </c>
    </row>
    <row r="568" spans="1:8" ht="15.75" customHeight="1">
      <c r="A568" s="1">
        <v>6</v>
      </c>
      <c r="B568" s="3">
        <v>45628</v>
      </c>
      <c r="C568" s="1">
        <v>1425</v>
      </c>
      <c r="D568" s="13" t="s">
        <v>6</v>
      </c>
      <c r="E568">
        <v>-0.3978947368421053</v>
      </c>
      <c r="F568" t="s">
        <v>506</v>
      </c>
      <c r="G568" s="50" t="s">
        <v>620</v>
      </c>
      <c r="H568" s="51" t="s">
        <v>631</v>
      </c>
    </row>
    <row r="569" spans="1:8" ht="15.75" hidden="1" customHeight="1">
      <c r="A569" s="1">
        <v>6</v>
      </c>
      <c r="B569" s="3">
        <v>45630</v>
      </c>
      <c r="C569" s="1">
        <v>7350</v>
      </c>
      <c r="D569" s="37" t="s">
        <v>4</v>
      </c>
      <c r="E569">
        <v>-0.38958479943701629</v>
      </c>
      <c r="F569" t="s">
        <v>506</v>
      </c>
    </row>
    <row r="570" spans="1:8" ht="15.75" hidden="1" customHeight="1">
      <c r="A570" s="1">
        <v>6</v>
      </c>
      <c r="B570" s="3">
        <v>45630</v>
      </c>
      <c r="C570" s="1">
        <v>50</v>
      </c>
      <c r="D570" s="37" t="s">
        <v>8</v>
      </c>
      <c r="E570">
        <v>3.4933333333333332</v>
      </c>
      <c r="F570" t="s">
        <v>504</v>
      </c>
      <c r="G570" s="50" t="s">
        <v>545</v>
      </c>
      <c r="H570" s="51" t="s">
        <v>538</v>
      </c>
    </row>
    <row r="571" spans="1:8" ht="15.75" customHeight="1">
      <c r="A571" s="1">
        <v>6</v>
      </c>
      <c r="B571" s="3">
        <v>45630</v>
      </c>
      <c r="C571" s="1">
        <v>350</v>
      </c>
      <c r="D571" s="13" t="s">
        <v>6</v>
      </c>
      <c r="E571">
        <v>4.7418546365914777E-2</v>
      </c>
      <c r="F571" t="s">
        <v>504</v>
      </c>
      <c r="G571" s="50" t="s">
        <v>610</v>
      </c>
      <c r="H571" s="51" t="s">
        <v>628</v>
      </c>
    </row>
    <row r="572" spans="1:8" ht="15.75" hidden="1" customHeight="1">
      <c r="A572" s="1">
        <v>6</v>
      </c>
      <c r="B572" s="3">
        <v>45632</v>
      </c>
      <c r="C572" s="1">
        <v>5925</v>
      </c>
      <c r="D572" s="37" t="s">
        <v>4</v>
      </c>
      <c r="E572">
        <v>0.21079824334797204</v>
      </c>
      <c r="F572" t="s">
        <v>504</v>
      </c>
      <c r="G572" s="50" t="s">
        <v>530</v>
      </c>
      <c r="H572" s="51" t="s">
        <v>525</v>
      </c>
    </row>
    <row r="573" spans="1:8" ht="15.75" hidden="1" customHeight="1">
      <c r="A573" s="1">
        <v>6</v>
      </c>
      <c r="B573" s="3">
        <v>45632</v>
      </c>
      <c r="C573" s="1">
        <v>250</v>
      </c>
      <c r="D573" s="37" t="s">
        <v>8</v>
      </c>
      <c r="E573">
        <v>-1.5999999999999996</v>
      </c>
      <c r="F573" t="s">
        <v>506</v>
      </c>
    </row>
    <row r="574" spans="1:8" ht="15.75" customHeight="1">
      <c r="A574" s="1">
        <v>6</v>
      </c>
      <c r="B574" s="3">
        <v>45632</v>
      </c>
      <c r="C574" s="1">
        <v>1150</v>
      </c>
      <c r="D574" s="13" t="s">
        <v>6</v>
      </c>
      <c r="E574">
        <v>0.15540372670807456</v>
      </c>
      <c r="F574" t="s">
        <v>506</v>
      </c>
      <c r="G574" s="50" t="s">
        <v>616</v>
      </c>
      <c r="H574" s="51" t="s">
        <v>626</v>
      </c>
    </row>
    <row r="575" spans="1:8" ht="15.75" hidden="1" customHeight="1">
      <c r="A575" s="1">
        <v>6</v>
      </c>
      <c r="B575" s="3">
        <v>45633</v>
      </c>
      <c r="C575" s="1">
        <v>9100</v>
      </c>
      <c r="D575" s="37" t="s">
        <v>4</v>
      </c>
      <c r="E575">
        <v>-0.55239949923494192</v>
      </c>
      <c r="F575" t="s">
        <v>506</v>
      </c>
    </row>
    <row r="576" spans="1:8" ht="15.75" hidden="1" customHeight="1">
      <c r="A576" s="1">
        <v>6</v>
      </c>
      <c r="B576" s="3">
        <v>45633</v>
      </c>
      <c r="C576" s="1">
        <v>275</v>
      </c>
      <c r="D576" s="37" t="s">
        <v>8</v>
      </c>
      <c r="E576">
        <v>-5.0254545454545454</v>
      </c>
      <c r="F576" t="s">
        <v>506</v>
      </c>
    </row>
    <row r="577" spans="1:8" ht="15.75" customHeight="1">
      <c r="A577" s="1">
        <v>6</v>
      </c>
      <c r="B577" s="3">
        <v>45633</v>
      </c>
      <c r="C577" s="1">
        <v>700</v>
      </c>
      <c r="D577" s="13" t="s">
        <v>6</v>
      </c>
      <c r="E577">
        <v>0.14745341614906832</v>
      </c>
      <c r="F577" t="s">
        <v>506</v>
      </c>
      <c r="G577" s="50" t="s">
        <v>616</v>
      </c>
      <c r="H577" s="51" t="s">
        <v>626</v>
      </c>
    </row>
    <row r="578" spans="1:8" ht="15.75" hidden="1" customHeight="1">
      <c r="A578" s="1">
        <v>6</v>
      </c>
      <c r="B578" s="3">
        <v>45635</v>
      </c>
      <c r="C578" s="1">
        <v>12600</v>
      </c>
      <c r="D578" s="37" t="s">
        <v>4</v>
      </c>
      <c r="E578">
        <v>9.670329670329636E-2</v>
      </c>
      <c r="F578" t="s">
        <v>506</v>
      </c>
    </row>
    <row r="579" spans="1:8" ht="15.75" hidden="1" customHeight="1">
      <c r="A579" s="1">
        <v>6</v>
      </c>
      <c r="B579" s="3">
        <v>45635</v>
      </c>
      <c r="C579" s="1">
        <v>150</v>
      </c>
      <c r="D579" s="37" t="s">
        <v>8</v>
      </c>
      <c r="E579">
        <v>2.7521212121212124</v>
      </c>
      <c r="F579" t="s">
        <v>504</v>
      </c>
      <c r="G579" s="50" t="s">
        <v>545</v>
      </c>
      <c r="H579" s="51" t="s">
        <v>538</v>
      </c>
    </row>
    <row r="580" spans="1:8" ht="15.75" customHeight="1">
      <c r="A580" s="1">
        <v>6</v>
      </c>
      <c r="B580" s="3">
        <v>45635</v>
      </c>
      <c r="C580" s="1">
        <v>625</v>
      </c>
      <c r="D580" s="13" t="s">
        <v>6</v>
      </c>
      <c r="E580">
        <v>-0.11451428571428574</v>
      </c>
      <c r="F580" t="s">
        <v>504</v>
      </c>
      <c r="G580" s="50" t="s">
        <v>618</v>
      </c>
      <c r="H580" s="51" t="s">
        <v>632</v>
      </c>
    </row>
    <row r="581" spans="1:8" ht="15.75" hidden="1" customHeight="1">
      <c r="A581" s="1">
        <v>6</v>
      </c>
      <c r="B581" s="3">
        <v>45636</v>
      </c>
      <c r="C581" s="1">
        <v>6700</v>
      </c>
      <c r="D581" s="37" t="s">
        <v>4</v>
      </c>
      <c r="E581">
        <v>0.30746268656716436</v>
      </c>
      <c r="F581" t="s">
        <v>506</v>
      </c>
    </row>
    <row r="582" spans="1:8" ht="15.75" customHeight="1">
      <c r="A582" s="1">
        <v>6</v>
      </c>
      <c r="B582" s="3">
        <v>45636</v>
      </c>
      <c r="C582" s="1">
        <v>325</v>
      </c>
      <c r="D582" s="13" t="s">
        <v>6</v>
      </c>
      <c r="E582">
        <v>0.13956923076923078</v>
      </c>
      <c r="F582" t="s">
        <v>506</v>
      </c>
      <c r="G582" s="50" t="s">
        <v>619</v>
      </c>
      <c r="H582" s="51" t="s">
        <v>636</v>
      </c>
    </row>
    <row r="583" spans="1:8" ht="15.75" hidden="1" customHeight="1">
      <c r="A583" s="1">
        <v>6</v>
      </c>
      <c r="B583" s="3">
        <v>45638</v>
      </c>
      <c r="C583" s="1">
        <v>7875</v>
      </c>
      <c r="D583" s="37" t="s">
        <v>4</v>
      </c>
      <c r="E583">
        <v>0.7972992181947407</v>
      </c>
      <c r="F583" t="s">
        <v>506</v>
      </c>
    </row>
    <row r="584" spans="1:8" ht="15.75" hidden="1" customHeight="1">
      <c r="A584" s="1">
        <v>6</v>
      </c>
      <c r="B584" s="3">
        <v>45638</v>
      </c>
      <c r="C584" s="1">
        <v>50</v>
      </c>
      <c r="D584" s="37" t="s">
        <v>8</v>
      </c>
      <c r="E584">
        <v>47.473333333333336</v>
      </c>
      <c r="F584" t="s">
        <v>506</v>
      </c>
    </row>
    <row r="585" spans="1:8" ht="15.75" customHeight="1">
      <c r="A585" s="1">
        <v>6</v>
      </c>
      <c r="B585" s="3">
        <v>45638</v>
      </c>
      <c r="C585" s="1">
        <v>225</v>
      </c>
      <c r="D585" s="13" t="s">
        <v>6</v>
      </c>
      <c r="E585">
        <v>-0.22188034188034186</v>
      </c>
      <c r="F585" t="s">
        <v>506</v>
      </c>
      <c r="G585" s="50" t="s">
        <v>618</v>
      </c>
      <c r="H585" s="51" t="s">
        <v>632</v>
      </c>
    </row>
    <row r="586" spans="1:8" ht="15.75" hidden="1" customHeight="1">
      <c r="A586" s="1">
        <v>6</v>
      </c>
      <c r="B586" s="3">
        <v>45639</v>
      </c>
      <c r="C586" s="1">
        <v>7525</v>
      </c>
      <c r="D586" s="37" t="s">
        <v>4</v>
      </c>
      <c r="E586">
        <v>-0.85492801771871574</v>
      </c>
      <c r="F586" t="s">
        <v>506</v>
      </c>
    </row>
    <row r="587" spans="1:8" ht="15.75" hidden="1" customHeight="1">
      <c r="A587" s="1">
        <v>6</v>
      </c>
      <c r="B587" s="3">
        <v>45639</v>
      </c>
      <c r="C587" s="1">
        <v>75</v>
      </c>
      <c r="D587" s="37" t="s">
        <v>8</v>
      </c>
      <c r="E587">
        <v>-41.38666666666667</v>
      </c>
      <c r="F587" t="s">
        <v>506</v>
      </c>
    </row>
    <row r="588" spans="1:8" ht="15.75" customHeight="1">
      <c r="A588" s="1">
        <v>6</v>
      </c>
      <c r="B588" s="3">
        <v>45639</v>
      </c>
      <c r="C588" s="1">
        <v>475</v>
      </c>
      <c r="D588" s="13" t="s">
        <v>6</v>
      </c>
      <c r="E588">
        <v>-0.16678362573099417</v>
      </c>
      <c r="F588" t="s">
        <v>506</v>
      </c>
      <c r="G588" s="50" t="s">
        <v>618</v>
      </c>
      <c r="H588" s="51" t="s">
        <v>632</v>
      </c>
    </row>
    <row r="589" spans="1:8" ht="15.75" hidden="1" customHeight="1">
      <c r="A589" s="1">
        <v>6</v>
      </c>
      <c r="B589" s="3">
        <v>45641</v>
      </c>
      <c r="C589" s="1">
        <v>8675</v>
      </c>
      <c r="D589" s="37" t="s">
        <v>4</v>
      </c>
      <c r="E589">
        <v>-0.37663503978094148</v>
      </c>
      <c r="F589" t="s">
        <v>506</v>
      </c>
    </row>
    <row r="590" spans="1:8" ht="15.75" hidden="1" customHeight="1">
      <c r="A590" s="1">
        <v>6</v>
      </c>
      <c r="B590" s="3">
        <v>45641</v>
      </c>
      <c r="C590" s="1">
        <v>75</v>
      </c>
      <c r="D590" s="37" t="s">
        <v>8</v>
      </c>
      <c r="E590">
        <v>9.4533333333333331</v>
      </c>
      <c r="F590" t="s">
        <v>506</v>
      </c>
    </row>
    <row r="591" spans="1:8" ht="15.75" customHeight="1">
      <c r="A591" s="1">
        <v>6</v>
      </c>
      <c r="B591" s="3">
        <v>45641</v>
      </c>
      <c r="C591" s="1">
        <v>650</v>
      </c>
      <c r="D591" s="13" t="s">
        <v>6</v>
      </c>
      <c r="E591">
        <v>-1.595141700404859E-2</v>
      </c>
      <c r="F591" t="s">
        <v>506</v>
      </c>
      <c r="G591" s="50" t="s">
        <v>618</v>
      </c>
      <c r="H591" s="51" t="s">
        <v>632</v>
      </c>
    </row>
    <row r="592" spans="1:8" ht="15.75" hidden="1" customHeight="1">
      <c r="A592" s="1">
        <v>6</v>
      </c>
      <c r="B592" s="3">
        <v>45642</v>
      </c>
      <c r="C592" s="1">
        <v>12450</v>
      </c>
      <c r="D592" s="37" t="s">
        <v>4</v>
      </c>
      <c r="E592">
        <v>-0.72139161834658505</v>
      </c>
      <c r="F592" t="s">
        <v>506</v>
      </c>
    </row>
    <row r="593" spans="1:8" ht="15.75" hidden="1" customHeight="1">
      <c r="A593" s="1">
        <v>6</v>
      </c>
      <c r="B593" s="3">
        <v>45642</v>
      </c>
      <c r="C593" s="1">
        <v>325</v>
      </c>
      <c r="D593" s="37" t="s">
        <v>8</v>
      </c>
      <c r="E593">
        <v>-17.035897435897436</v>
      </c>
      <c r="F593" t="s">
        <v>506</v>
      </c>
    </row>
    <row r="594" spans="1:8" ht="15.75" customHeight="1">
      <c r="A594" s="1">
        <v>6</v>
      </c>
      <c r="B594" s="3">
        <v>45642</v>
      </c>
      <c r="C594" s="1">
        <v>1050</v>
      </c>
      <c r="D594" s="13" t="s">
        <v>6</v>
      </c>
      <c r="E594">
        <v>0.33575091575091576</v>
      </c>
      <c r="F594" t="s">
        <v>506</v>
      </c>
      <c r="G594" s="50" t="s">
        <v>616</v>
      </c>
      <c r="H594" s="51" t="s">
        <v>626</v>
      </c>
    </row>
    <row r="595" spans="1:8" ht="15.75" hidden="1" customHeight="1">
      <c r="A595" s="1">
        <v>6</v>
      </c>
      <c r="B595" s="3">
        <v>45644</v>
      </c>
      <c r="C595" s="1">
        <v>7425</v>
      </c>
      <c r="D595" s="37" t="s">
        <v>4</v>
      </c>
      <c r="E595">
        <v>1.1310210539126202</v>
      </c>
      <c r="F595" t="s">
        <v>506</v>
      </c>
    </row>
    <row r="596" spans="1:8" ht="15.75" hidden="1" customHeight="1">
      <c r="A596" s="1">
        <v>6</v>
      </c>
      <c r="B596" s="3">
        <v>45644</v>
      </c>
      <c r="C596" s="1">
        <v>150</v>
      </c>
      <c r="D596" s="37" t="s">
        <v>8</v>
      </c>
      <c r="E596">
        <v>4.0825641025641026</v>
      </c>
      <c r="F596" t="s">
        <v>506</v>
      </c>
    </row>
    <row r="597" spans="1:8" ht="15.75" customHeight="1">
      <c r="A597" s="1">
        <v>6</v>
      </c>
      <c r="B597" s="3">
        <v>45644</v>
      </c>
      <c r="C597" s="1">
        <v>325</v>
      </c>
      <c r="D597" s="13" t="s">
        <v>6</v>
      </c>
      <c r="E597">
        <v>5.65567765567766E-2</v>
      </c>
      <c r="F597" t="s">
        <v>506</v>
      </c>
      <c r="G597" s="50" t="s">
        <v>616</v>
      </c>
      <c r="H597" s="51" t="s">
        <v>626</v>
      </c>
    </row>
    <row r="598" spans="1:8" ht="15.75" hidden="1" customHeight="1">
      <c r="A598" s="1">
        <v>6</v>
      </c>
      <c r="B598" s="3">
        <v>45645</v>
      </c>
      <c r="C598" s="1">
        <v>14475</v>
      </c>
      <c r="D598" s="37" t="s">
        <v>4</v>
      </c>
      <c r="E598">
        <v>-0.58541895640341246</v>
      </c>
      <c r="F598" t="s">
        <v>506</v>
      </c>
    </row>
    <row r="599" spans="1:8" ht="15.75" hidden="1" customHeight="1">
      <c r="A599" s="1">
        <v>6</v>
      </c>
      <c r="B599" s="3">
        <v>45645</v>
      </c>
      <c r="C599" s="1">
        <v>200</v>
      </c>
      <c r="D599" s="37" t="s">
        <v>8</v>
      </c>
      <c r="E599">
        <v>-6.0083333333333329</v>
      </c>
      <c r="F599" t="s">
        <v>506</v>
      </c>
    </row>
    <row r="600" spans="1:8" ht="15.75" customHeight="1">
      <c r="A600" s="1">
        <v>6</v>
      </c>
      <c r="B600" s="3">
        <v>45645</v>
      </c>
      <c r="C600" s="1">
        <v>425</v>
      </c>
      <c r="D600" s="13" t="s">
        <v>6</v>
      </c>
      <c r="E600">
        <v>0.11095022624434381</v>
      </c>
      <c r="F600" t="s">
        <v>506</v>
      </c>
      <c r="G600" s="50" t="s">
        <v>616</v>
      </c>
      <c r="H600" s="51" t="s">
        <v>626</v>
      </c>
    </row>
    <row r="601" spans="1:8" ht="15.75" hidden="1" customHeight="1">
      <c r="A601" s="1">
        <v>6</v>
      </c>
      <c r="B601" s="3">
        <v>45648</v>
      </c>
      <c r="C601" s="1">
        <v>8350</v>
      </c>
      <c r="D601" s="37" t="s">
        <v>4</v>
      </c>
      <c r="E601">
        <v>0.93732121249728517</v>
      </c>
      <c r="F601" t="s">
        <v>506</v>
      </c>
    </row>
    <row r="602" spans="1:8" ht="15.75" hidden="1" customHeight="1">
      <c r="A602" s="1">
        <v>6</v>
      </c>
      <c r="B602" s="3">
        <v>45648</v>
      </c>
      <c r="C602" s="1">
        <v>500</v>
      </c>
      <c r="D602" s="37" t="s">
        <v>8</v>
      </c>
      <c r="E602">
        <v>-0.94100000000000006</v>
      </c>
      <c r="F602" t="s">
        <v>504</v>
      </c>
      <c r="G602" s="50" t="s">
        <v>511</v>
      </c>
      <c r="H602" s="51" t="s">
        <v>532</v>
      </c>
    </row>
    <row r="603" spans="1:8" ht="15.75" customHeight="1">
      <c r="A603" s="1">
        <v>6</v>
      </c>
      <c r="B603" s="3">
        <v>45648</v>
      </c>
      <c r="C603" s="1">
        <v>675</v>
      </c>
      <c r="D603" s="13" t="s">
        <v>6</v>
      </c>
      <c r="E603">
        <v>0.25577342047930296</v>
      </c>
      <c r="F603" t="s">
        <v>504</v>
      </c>
      <c r="G603" s="50" t="s">
        <v>610</v>
      </c>
      <c r="H603" s="51" t="s">
        <v>628</v>
      </c>
    </row>
    <row r="604" spans="1:8" ht="15.75" hidden="1" customHeight="1">
      <c r="A604" s="1">
        <v>6</v>
      </c>
      <c r="B604" s="3">
        <v>45649</v>
      </c>
      <c r="C604" s="1">
        <v>9300</v>
      </c>
      <c r="D604" s="37" t="s">
        <v>4</v>
      </c>
      <c r="E604">
        <v>-0.58956924859957494</v>
      </c>
      <c r="F604" t="s">
        <v>504</v>
      </c>
      <c r="G604" s="50" t="s">
        <v>523</v>
      </c>
      <c r="H604" s="51" t="s">
        <v>515</v>
      </c>
    </row>
    <row r="605" spans="1:8" ht="15.75" hidden="1" customHeight="1">
      <c r="A605" s="1">
        <v>6</v>
      </c>
      <c r="B605" s="3">
        <v>45649</v>
      </c>
      <c r="C605" s="1">
        <v>225</v>
      </c>
      <c r="D605" s="37" t="s">
        <v>8</v>
      </c>
      <c r="E605">
        <v>3.5115555555555549</v>
      </c>
      <c r="F605" t="s">
        <v>506</v>
      </c>
    </row>
    <row r="606" spans="1:8" ht="15.75" customHeight="1">
      <c r="A606" s="1">
        <v>6</v>
      </c>
      <c r="B606" s="3">
        <v>45649</v>
      </c>
      <c r="C606" s="1">
        <v>1025</v>
      </c>
      <c r="D606" s="13" t="s">
        <v>6</v>
      </c>
      <c r="E606">
        <v>-0.59006323396567306</v>
      </c>
      <c r="F606" t="s">
        <v>506</v>
      </c>
      <c r="G606" s="50" t="s">
        <v>618</v>
      </c>
      <c r="H606" s="51" t="s">
        <v>632</v>
      </c>
    </row>
    <row r="607" spans="1:8" ht="15.75" hidden="1" customHeight="1">
      <c r="A607" s="1">
        <v>6</v>
      </c>
      <c r="B607" s="3">
        <v>45650</v>
      </c>
      <c r="C607" s="1">
        <v>6400</v>
      </c>
      <c r="D607" s="37" t="s">
        <v>4</v>
      </c>
      <c r="E607">
        <v>0.71733870967741908</v>
      </c>
      <c r="F607" t="s">
        <v>506</v>
      </c>
    </row>
    <row r="608" spans="1:8" ht="15.75" hidden="1" customHeight="1">
      <c r="A608" s="1">
        <v>6</v>
      </c>
      <c r="B608" s="3">
        <v>45650</v>
      </c>
      <c r="C608" s="1">
        <v>200</v>
      </c>
      <c r="D608" s="37" t="s">
        <v>8</v>
      </c>
      <c r="E608">
        <v>8.444444444444521E-2</v>
      </c>
      <c r="F608" t="s">
        <v>506</v>
      </c>
    </row>
    <row r="609" spans="1:8" ht="15.75" customHeight="1">
      <c r="A609" s="1">
        <v>6</v>
      </c>
      <c r="B609" s="3">
        <v>45650</v>
      </c>
      <c r="C609" s="1">
        <v>425</v>
      </c>
      <c r="D609" s="13" t="s">
        <v>6</v>
      </c>
      <c r="E609">
        <v>0.47076040172166433</v>
      </c>
      <c r="F609" t="s">
        <v>506</v>
      </c>
      <c r="G609" s="50" t="s">
        <v>616</v>
      </c>
      <c r="H609" s="51" t="s">
        <v>626</v>
      </c>
    </row>
    <row r="610" spans="1:8" ht="15.75" hidden="1" customHeight="1">
      <c r="A610" s="1">
        <v>6</v>
      </c>
      <c r="B610" s="3">
        <v>45652</v>
      </c>
      <c r="C610" s="1">
        <v>8800</v>
      </c>
      <c r="D610" s="37" t="s">
        <v>4</v>
      </c>
      <c r="E610">
        <v>-0.31704545454545441</v>
      </c>
      <c r="F610" t="s">
        <v>506</v>
      </c>
    </row>
    <row r="611" spans="1:8" ht="15.75" hidden="1" customHeight="1">
      <c r="A611" s="1">
        <v>6</v>
      </c>
      <c r="B611" s="3">
        <v>45652</v>
      </c>
      <c r="C611" s="1">
        <v>125</v>
      </c>
      <c r="D611" s="37" t="s">
        <v>8</v>
      </c>
      <c r="E611">
        <v>9.4720000000000013</v>
      </c>
      <c r="F611" t="s">
        <v>506</v>
      </c>
    </row>
    <row r="612" spans="1:8" ht="15.75" customHeight="1">
      <c r="A612" s="1">
        <v>6</v>
      </c>
      <c r="B612" s="3">
        <v>45652</v>
      </c>
      <c r="C612" s="1">
        <v>250</v>
      </c>
      <c r="D612" s="13" t="s">
        <v>6</v>
      </c>
      <c r="E612">
        <v>-0.21388235294117652</v>
      </c>
      <c r="F612" t="s">
        <v>506</v>
      </c>
      <c r="G612" s="50" t="s">
        <v>618</v>
      </c>
      <c r="H612" s="51" t="s">
        <v>632</v>
      </c>
    </row>
    <row r="613" spans="1:8" ht="15.75" hidden="1" customHeight="1">
      <c r="A613" s="1">
        <v>6</v>
      </c>
      <c r="B613" s="3">
        <v>45653</v>
      </c>
      <c r="C613" s="1">
        <v>10775</v>
      </c>
      <c r="D613" s="37" t="s">
        <v>4</v>
      </c>
      <c r="E613">
        <v>-0.6422062855937567</v>
      </c>
      <c r="F613" t="s">
        <v>506</v>
      </c>
    </row>
    <row r="614" spans="1:8" ht="15.75" customHeight="1">
      <c r="A614" s="1">
        <v>6</v>
      </c>
      <c r="B614" s="3">
        <v>45653</v>
      </c>
      <c r="C614" s="1">
        <v>325</v>
      </c>
      <c r="D614" s="13" t="s">
        <v>6</v>
      </c>
      <c r="E614">
        <v>4.2341538461538457</v>
      </c>
      <c r="F614" t="s">
        <v>506</v>
      </c>
      <c r="G614" s="50" t="s">
        <v>616</v>
      </c>
      <c r="H614" s="51" t="s">
        <v>626</v>
      </c>
    </row>
    <row r="615" spans="1:8" ht="15.75" hidden="1" customHeight="1">
      <c r="A615" s="1">
        <v>6</v>
      </c>
      <c r="B615" s="3">
        <v>45654</v>
      </c>
      <c r="C615" s="1">
        <v>10850</v>
      </c>
      <c r="D615" s="37" t="s">
        <v>4</v>
      </c>
      <c r="E615">
        <v>6.8899889871374409E-3</v>
      </c>
      <c r="F615" t="s">
        <v>506</v>
      </c>
    </row>
    <row r="616" spans="1:8" ht="15.75" hidden="1" customHeight="1">
      <c r="A616" s="1">
        <v>6</v>
      </c>
      <c r="B616" s="3">
        <v>45654</v>
      </c>
      <c r="C616" s="1">
        <v>375</v>
      </c>
      <c r="D616" s="37" t="s">
        <v>8</v>
      </c>
      <c r="E616">
        <v>-12.578666666666667</v>
      </c>
      <c r="F616" t="s">
        <v>506</v>
      </c>
    </row>
    <row r="617" spans="1:8" ht="15.75" customHeight="1">
      <c r="A617" s="1">
        <v>6</v>
      </c>
      <c r="B617" s="3">
        <v>45654</v>
      </c>
      <c r="C617" s="1">
        <v>250</v>
      </c>
      <c r="D617" s="13" t="s">
        <v>6</v>
      </c>
      <c r="E617">
        <v>-3.1181538461538461</v>
      </c>
      <c r="F617" t="s">
        <v>506</v>
      </c>
      <c r="G617" s="50" t="s">
        <v>618</v>
      </c>
      <c r="H617" s="51" t="s">
        <v>632</v>
      </c>
    </row>
    <row r="618" spans="1:8" ht="15.75" hidden="1" customHeight="1">
      <c r="A618" s="1">
        <v>6</v>
      </c>
      <c r="B618" s="3">
        <v>45655</v>
      </c>
      <c r="C618" s="1">
        <v>10075</v>
      </c>
      <c r="D618" s="37" t="s">
        <v>4</v>
      </c>
      <c r="E618">
        <v>-0.51088266572137531</v>
      </c>
      <c r="F618" t="s">
        <v>506</v>
      </c>
    </row>
    <row r="619" spans="1:8" ht="15.75" hidden="1" customHeight="1">
      <c r="A619" s="1">
        <v>6</v>
      </c>
      <c r="B619" s="3">
        <v>45655</v>
      </c>
      <c r="C619" s="1">
        <v>175</v>
      </c>
      <c r="D619" s="37" t="s">
        <v>8</v>
      </c>
      <c r="E619">
        <v>1.6838095238095239</v>
      </c>
      <c r="F619" t="s">
        <v>506</v>
      </c>
    </row>
    <row r="620" spans="1:8" ht="15.75" customHeight="1">
      <c r="A620" s="1">
        <v>6</v>
      </c>
      <c r="B620" s="3">
        <v>45655</v>
      </c>
      <c r="C620" s="1">
        <v>200</v>
      </c>
      <c r="D620" s="13" t="s">
        <v>6</v>
      </c>
      <c r="E620">
        <v>-0.59299999999999997</v>
      </c>
      <c r="F620" t="s">
        <v>506</v>
      </c>
      <c r="G620" s="50" t="s">
        <v>618</v>
      </c>
      <c r="H620" s="51" t="s">
        <v>632</v>
      </c>
    </row>
    <row r="621" spans="1:8" ht="15.75" hidden="1" customHeight="1">
      <c r="A621" s="1">
        <v>6</v>
      </c>
      <c r="B621" s="3">
        <v>45656</v>
      </c>
      <c r="C621" s="1">
        <v>12675</v>
      </c>
      <c r="D621" s="37" t="s">
        <v>4</v>
      </c>
      <c r="E621">
        <v>0.21790418018705859</v>
      </c>
      <c r="F621" t="s">
        <v>506</v>
      </c>
    </row>
    <row r="622" spans="1:8" ht="15.75" hidden="1" customHeight="1">
      <c r="A622" s="1">
        <v>6</v>
      </c>
      <c r="B622" s="3">
        <v>45656</v>
      </c>
      <c r="C622" s="1">
        <v>175</v>
      </c>
      <c r="D622" s="37" t="s">
        <v>8</v>
      </c>
      <c r="E622">
        <v>2.56</v>
      </c>
      <c r="F622" t="s">
        <v>504</v>
      </c>
      <c r="G622" s="50" t="s">
        <v>540</v>
      </c>
      <c r="H622" s="51" t="s">
        <v>531</v>
      </c>
    </row>
    <row r="623" spans="1:8" ht="15.75" customHeight="1">
      <c r="A623" s="1">
        <v>6</v>
      </c>
      <c r="B623" s="3">
        <v>45656</v>
      </c>
      <c r="C623" s="1">
        <v>300</v>
      </c>
      <c r="D623" s="13" t="s">
        <v>6</v>
      </c>
      <c r="E623">
        <v>-0.23166666666666658</v>
      </c>
      <c r="F623" t="s">
        <v>504</v>
      </c>
      <c r="G623" s="50" t="s">
        <v>599</v>
      </c>
      <c r="H623" s="51" t="s">
        <v>622</v>
      </c>
    </row>
    <row r="624" spans="1:8" ht="15.75" hidden="1" customHeight="1">
      <c r="A624" s="1">
        <v>6</v>
      </c>
      <c r="B624" s="3">
        <v>45658</v>
      </c>
      <c r="C624" s="1">
        <v>12475</v>
      </c>
      <c r="D624" s="37" t="s">
        <v>4</v>
      </c>
      <c r="E624">
        <v>4.1958473159336318E-2</v>
      </c>
      <c r="F624" t="s">
        <v>504</v>
      </c>
      <c r="G624" s="50" t="s">
        <v>530</v>
      </c>
      <c r="H624" s="51" t="s">
        <v>525</v>
      </c>
    </row>
    <row r="625" spans="1:8" ht="15.75" hidden="1" customHeight="1">
      <c r="A625" s="1">
        <v>6</v>
      </c>
      <c r="B625" s="3">
        <v>45658</v>
      </c>
      <c r="C625" s="1">
        <v>325</v>
      </c>
      <c r="D625" s="37" t="s">
        <v>8</v>
      </c>
      <c r="E625">
        <v>-0.74021978021978097</v>
      </c>
      <c r="F625" t="s">
        <v>506</v>
      </c>
    </row>
    <row r="626" spans="1:8" ht="15.75" customHeight="1">
      <c r="A626" s="1">
        <v>6</v>
      </c>
      <c r="B626" s="3">
        <v>45658</v>
      </c>
      <c r="C626" s="1">
        <v>225</v>
      </c>
      <c r="D626" s="13" t="s">
        <v>6</v>
      </c>
      <c r="E626">
        <v>1.2300000000000004</v>
      </c>
      <c r="F626" t="s">
        <v>506</v>
      </c>
      <c r="G626" s="50" t="s">
        <v>616</v>
      </c>
      <c r="H626" s="51" t="s">
        <v>626</v>
      </c>
    </row>
    <row r="627" spans="1:8" ht="15.75" hidden="1" customHeight="1">
      <c r="A627" s="1">
        <v>6</v>
      </c>
      <c r="B627" s="3">
        <v>45659</v>
      </c>
      <c r="C627" s="1">
        <v>10675</v>
      </c>
      <c r="D627" s="37" t="s">
        <v>4</v>
      </c>
      <c r="E627">
        <v>0.26851642394859998</v>
      </c>
      <c r="F627" t="s">
        <v>506</v>
      </c>
    </row>
    <row r="628" spans="1:8" ht="15.75" hidden="1" customHeight="1">
      <c r="A628" s="1">
        <v>6</v>
      </c>
      <c r="B628" s="3">
        <v>45659</v>
      </c>
      <c r="C628" s="1">
        <v>225</v>
      </c>
      <c r="D628" s="37" t="s">
        <v>8</v>
      </c>
      <c r="E628">
        <v>-2.2502564102564095</v>
      </c>
      <c r="F628" t="s">
        <v>506</v>
      </c>
    </row>
    <row r="629" spans="1:8" ht="15.75" customHeight="1">
      <c r="A629" s="1">
        <v>6</v>
      </c>
      <c r="B629" s="3">
        <v>45659</v>
      </c>
      <c r="C629" s="1">
        <v>200</v>
      </c>
      <c r="D629" s="13" t="s">
        <v>6</v>
      </c>
      <c r="E629">
        <v>-0.76833333333333353</v>
      </c>
      <c r="F629" t="s">
        <v>506</v>
      </c>
      <c r="G629" s="50" t="s">
        <v>617</v>
      </c>
      <c r="H629" s="51" t="s">
        <v>631</v>
      </c>
    </row>
    <row r="630" spans="1:8" ht="15.75" hidden="1" customHeight="1">
      <c r="A630" s="1">
        <v>6</v>
      </c>
      <c r="B630" s="3">
        <v>45661</v>
      </c>
      <c r="C630" s="1">
        <v>10400</v>
      </c>
      <c r="D630" s="37" t="s">
        <v>4</v>
      </c>
      <c r="E630">
        <v>-8.3403891190776402E-2</v>
      </c>
      <c r="F630" t="s">
        <v>506</v>
      </c>
    </row>
    <row r="631" spans="1:8" ht="15.75" hidden="1" customHeight="1">
      <c r="A631" s="1">
        <v>6</v>
      </c>
      <c r="B631" s="3">
        <v>45661</v>
      </c>
      <c r="C631" s="1">
        <v>500</v>
      </c>
      <c r="D631" s="37" t="s">
        <v>8</v>
      </c>
      <c r="E631">
        <v>-1.6186666666666667</v>
      </c>
      <c r="F631" t="s">
        <v>506</v>
      </c>
    </row>
    <row r="632" spans="1:8" ht="15.75" customHeight="1">
      <c r="A632" s="1">
        <v>6</v>
      </c>
      <c r="B632" s="3">
        <v>45661</v>
      </c>
      <c r="C632" s="1">
        <v>125</v>
      </c>
      <c r="D632" s="13" t="s">
        <v>6</v>
      </c>
      <c r="E632">
        <v>3.7069999999999999</v>
      </c>
      <c r="F632" t="s">
        <v>506</v>
      </c>
      <c r="G632" s="50" t="s">
        <v>616</v>
      </c>
      <c r="H632" s="51" t="s">
        <v>626</v>
      </c>
    </row>
    <row r="633" spans="1:8" ht="15.75" hidden="1" customHeight="1">
      <c r="A633" s="1">
        <v>6</v>
      </c>
      <c r="B633" s="3">
        <v>45662</v>
      </c>
      <c r="C633" s="1">
        <v>9525</v>
      </c>
      <c r="D633" s="37" t="s">
        <v>4</v>
      </c>
      <c r="E633">
        <v>-5.2892186553604059E-2</v>
      </c>
      <c r="F633" t="s">
        <v>506</v>
      </c>
    </row>
    <row r="634" spans="1:8" ht="15.75" hidden="1" customHeight="1">
      <c r="A634" s="1">
        <v>6</v>
      </c>
      <c r="B634" s="3">
        <v>45662</v>
      </c>
      <c r="C634" s="1">
        <v>525</v>
      </c>
      <c r="D634" s="37" t="s">
        <v>8</v>
      </c>
      <c r="E634">
        <v>1.1047619047618973E-2</v>
      </c>
      <c r="F634" t="s">
        <v>504</v>
      </c>
      <c r="G634" s="50" t="s">
        <v>540</v>
      </c>
      <c r="H634" s="51" t="s">
        <v>531</v>
      </c>
    </row>
    <row r="635" spans="1:8" ht="15.75" customHeight="1">
      <c r="A635" s="1">
        <v>6</v>
      </c>
      <c r="B635" s="3">
        <v>45662</v>
      </c>
      <c r="C635" s="1">
        <v>50</v>
      </c>
      <c r="D635" s="13" t="s">
        <v>6</v>
      </c>
      <c r="E635">
        <v>7.8879999999999999</v>
      </c>
      <c r="F635" t="s">
        <v>504</v>
      </c>
      <c r="G635" s="50" t="s">
        <v>610</v>
      </c>
      <c r="H635" s="51" t="s">
        <v>628</v>
      </c>
    </row>
    <row r="636" spans="1:8" ht="15.75" hidden="1" customHeight="1">
      <c r="A636" s="1">
        <v>6</v>
      </c>
      <c r="B636" s="3">
        <v>45664</v>
      </c>
      <c r="C636" s="1">
        <v>6425</v>
      </c>
      <c r="D636" s="37" t="s">
        <v>4</v>
      </c>
      <c r="E636">
        <v>0.16547075584423543</v>
      </c>
      <c r="F636" t="s">
        <v>504</v>
      </c>
      <c r="G636" s="50" t="s">
        <v>520</v>
      </c>
      <c r="H636" s="51" t="s">
        <v>509</v>
      </c>
    </row>
    <row r="637" spans="1:8" ht="15.75" hidden="1" customHeight="1">
      <c r="A637" s="1">
        <v>6</v>
      </c>
      <c r="B637" s="3">
        <v>45664</v>
      </c>
      <c r="C637" s="1">
        <v>425</v>
      </c>
      <c r="D637" s="37" t="s">
        <v>8</v>
      </c>
      <c r="E637">
        <v>-0.10375350140056017</v>
      </c>
      <c r="F637" t="s">
        <v>504</v>
      </c>
      <c r="G637" s="50" t="s">
        <v>511</v>
      </c>
      <c r="H637" s="51" t="s">
        <v>532</v>
      </c>
    </row>
    <row r="638" spans="1:8" ht="15.75" customHeight="1">
      <c r="A638" s="1">
        <v>6</v>
      </c>
      <c r="B638" s="3">
        <v>45664</v>
      </c>
      <c r="C638" s="1">
        <v>225</v>
      </c>
      <c r="D638" s="13" t="s">
        <v>6</v>
      </c>
      <c r="E638">
        <v>-10.586666666666666</v>
      </c>
      <c r="F638" t="s">
        <v>504</v>
      </c>
      <c r="G638" s="50" t="s">
        <v>617</v>
      </c>
      <c r="H638" s="51" t="s">
        <v>631</v>
      </c>
    </row>
    <row r="639" spans="1:8" ht="15.75" hidden="1" customHeight="1">
      <c r="A639" s="1">
        <v>6</v>
      </c>
      <c r="B639" s="3">
        <v>45665</v>
      </c>
      <c r="C639" s="1">
        <v>10250</v>
      </c>
      <c r="D639" s="37" t="s">
        <v>4</v>
      </c>
      <c r="E639">
        <v>-0.19827275315554704</v>
      </c>
      <c r="F639" t="s">
        <v>504</v>
      </c>
      <c r="G639" s="50" t="s">
        <v>519</v>
      </c>
      <c r="H639" s="51" t="s">
        <v>522</v>
      </c>
    </row>
    <row r="640" spans="1:8" ht="15.75" hidden="1" customHeight="1">
      <c r="A640" s="1">
        <v>6</v>
      </c>
      <c r="B640" s="3">
        <v>45665</v>
      </c>
      <c r="C640" s="1">
        <v>700</v>
      </c>
      <c r="D640" s="37" t="s">
        <v>8</v>
      </c>
      <c r="E640">
        <v>-0.40529411764705886</v>
      </c>
      <c r="F640" t="s">
        <v>504</v>
      </c>
      <c r="G640" s="50" t="s">
        <v>511</v>
      </c>
      <c r="H640" s="51" t="s">
        <v>532</v>
      </c>
    </row>
    <row r="641" spans="1:8" ht="15.75" customHeight="1">
      <c r="A641" s="1">
        <v>6</v>
      </c>
      <c r="B641" s="3">
        <v>45665</v>
      </c>
      <c r="C641" s="1">
        <v>1125</v>
      </c>
      <c r="D641" s="13" t="s">
        <v>6</v>
      </c>
      <c r="E641">
        <v>-1.4426666666666668</v>
      </c>
      <c r="F641" t="s">
        <v>504</v>
      </c>
      <c r="G641" s="50" t="s">
        <v>599</v>
      </c>
    </row>
    <row r="642" spans="1:8" ht="15.75" hidden="1" customHeight="1">
      <c r="A642" s="1">
        <v>6</v>
      </c>
      <c r="B642" s="3">
        <v>45667</v>
      </c>
      <c r="C642" s="1">
        <v>10725</v>
      </c>
      <c r="D642" s="37" t="s">
        <v>4</v>
      </c>
      <c r="E642">
        <v>0.44775712092785258</v>
      </c>
      <c r="F642" t="s">
        <v>504</v>
      </c>
      <c r="G642" s="50" t="s">
        <v>520</v>
      </c>
      <c r="H642" s="51" t="s">
        <v>509</v>
      </c>
    </row>
    <row r="643" spans="1:8" ht="15.75" hidden="1" customHeight="1">
      <c r="A643" s="1">
        <v>6</v>
      </c>
      <c r="B643" s="3">
        <v>45667</v>
      </c>
      <c r="C643" s="1">
        <v>525</v>
      </c>
      <c r="D643" s="37" t="s">
        <v>8</v>
      </c>
      <c r="E643">
        <v>0.49761904761904768</v>
      </c>
      <c r="F643" t="s">
        <v>504</v>
      </c>
      <c r="G643" s="50" t="s">
        <v>540</v>
      </c>
      <c r="H643" s="51" t="s">
        <v>531</v>
      </c>
    </row>
    <row r="644" spans="1:8" ht="15.75" customHeight="1">
      <c r="A644" s="1">
        <v>6</v>
      </c>
      <c r="B644" s="3">
        <v>45667</v>
      </c>
      <c r="C644" s="1">
        <v>800</v>
      </c>
      <c r="D644" s="13" t="s">
        <v>6</v>
      </c>
      <c r="E644">
        <v>8.3083333333333398E-2</v>
      </c>
      <c r="F644" t="s">
        <v>504</v>
      </c>
      <c r="G644" s="50" t="s">
        <v>610</v>
      </c>
      <c r="H644" s="51" t="s">
        <v>628</v>
      </c>
    </row>
    <row r="645" spans="1:8" ht="15.75" hidden="1" customHeight="1">
      <c r="A645" s="1">
        <v>6</v>
      </c>
      <c r="B645" s="3">
        <v>45668</v>
      </c>
      <c r="C645" s="1">
        <v>11225</v>
      </c>
      <c r="D645" s="37" t="s">
        <v>4</v>
      </c>
      <c r="E645">
        <v>0.16453034715840964</v>
      </c>
      <c r="F645" t="s">
        <v>504</v>
      </c>
      <c r="G645" s="50" t="s">
        <v>520</v>
      </c>
      <c r="H645" s="51" t="s">
        <v>509</v>
      </c>
    </row>
    <row r="646" spans="1:8" ht="15.75" hidden="1" customHeight="1">
      <c r="A646" s="1">
        <v>6</v>
      </c>
      <c r="B646" s="3">
        <v>45668</v>
      </c>
      <c r="C646" s="1">
        <v>275</v>
      </c>
      <c r="D646" s="37" t="s">
        <v>8</v>
      </c>
      <c r="E646">
        <v>0.35965367965367956</v>
      </c>
      <c r="F646" t="s">
        <v>504</v>
      </c>
      <c r="G646" s="50" t="s">
        <v>540</v>
      </c>
      <c r="H646" s="51" t="s">
        <v>531</v>
      </c>
    </row>
    <row r="647" spans="1:8" ht="15.75" customHeight="1">
      <c r="A647" s="1">
        <v>6</v>
      </c>
      <c r="B647" s="3">
        <v>45668</v>
      </c>
      <c r="C647" s="1">
        <v>225</v>
      </c>
      <c r="D647" s="13" t="s">
        <v>6</v>
      </c>
      <c r="E647">
        <v>0.59069444444444441</v>
      </c>
      <c r="F647" t="s">
        <v>504</v>
      </c>
      <c r="G647" s="50" t="s">
        <v>610</v>
      </c>
      <c r="H647" s="51" t="s">
        <v>628</v>
      </c>
    </row>
    <row r="648" spans="1:8" ht="15.75" hidden="1" customHeight="1">
      <c r="A648" s="1">
        <v>6</v>
      </c>
      <c r="B648" s="3">
        <v>45669</v>
      </c>
      <c r="C648" s="1">
        <v>10000</v>
      </c>
      <c r="D648" s="37" t="s">
        <v>4</v>
      </c>
      <c r="E648">
        <v>-0.54482405345211604</v>
      </c>
      <c r="F648" t="s">
        <v>504</v>
      </c>
      <c r="G648" s="50" t="s">
        <v>519</v>
      </c>
      <c r="H648" s="51" t="s">
        <v>522</v>
      </c>
    </row>
    <row r="649" spans="1:8" ht="15.75" hidden="1" customHeight="1">
      <c r="A649" s="1">
        <v>6</v>
      </c>
      <c r="B649" s="3">
        <v>45669</v>
      </c>
      <c r="C649" s="1">
        <v>1125</v>
      </c>
      <c r="D649" s="37" t="s">
        <v>8</v>
      </c>
      <c r="E649">
        <v>-0.96727272727272728</v>
      </c>
      <c r="F649" t="s">
        <v>504</v>
      </c>
      <c r="G649" s="50" t="s">
        <v>511</v>
      </c>
      <c r="H649" s="51" t="s">
        <v>532</v>
      </c>
    </row>
    <row r="650" spans="1:8" ht="15.75" customHeight="1">
      <c r="A650" s="1">
        <v>6</v>
      </c>
      <c r="B650" s="3">
        <v>45669</v>
      </c>
      <c r="C650" s="1">
        <v>775</v>
      </c>
      <c r="D650" s="13" t="s">
        <v>6</v>
      </c>
      <c r="E650">
        <v>0.63426523297491078</v>
      </c>
      <c r="F650" t="s">
        <v>504</v>
      </c>
      <c r="G650" s="50" t="s">
        <v>610</v>
      </c>
      <c r="H650" s="51" t="s">
        <v>628</v>
      </c>
    </row>
    <row r="651" spans="1:8" ht="15.75" hidden="1" customHeight="1">
      <c r="A651" s="1">
        <v>6</v>
      </c>
      <c r="B651" s="3">
        <v>45670</v>
      </c>
      <c r="C651" s="1">
        <v>8775</v>
      </c>
      <c r="D651" s="37" t="s">
        <v>4</v>
      </c>
      <c r="E651">
        <v>0.3423760683760686</v>
      </c>
      <c r="F651" t="s">
        <v>504</v>
      </c>
      <c r="G651" s="50" t="s">
        <v>520</v>
      </c>
      <c r="H651" s="51" t="s">
        <v>509</v>
      </c>
    </row>
    <row r="652" spans="1:8" ht="15.75" hidden="1" customHeight="1">
      <c r="A652" s="1">
        <v>6</v>
      </c>
      <c r="B652" s="3">
        <v>45670</v>
      </c>
      <c r="C652" s="1">
        <v>1650</v>
      </c>
      <c r="D652" s="37" t="s">
        <v>8</v>
      </c>
      <c r="E652">
        <v>-0.1193939393939394</v>
      </c>
      <c r="F652" t="s">
        <v>504</v>
      </c>
      <c r="G652" s="50" t="s">
        <v>511</v>
      </c>
      <c r="H652" s="51" t="s">
        <v>532</v>
      </c>
    </row>
    <row r="653" spans="1:8" ht="15.75" customHeight="1">
      <c r="A653" s="1">
        <v>6</v>
      </c>
      <c r="B653" s="3">
        <v>45670</v>
      </c>
      <c r="C653" s="1">
        <v>825</v>
      </c>
      <c r="D653" s="13" t="s">
        <v>6</v>
      </c>
      <c r="E653">
        <v>0.61098729227761428</v>
      </c>
      <c r="F653" t="s">
        <v>504</v>
      </c>
      <c r="G653" s="50" t="s">
        <v>610</v>
      </c>
      <c r="H653" s="51" t="s">
        <v>628</v>
      </c>
    </row>
    <row r="654" spans="1:8" ht="15.75" hidden="1" customHeight="1">
      <c r="A654" s="1">
        <v>6</v>
      </c>
      <c r="B654" s="3">
        <v>45672</v>
      </c>
      <c r="C654" s="1">
        <v>7025</v>
      </c>
      <c r="D654" s="37" t="s">
        <v>4</v>
      </c>
      <c r="E654">
        <v>0.94514706329652953</v>
      </c>
      <c r="F654" t="s">
        <v>504</v>
      </c>
      <c r="G654" s="50" t="s">
        <v>520</v>
      </c>
      <c r="H654" s="51" t="s">
        <v>509</v>
      </c>
    </row>
    <row r="655" spans="1:8" ht="15.75" hidden="1" customHeight="1">
      <c r="A655" s="1">
        <v>6</v>
      </c>
      <c r="B655" s="3">
        <v>45672</v>
      </c>
      <c r="C655" s="1">
        <v>75</v>
      </c>
      <c r="D655" s="37" t="s">
        <v>8</v>
      </c>
      <c r="E655">
        <v>0.34606060606060607</v>
      </c>
      <c r="F655" t="s">
        <v>506</v>
      </c>
    </row>
    <row r="656" spans="1:8" ht="15.75" customHeight="1">
      <c r="A656" s="1">
        <v>6</v>
      </c>
      <c r="B656" s="3">
        <v>45672</v>
      </c>
      <c r="C656" s="1">
        <v>75</v>
      </c>
      <c r="D656" s="13" t="s">
        <v>6</v>
      </c>
      <c r="E656">
        <v>-1.2096969696969697</v>
      </c>
      <c r="F656" t="s">
        <v>506</v>
      </c>
      <c r="G656" s="50" t="s">
        <v>617</v>
      </c>
      <c r="H656" s="51" t="s">
        <v>631</v>
      </c>
    </row>
    <row r="657" spans="1:8" ht="15.75" hidden="1" customHeight="1">
      <c r="A657" s="1">
        <v>6</v>
      </c>
      <c r="B657" s="3">
        <v>45674</v>
      </c>
      <c r="C657" s="1">
        <v>2750</v>
      </c>
      <c r="D657" s="37" t="s">
        <v>4</v>
      </c>
      <c r="E657">
        <v>-1.0375231316725979</v>
      </c>
      <c r="F657" t="s">
        <v>506</v>
      </c>
    </row>
    <row r="658" spans="1:8" ht="15.75" hidden="1" customHeight="1">
      <c r="A658" s="1">
        <v>6</v>
      </c>
      <c r="B658" s="3">
        <v>45674</v>
      </c>
      <c r="C658" s="1">
        <v>50</v>
      </c>
      <c r="D658" s="37" t="s">
        <v>8</v>
      </c>
      <c r="E658">
        <v>6.2333333333333334</v>
      </c>
      <c r="F658" t="s">
        <v>506</v>
      </c>
    </row>
    <row r="659" spans="1:8" ht="15.75" customHeight="1">
      <c r="A659" s="1">
        <v>6</v>
      </c>
      <c r="B659" s="3">
        <v>45674</v>
      </c>
      <c r="C659" s="1">
        <v>225</v>
      </c>
      <c r="D659" s="13" t="s">
        <v>6</v>
      </c>
      <c r="E659">
        <v>-0.982222222222222</v>
      </c>
      <c r="F659" t="s">
        <v>506</v>
      </c>
      <c r="G659" s="50" t="s">
        <v>617</v>
      </c>
      <c r="H659" s="51" t="s">
        <v>631</v>
      </c>
    </row>
    <row r="660" spans="1:8" ht="15.75" hidden="1" customHeight="1">
      <c r="A660" s="1">
        <v>6</v>
      </c>
      <c r="B660" s="3">
        <v>45675</v>
      </c>
      <c r="C660" s="1">
        <v>10375</v>
      </c>
      <c r="D660" s="37" t="s">
        <v>4</v>
      </c>
      <c r="E660">
        <v>-0.30371084337349408</v>
      </c>
      <c r="F660" t="s">
        <v>506</v>
      </c>
    </row>
    <row r="661" spans="1:8" ht="15.75" hidden="1" customHeight="1">
      <c r="A661" s="1">
        <v>6</v>
      </c>
      <c r="B661" s="3">
        <v>45675</v>
      </c>
      <c r="C661" s="1">
        <v>875</v>
      </c>
      <c r="D661" s="37" t="s">
        <v>8</v>
      </c>
      <c r="E661">
        <v>-4.9011428571428572</v>
      </c>
      <c r="F661" t="s">
        <v>506</v>
      </c>
    </row>
    <row r="662" spans="1:8" ht="15.75" customHeight="1">
      <c r="A662" s="1">
        <v>6</v>
      </c>
      <c r="B662" s="3">
        <v>45675</v>
      </c>
      <c r="C662" s="1">
        <v>325</v>
      </c>
      <c r="D662" s="13" t="s">
        <v>6</v>
      </c>
      <c r="E662">
        <v>2.683760683760684</v>
      </c>
      <c r="F662" t="s">
        <v>506</v>
      </c>
      <c r="G662" s="50" t="s">
        <v>611</v>
      </c>
      <c r="H662" s="51" t="s">
        <v>638</v>
      </c>
    </row>
    <row r="663" spans="1:8" ht="15.75" hidden="1" customHeight="1">
      <c r="A663" s="1">
        <v>6</v>
      </c>
      <c r="B663" s="3">
        <v>45677</v>
      </c>
      <c r="C663" s="1">
        <v>14450</v>
      </c>
      <c r="D663" s="37" t="s">
        <v>4</v>
      </c>
      <c r="E663">
        <v>-0.21761787634968943</v>
      </c>
      <c r="F663" t="s">
        <v>506</v>
      </c>
    </row>
    <row r="664" spans="1:8" ht="15.75" hidden="1" customHeight="1">
      <c r="A664" s="1">
        <v>6</v>
      </c>
      <c r="B664" s="3">
        <v>45677</v>
      </c>
      <c r="C664" s="1">
        <v>175</v>
      </c>
      <c r="D664" s="37" t="s">
        <v>8</v>
      </c>
      <c r="E664">
        <v>5.6754285714285713</v>
      </c>
      <c r="F664" t="s">
        <v>506</v>
      </c>
    </row>
    <row r="665" spans="1:8" ht="15.75" customHeight="1">
      <c r="A665" s="1">
        <v>6</v>
      </c>
      <c r="B665" s="3">
        <v>45677</v>
      </c>
      <c r="C665" s="1">
        <v>525</v>
      </c>
      <c r="D665" s="13" t="s">
        <v>6</v>
      </c>
      <c r="E665">
        <v>-2.802490842490843</v>
      </c>
      <c r="F665" t="s">
        <v>506</v>
      </c>
      <c r="G665" s="50" t="s">
        <v>617</v>
      </c>
      <c r="H665" s="51" t="s">
        <v>631</v>
      </c>
    </row>
    <row r="666" spans="1:8" ht="15.75" hidden="1" customHeight="1">
      <c r="A666" s="1">
        <v>6</v>
      </c>
      <c r="B666" s="3">
        <v>45679</v>
      </c>
      <c r="C666" s="1">
        <v>7350</v>
      </c>
      <c r="D666" s="37" t="s">
        <v>4</v>
      </c>
      <c r="E666">
        <v>0.21879810747828543</v>
      </c>
      <c r="F666" t="s">
        <v>506</v>
      </c>
    </row>
    <row r="667" spans="1:8" ht="15.75" hidden="1" customHeight="1">
      <c r="A667" s="1">
        <v>6</v>
      </c>
      <c r="B667" s="3">
        <v>45679</v>
      </c>
      <c r="C667" s="1">
        <v>200</v>
      </c>
      <c r="D667" s="37" t="s">
        <v>8</v>
      </c>
      <c r="E667">
        <v>-5.9092857142857138</v>
      </c>
      <c r="F667" t="s">
        <v>506</v>
      </c>
    </row>
    <row r="668" spans="1:8" ht="15.75" customHeight="1">
      <c r="A668" s="1">
        <v>6</v>
      </c>
      <c r="B668" s="3">
        <v>45679</v>
      </c>
      <c r="C668" s="1">
        <v>550</v>
      </c>
      <c r="D668" s="13" t="s">
        <v>6</v>
      </c>
      <c r="E668">
        <v>-3.1774891774891789E-2</v>
      </c>
      <c r="F668" t="s">
        <v>506</v>
      </c>
      <c r="G668" s="50" t="s">
        <v>617</v>
      </c>
      <c r="H668" s="51" t="s">
        <v>631</v>
      </c>
    </row>
    <row r="669" spans="1:8" ht="15.75" hidden="1" customHeight="1">
      <c r="A669" s="1">
        <v>6</v>
      </c>
      <c r="B669" s="3">
        <v>45680</v>
      </c>
      <c r="C669" s="1">
        <v>8950</v>
      </c>
      <c r="D669" s="37" t="s">
        <v>4</v>
      </c>
      <c r="E669">
        <v>0.41591608710523298</v>
      </c>
      <c r="F669" t="s">
        <v>506</v>
      </c>
    </row>
    <row r="670" spans="1:8" ht="15.75" hidden="1" customHeight="1">
      <c r="A670" s="1">
        <v>6</v>
      </c>
      <c r="B670" s="3">
        <v>45680</v>
      </c>
      <c r="C670" s="1">
        <v>475</v>
      </c>
      <c r="D670" s="37" t="s">
        <v>8</v>
      </c>
      <c r="E670">
        <v>0.70447368421052659</v>
      </c>
      <c r="F670" t="s">
        <v>504</v>
      </c>
      <c r="G670" s="50" t="s">
        <v>540</v>
      </c>
      <c r="H670" s="51" t="s">
        <v>531</v>
      </c>
    </row>
    <row r="671" spans="1:8" ht="15.75" customHeight="1">
      <c r="A671" s="1">
        <v>6</v>
      </c>
      <c r="B671" s="3">
        <v>45680</v>
      </c>
      <c r="C671" s="1">
        <v>575</v>
      </c>
      <c r="D671" s="13" t="s">
        <v>6</v>
      </c>
      <c r="E671">
        <v>1.5779446640316208</v>
      </c>
      <c r="F671" t="s">
        <v>504</v>
      </c>
      <c r="G671" s="50" t="s">
        <v>610</v>
      </c>
      <c r="H671" s="51" t="s">
        <v>628</v>
      </c>
    </row>
    <row r="672" spans="1:8" ht="15.75" hidden="1" customHeight="1">
      <c r="A672" s="1">
        <v>6</v>
      </c>
      <c r="B672" s="3">
        <v>45682</v>
      </c>
      <c r="C672" s="1">
        <v>10225</v>
      </c>
      <c r="D672" s="37" t="s">
        <v>4</v>
      </c>
      <c r="E672">
        <v>-0.80332190517818347</v>
      </c>
      <c r="F672" t="s">
        <v>504</v>
      </c>
      <c r="G672" s="50" t="s">
        <v>521</v>
      </c>
      <c r="H672" s="51" t="s">
        <v>522</v>
      </c>
    </row>
    <row r="673" spans="1:8" ht="15.75" hidden="1" customHeight="1">
      <c r="A673" s="1">
        <v>6</v>
      </c>
      <c r="B673" s="3">
        <v>45682</v>
      </c>
      <c r="C673" s="1">
        <v>375</v>
      </c>
      <c r="D673" s="37" t="s">
        <v>8</v>
      </c>
      <c r="E673">
        <v>0.73319298245613984</v>
      </c>
      <c r="F673" t="s">
        <v>506</v>
      </c>
    </row>
    <row r="674" spans="1:8" ht="15.75" customHeight="1">
      <c r="A674" s="1">
        <v>6</v>
      </c>
      <c r="B674" s="3">
        <v>45682</v>
      </c>
      <c r="C674" s="1">
        <v>400</v>
      </c>
      <c r="D674" s="13" t="s">
        <v>6</v>
      </c>
      <c r="E674">
        <v>-0.81771739130434806</v>
      </c>
      <c r="F674" t="s">
        <v>506</v>
      </c>
      <c r="G674" s="50" t="s">
        <v>617</v>
      </c>
      <c r="H674" s="51" t="s">
        <v>631</v>
      </c>
    </row>
    <row r="675" spans="1:8" ht="15.75" hidden="1" customHeight="1">
      <c r="A675" s="1">
        <v>6</v>
      </c>
      <c r="B675" s="3">
        <v>45684</v>
      </c>
      <c r="C675" s="1">
        <v>12500</v>
      </c>
      <c r="D675" s="37" t="s">
        <v>4</v>
      </c>
      <c r="E675">
        <v>-0.13726356968215159</v>
      </c>
      <c r="F675" t="s">
        <v>506</v>
      </c>
    </row>
    <row r="676" spans="1:8" ht="15.75" hidden="1" customHeight="1">
      <c r="A676" s="1">
        <v>6</v>
      </c>
      <c r="B676" s="3">
        <v>45684</v>
      </c>
      <c r="C676" s="1">
        <v>400</v>
      </c>
      <c r="D676" s="37" t="s">
        <v>8</v>
      </c>
      <c r="E676">
        <v>-2.6651666666666665</v>
      </c>
      <c r="F676" t="s">
        <v>506</v>
      </c>
    </row>
    <row r="677" spans="1:8" ht="15.75" customHeight="1">
      <c r="A677" s="1">
        <v>6</v>
      </c>
      <c r="B677" s="3">
        <v>45684</v>
      </c>
      <c r="C677" s="1">
        <v>400</v>
      </c>
      <c r="D677" s="13" t="s">
        <v>6</v>
      </c>
      <c r="E677">
        <v>0.10250000000000004</v>
      </c>
      <c r="F677" t="s">
        <v>506</v>
      </c>
      <c r="G677" s="50" t="s">
        <v>611</v>
      </c>
      <c r="H677" s="51" t="s">
        <v>638</v>
      </c>
    </row>
    <row r="678" spans="1:8" ht="15.75" hidden="1" customHeight="1">
      <c r="A678" s="1">
        <v>6</v>
      </c>
      <c r="B678" s="3">
        <v>45685</v>
      </c>
      <c r="C678" s="1">
        <v>7325</v>
      </c>
      <c r="D678" s="37" t="s">
        <v>4</v>
      </c>
      <c r="E678">
        <v>1.3399372013651878</v>
      </c>
      <c r="F678" t="s">
        <v>506</v>
      </c>
    </row>
    <row r="679" spans="1:8" ht="15.75" hidden="1" customHeight="1">
      <c r="A679" s="1">
        <v>6</v>
      </c>
      <c r="B679" s="3">
        <v>45685</v>
      </c>
      <c r="C679" s="1">
        <v>25</v>
      </c>
      <c r="D679" s="37" t="s">
        <v>8</v>
      </c>
      <c r="E679">
        <v>4.8224999999999998</v>
      </c>
      <c r="F679" t="s">
        <v>506</v>
      </c>
    </row>
    <row r="680" spans="1:8" ht="15.75" customHeight="1">
      <c r="A680" s="1">
        <v>6</v>
      </c>
      <c r="B680" s="3">
        <v>45685</v>
      </c>
      <c r="C680" s="1">
        <v>50</v>
      </c>
      <c r="D680" s="13" t="s">
        <v>6</v>
      </c>
      <c r="E680">
        <v>-0.79</v>
      </c>
      <c r="F680" t="s">
        <v>506</v>
      </c>
      <c r="G680" s="50" t="s">
        <v>617</v>
      </c>
      <c r="H680" s="51" t="s">
        <v>631</v>
      </c>
    </row>
    <row r="681" spans="1:8" ht="15.75" hidden="1" customHeight="1">
      <c r="A681" s="1">
        <v>6</v>
      </c>
      <c r="B681" s="3">
        <v>45687</v>
      </c>
      <c r="C681" s="1">
        <v>8775</v>
      </c>
      <c r="D681" s="37" t="s">
        <v>4</v>
      </c>
      <c r="E681">
        <v>-1.0562585688865553</v>
      </c>
      <c r="F681" t="s">
        <v>506</v>
      </c>
    </row>
    <row r="682" spans="1:8" ht="15.75" hidden="1" customHeight="1">
      <c r="A682" s="1">
        <v>6</v>
      </c>
      <c r="B682" s="3">
        <v>45687</v>
      </c>
      <c r="C682" s="1">
        <v>825</v>
      </c>
      <c r="D682" s="37" t="s">
        <v>8</v>
      </c>
      <c r="E682">
        <v>-4.6921212121212124</v>
      </c>
      <c r="F682" t="s">
        <v>504</v>
      </c>
      <c r="G682" s="50" t="s">
        <v>534</v>
      </c>
      <c r="H682" s="51" t="s">
        <v>535</v>
      </c>
    </row>
    <row r="683" spans="1:8" ht="15.75" customHeight="1">
      <c r="A683" s="1">
        <v>6</v>
      </c>
      <c r="B683" s="3">
        <v>45687</v>
      </c>
      <c r="C683" s="1">
        <v>625</v>
      </c>
      <c r="D683" s="13" t="s">
        <v>6</v>
      </c>
      <c r="E683">
        <v>1.3624000000000001</v>
      </c>
      <c r="F683" t="s">
        <v>504</v>
      </c>
      <c r="G683" s="50" t="s">
        <v>610</v>
      </c>
      <c r="H683" s="51" t="s">
        <v>628</v>
      </c>
    </row>
    <row r="684" spans="1:8" ht="15.75" hidden="1" customHeight="1">
      <c r="A684" s="1">
        <v>7</v>
      </c>
      <c r="B684" s="41">
        <v>45598</v>
      </c>
      <c r="C684" s="1">
        <v>75</v>
      </c>
      <c r="D684" s="37" t="s">
        <v>20</v>
      </c>
      <c r="E684" s="1">
        <v>1.1066666666666667</v>
      </c>
      <c r="F684" t="s">
        <v>504</v>
      </c>
      <c r="G684" s="50" t="s">
        <v>539</v>
      </c>
      <c r="H684" s="29" t="s">
        <v>554</v>
      </c>
    </row>
    <row r="685" spans="1:8" ht="15.75" hidden="1" customHeight="1">
      <c r="A685" s="1">
        <v>7</v>
      </c>
      <c r="B685" s="41">
        <v>45598</v>
      </c>
      <c r="C685" s="1">
        <v>375</v>
      </c>
      <c r="D685" s="37" t="s">
        <v>4</v>
      </c>
      <c r="E685">
        <v>1.2528547008547011</v>
      </c>
      <c r="F685" t="s">
        <v>504</v>
      </c>
      <c r="G685" s="50" t="s">
        <v>520</v>
      </c>
      <c r="H685" s="51" t="s">
        <v>509</v>
      </c>
    </row>
    <row r="686" spans="1:8" ht="15.75" hidden="1" customHeight="1">
      <c r="A686" s="1">
        <v>7</v>
      </c>
      <c r="B686" s="41">
        <v>45598</v>
      </c>
      <c r="C686" s="1">
        <v>250</v>
      </c>
      <c r="D686" s="37" t="s">
        <v>8</v>
      </c>
      <c r="E686">
        <v>2.4201212121212121</v>
      </c>
      <c r="F686" t="s">
        <v>504</v>
      </c>
      <c r="G686" s="50" t="s">
        <v>539</v>
      </c>
      <c r="H686" s="51" t="s">
        <v>537</v>
      </c>
    </row>
    <row r="687" spans="1:8" ht="15.75" customHeight="1">
      <c r="A687" s="1">
        <v>7</v>
      </c>
      <c r="B687" s="41">
        <v>45598</v>
      </c>
      <c r="C687" s="1">
        <v>2700</v>
      </c>
      <c r="D687" s="13" t="s">
        <v>6</v>
      </c>
      <c r="E687">
        <v>5.0074074074075714E-3</v>
      </c>
      <c r="F687" t="s">
        <v>504</v>
      </c>
      <c r="G687" s="50" t="s">
        <v>610</v>
      </c>
      <c r="H687" s="51" t="s">
        <v>628</v>
      </c>
    </row>
    <row r="688" spans="1:8" ht="15.75" hidden="1" customHeight="1">
      <c r="A688" s="1">
        <v>7</v>
      </c>
      <c r="B688" s="41">
        <v>45600</v>
      </c>
      <c r="C688" s="1">
        <v>75</v>
      </c>
      <c r="D688" s="37" t="s">
        <v>20</v>
      </c>
      <c r="E688" s="1">
        <v>-0.15999999999999992</v>
      </c>
      <c r="F688" t="s">
        <v>504</v>
      </c>
      <c r="G688" s="50" t="s">
        <v>552</v>
      </c>
      <c r="H688" s="29" t="s">
        <v>553</v>
      </c>
    </row>
    <row r="689" spans="1:8" ht="15.75" hidden="1" customHeight="1">
      <c r="A689" s="1">
        <v>7</v>
      </c>
      <c r="B689" s="41">
        <v>45600</v>
      </c>
      <c r="C689" s="1">
        <v>125</v>
      </c>
      <c r="D689" s="37" t="s">
        <v>4</v>
      </c>
      <c r="E689">
        <v>-0.4613333333333336</v>
      </c>
      <c r="F689" t="s">
        <v>504</v>
      </c>
      <c r="G689" s="50" t="s">
        <v>523</v>
      </c>
      <c r="H689" s="51" t="s">
        <v>515</v>
      </c>
    </row>
    <row r="690" spans="1:8" ht="15.75" hidden="1" customHeight="1">
      <c r="A690" s="1">
        <v>7</v>
      </c>
      <c r="B690" s="41">
        <v>45600</v>
      </c>
      <c r="C690" s="1">
        <v>125</v>
      </c>
      <c r="D690" s="37" t="s">
        <v>8</v>
      </c>
      <c r="E690">
        <v>-0.43199999999999994</v>
      </c>
      <c r="F690" t="s">
        <v>504</v>
      </c>
      <c r="G690" s="50" t="s">
        <v>534</v>
      </c>
      <c r="H690" s="51" t="s">
        <v>535</v>
      </c>
    </row>
    <row r="691" spans="1:8" ht="15.75" customHeight="1">
      <c r="A691" s="1">
        <v>7</v>
      </c>
      <c r="B691" s="41">
        <v>45600</v>
      </c>
      <c r="C691" s="1">
        <v>3075</v>
      </c>
      <c r="D691" s="13" t="s">
        <v>6</v>
      </c>
      <c r="E691">
        <v>-6.9358626919602706E-2</v>
      </c>
      <c r="F691" t="s">
        <v>504</v>
      </c>
      <c r="G691" s="50" t="s">
        <v>599</v>
      </c>
      <c r="H691" s="51" t="s">
        <v>622</v>
      </c>
    </row>
    <row r="692" spans="1:8" ht="15.75" hidden="1" customHeight="1">
      <c r="A692" s="1">
        <v>7</v>
      </c>
      <c r="B692" s="41">
        <v>45601</v>
      </c>
      <c r="C692" s="1">
        <v>125</v>
      </c>
      <c r="D692" s="37" t="s">
        <v>20</v>
      </c>
      <c r="E692" s="1">
        <v>0.18133333333333335</v>
      </c>
      <c r="F692" t="s">
        <v>504</v>
      </c>
      <c r="G692" s="50" t="s">
        <v>539</v>
      </c>
      <c r="H692" s="29" t="s">
        <v>554</v>
      </c>
    </row>
    <row r="693" spans="1:8" ht="15.75" hidden="1" customHeight="1">
      <c r="A693" s="1">
        <v>7</v>
      </c>
      <c r="B693" s="41">
        <v>45601</v>
      </c>
      <c r="C693" s="1">
        <v>200</v>
      </c>
      <c r="D693" s="37" t="s">
        <v>4</v>
      </c>
      <c r="E693">
        <v>-7.8999999999999737E-2</v>
      </c>
      <c r="F693" t="s">
        <v>504</v>
      </c>
      <c r="G693" s="50" t="s">
        <v>523</v>
      </c>
      <c r="H693" s="51" t="s">
        <v>515</v>
      </c>
    </row>
    <row r="694" spans="1:8" ht="15.75" hidden="1" customHeight="1">
      <c r="A694" s="1">
        <v>7</v>
      </c>
      <c r="B694" s="41">
        <v>45601</v>
      </c>
      <c r="C694" s="1">
        <v>100</v>
      </c>
      <c r="D694" s="37" t="s">
        <v>8</v>
      </c>
      <c r="E694">
        <v>-0.33599999999999985</v>
      </c>
      <c r="F694" t="s">
        <v>504</v>
      </c>
      <c r="G694" s="50" t="s">
        <v>511</v>
      </c>
      <c r="H694" s="51" t="s">
        <v>532</v>
      </c>
    </row>
    <row r="695" spans="1:8" ht="15.75" customHeight="1">
      <c r="A695" s="1">
        <v>7</v>
      </c>
      <c r="B695" s="41">
        <v>45601</v>
      </c>
      <c r="C695" s="1">
        <v>2075</v>
      </c>
      <c r="D695" s="13" t="s">
        <v>6</v>
      </c>
      <c r="E695">
        <v>8.77343520423155E-2</v>
      </c>
      <c r="F695" t="s">
        <v>504</v>
      </c>
      <c r="G695" s="50" t="s">
        <v>610</v>
      </c>
      <c r="H695" s="51" t="s">
        <v>628</v>
      </c>
    </row>
    <row r="696" spans="1:8" ht="15.75" hidden="1" customHeight="1">
      <c r="A696" s="1">
        <v>7</v>
      </c>
      <c r="B696" s="41">
        <v>45603</v>
      </c>
      <c r="C696" s="1">
        <v>300</v>
      </c>
      <c r="D696" s="37" t="s">
        <v>20</v>
      </c>
      <c r="E696" s="1">
        <v>5.5333333333333234E-2</v>
      </c>
      <c r="F696" t="s">
        <v>504</v>
      </c>
      <c r="G696" s="50" t="s">
        <v>539</v>
      </c>
      <c r="H696" s="29" t="s">
        <v>554</v>
      </c>
    </row>
    <row r="697" spans="1:8" ht="15.75" hidden="1" customHeight="1">
      <c r="A697" s="1">
        <v>7</v>
      </c>
      <c r="B697" s="41">
        <v>45603</v>
      </c>
      <c r="C697" s="1">
        <v>100</v>
      </c>
      <c r="D697" s="37" t="s">
        <v>4</v>
      </c>
      <c r="E697">
        <v>0.29499999999999993</v>
      </c>
      <c r="F697" t="s">
        <v>504</v>
      </c>
      <c r="G697" s="50" t="s">
        <v>520</v>
      </c>
      <c r="H697" s="51" t="s">
        <v>509</v>
      </c>
    </row>
    <row r="698" spans="1:8" ht="15.75" hidden="1" customHeight="1">
      <c r="A698" s="1">
        <v>7</v>
      </c>
      <c r="B698" s="41">
        <v>45603</v>
      </c>
      <c r="C698" s="1">
        <v>75</v>
      </c>
      <c r="D698" s="37" t="s">
        <v>8</v>
      </c>
      <c r="E698">
        <v>-0.17333333333333356</v>
      </c>
      <c r="F698" t="s">
        <v>504</v>
      </c>
      <c r="G698" s="50" t="s">
        <v>511</v>
      </c>
      <c r="H698" s="51" t="s">
        <v>532</v>
      </c>
    </row>
    <row r="699" spans="1:8" ht="15.75" customHeight="1">
      <c r="A699" s="1">
        <v>7</v>
      </c>
      <c r="B699" s="41">
        <v>45603</v>
      </c>
      <c r="C699" s="1">
        <v>1525</v>
      </c>
      <c r="D699" s="13" t="s">
        <v>6</v>
      </c>
      <c r="E699">
        <v>1.3888998617420656E-2</v>
      </c>
      <c r="F699" t="s">
        <v>504</v>
      </c>
      <c r="G699" s="50" t="s">
        <v>610</v>
      </c>
      <c r="H699" s="51" t="s">
        <v>628</v>
      </c>
    </row>
    <row r="700" spans="1:8" ht="15.75" hidden="1" customHeight="1">
      <c r="A700" s="1">
        <v>7</v>
      </c>
      <c r="B700" s="41">
        <v>45604</v>
      </c>
      <c r="C700" s="1">
        <v>100</v>
      </c>
      <c r="D700" s="37" t="s">
        <v>4</v>
      </c>
      <c r="E700">
        <v>2.0000000000000018E-2</v>
      </c>
      <c r="F700" t="s">
        <v>504</v>
      </c>
      <c r="G700" s="50" t="s">
        <v>520</v>
      </c>
      <c r="H700" s="51" t="s">
        <v>509</v>
      </c>
    </row>
    <row r="701" spans="1:8" ht="15.75" customHeight="1">
      <c r="A701" s="1">
        <v>7</v>
      </c>
      <c r="B701" s="41">
        <v>45604</v>
      </c>
      <c r="C701" s="1">
        <v>1200</v>
      </c>
      <c r="D701" s="13" t="s">
        <v>6</v>
      </c>
      <c r="E701">
        <v>-0.26383879781420783</v>
      </c>
      <c r="F701" t="s">
        <v>504</v>
      </c>
      <c r="G701" s="50" t="s">
        <v>599</v>
      </c>
      <c r="H701" s="51" t="s">
        <v>622</v>
      </c>
    </row>
    <row r="702" spans="1:8" ht="15.75" hidden="1" customHeight="1">
      <c r="A702" s="1">
        <v>7</v>
      </c>
      <c r="B702" s="41">
        <v>45606</v>
      </c>
      <c r="C702" s="1">
        <v>100</v>
      </c>
      <c r="D702" s="37" t="s">
        <v>8</v>
      </c>
      <c r="E702">
        <v>0.5833333333333337</v>
      </c>
      <c r="F702" t="s">
        <v>504</v>
      </c>
      <c r="G702" s="50" t="s">
        <v>534</v>
      </c>
      <c r="H702" s="51" t="s">
        <v>535</v>
      </c>
    </row>
    <row r="703" spans="1:8" ht="15.75" customHeight="1">
      <c r="A703" s="1">
        <v>7</v>
      </c>
      <c r="B703" s="41">
        <v>45606</v>
      </c>
      <c r="C703" s="1">
        <v>2900</v>
      </c>
      <c r="D703" s="13" t="s">
        <v>6</v>
      </c>
      <c r="E703">
        <v>4.6879592990390018E-2</v>
      </c>
      <c r="F703" t="s">
        <v>504</v>
      </c>
      <c r="G703" s="50" t="s">
        <v>610</v>
      </c>
      <c r="H703" s="51" t="s">
        <v>628</v>
      </c>
    </row>
    <row r="704" spans="1:8" ht="15.75" hidden="1" customHeight="1">
      <c r="A704" s="1">
        <v>7</v>
      </c>
      <c r="B704" s="41">
        <v>45608</v>
      </c>
      <c r="C704" s="1">
        <v>125</v>
      </c>
      <c r="D704" s="37" t="s">
        <v>8</v>
      </c>
      <c r="E704">
        <v>0.12599999999999989</v>
      </c>
      <c r="F704" t="s">
        <v>504</v>
      </c>
      <c r="G704" s="50" t="s">
        <v>534</v>
      </c>
      <c r="H704" s="51" t="s">
        <v>535</v>
      </c>
    </row>
    <row r="705" spans="1:8" ht="15.75" customHeight="1">
      <c r="A705" s="1">
        <v>7</v>
      </c>
      <c r="B705" s="41">
        <v>45608</v>
      </c>
      <c r="C705" s="1">
        <v>875</v>
      </c>
      <c r="D705" s="13" t="s">
        <v>6</v>
      </c>
      <c r="E705">
        <v>0.36073809523809541</v>
      </c>
      <c r="F705" t="s">
        <v>504</v>
      </c>
      <c r="G705" s="50" t="s">
        <v>610</v>
      </c>
      <c r="H705" s="51" t="s">
        <v>628</v>
      </c>
    </row>
    <row r="706" spans="1:8" ht="15.75" hidden="1" customHeight="1">
      <c r="A706" s="1">
        <v>7</v>
      </c>
      <c r="B706" s="41">
        <v>45610</v>
      </c>
      <c r="C706" s="1">
        <v>300</v>
      </c>
      <c r="D706" s="37" t="s">
        <v>20</v>
      </c>
      <c r="E706" s="1">
        <v>-6.6666666666668206E-3</v>
      </c>
      <c r="F706" t="s">
        <v>504</v>
      </c>
      <c r="G706" s="50" t="s">
        <v>555</v>
      </c>
      <c r="H706" s="29" t="s">
        <v>549</v>
      </c>
    </row>
    <row r="707" spans="1:8" ht="15.75" hidden="1" customHeight="1">
      <c r="A707" s="1">
        <v>7</v>
      </c>
      <c r="B707" s="41">
        <v>45610</v>
      </c>
      <c r="C707" s="1">
        <v>375</v>
      </c>
      <c r="D707" s="37" t="s">
        <v>8</v>
      </c>
      <c r="E707">
        <v>4.8666666666666192E-2</v>
      </c>
      <c r="F707" t="s">
        <v>504</v>
      </c>
      <c r="G707" s="50" t="s">
        <v>534</v>
      </c>
      <c r="H707" s="51" t="s">
        <v>535</v>
      </c>
    </row>
    <row r="708" spans="1:8" ht="15.75" customHeight="1">
      <c r="A708" s="1">
        <v>7</v>
      </c>
      <c r="B708" s="41">
        <v>45610</v>
      </c>
      <c r="C708" s="1">
        <v>2125</v>
      </c>
      <c r="D708" s="13" t="s">
        <v>6</v>
      </c>
      <c r="E708">
        <v>-0.15892436974789903</v>
      </c>
      <c r="F708" t="s">
        <v>504</v>
      </c>
      <c r="G708" s="50" t="s">
        <v>599</v>
      </c>
      <c r="H708" s="51" t="s">
        <v>622</v>
      </c>
    </row>
    <row r="709" spans="1:8" ht="15.75" hidden="1" customHeight="1">
      <c r="A709" s="1">
        <v>7</v>
      </c>
      <c r="B709" s="41">
        <v>45612</v>
      </c>
      <c r="C709" s="1">
        <v>25</v>
      </c>
      <c r="D709" s="37" t="s">
        <v>4</v>
      </c>
      <c r="E709">
        <v>-0.58000000000000007</v>
      </c>
      <c r="F709" t="s">
        <v>504</v>
      </c>
      <c r="G709" t="s">
        <v>523</v>
      </c>
      <c r="H709" s="51" t="s">
        <v>515</v>
      </c>
    </row>
    <row r="710" spans="1:8" ht="15.75" hidden="1" customHeight="1">
      <c r="A710" s="1">
        <v>7</v>
      </c>
      <c r="B710" s="41">
        <v>45612</v>
      </c>
      <c r="C710" s="1">
        <v>275</v>
      </c>
      <c r="D710" s="37" t="s">
        <v>8</v>
      </c>
      <c r="E710">
        <v>-0.20775757575757536</v>
      </c>
      <c r="F710" t="s">
        <v>504</v>
      </c>
      <c r="G710" s="50" t="s">
        <v>511</v>
      </c>
      <c r="H710" s="51" t="s">
        <v>532</v>
      </c>
    </row>
    <row r="711" spans="1:8" ht="15.75" customHeight="1">
      <c r="A711" s="1">
        <v>7</v>
      </c>
      <c r="B711" s="41">
        <v>45612</v>
      </c>
      <c r="C711" s="1">
        <v>200</v>
      </c>
      <c r="D711" s="42" t="s">
        <v>6</v>
      </c>
      <c r="E711">
        <v>-8.2647058823529518E-2</v>
      </c>
      <c r="F711" t="s">
        <v>504</v>
      </c>
      <c r="G711" s="50" t="s">
        <v>599</v>
      </c>
      <c r="H711" s="51" t="s">
        <v>622</v>
      </c>
    </row>
    <row r="712" spans="1:8" ht="15.75" hidden="1" customHeight="1">
      <c r="A712" s="1">
        <v>7</v>
      </c>
      <c r="B712" s="41">
        <v>45612</v>
      </c>
      <c r="C712" s="1">
        <v>1200</v>
      </c>
      <c r="D712" s="44" t="s">
        <v>22</v>
      </c>
      <c r="E712">
        <v>0.22999999999999998</v>
      </c>
      <c r="F712" t="s">
        <v>504</v>
      </c>
      <c r="G712" t="s">
        <v>580</v>
      </c>
      <c r="H712" s="51" t="s">
        <v>559</v>
      </c>
    </row>
    <row r="713" spans="1:8" ht="15.75" customHeight="1">
      <c r="A713" s="1">
        <v>7</v>
      </c>
      <c r="B713" s="41">
        <v>45617</v>
      </c>
      <c r="C713" s="1">
        <v>100</v>
      </c>
      <c r="D713" s="42" t="s">
        <v>6</v>
      </c>
      <c r="E713">
        <v>-0.32500000000000018</v>
      </c>
      <c r="F713" t="s">
        <v>504</v>
      </c>
      <c r="G713" s="50" t="s">
        <v>617</v>
      </c>
      <c r="H713" s="51" t="s">
        <v>631</v>
      </c>
    </row>
    <row r="714" spans="1:8" ht="15.75" hidden="1" customHeight="1">
      <c r="A714" s="1">
        <v>7</v>
      </c>
      <c r="B714" s="41">
        <v>45617</v>
      </c>
      <c r="C714" s="1">
        <v>1700</v>
      </c>
      <c r="D714" s="44" t="s">
        <v>22</v>
      </c>
      <c r="E714">
        <v>0.59823529411764698</v>
      </c>
      <c r="F714" t="s">
        <v>504</v>
      </c>
      <c r="G714" t="s">
        <v>580</v>
      </c>
      <c r="H714" s="51" t="s">
        <v>559</v>
      </c>
    </row>
    <row r="715" spans="1:8" ht="15.75" hidden="1" customHeight="1">
      <c r="A715" s="1">
        <v>7</v>
      </c>
      <c r="B715" s="41">
        <v>45619</v>
      </c>
      <c r="C715" s="1">
        <v>225</v>
      </c>
      <c r="D715" t="s">
        <v>20</v>
      </c>
      <c r="E715" s="1">
        <v>0.10777777777777775</v>
      </c>
      <c r="F715" t="s">
        <v>504</v>
      </c>
      <c r="G715" s="50" t="s">
        <v>539</v>
      </c>
      <c r="H715" t="s">
        <v>554</v>
      </c>
    </row>
    <row r="716" spans="1:8" ht="15.75" customHeight="1">
      <c r="A716" s="1">
        <v>7</v>
      </c>
      <c r="B716" s="41">
        <v>45619</v>
      </c>
      <c r="C716" s="1">
        <v>1275</v>
      </c>
      <c r="D716" t="s">
        <v>6</v>
      </c>
      <c r="E716">
        <v>0.25705882352941178</v>
      </c>
      <c r="F716" t="s">
        <v>504</v>
      </c>
      <c r="G716" s="50" t="s">
        <v>610</v>
      </c>
      <c r="H716" s="51" t="s">
        <v>628</v>
      </c>
    </row>
    <row r="717" spans="1:8" ht="15.75" hidden="1" customHeight="1">
      <c r="A717" s="1">
        <v>7</v>
      </c>
      <c r="B717" s="41">
        <v>45622</v>
      </c>
      <c r="C717" s="1">
        <v>50</v>
      </c>
      <c r="D717" s="37" t="s">
        <v>8</v>
      </c>
      <c r="E717">
        <v>-0.1709090909090909</v>
      </c>
      <c r="F717" t="s">
        <v>504</v>
      </c>
      <c r="G717" s="50" t="s">
        <v>511</v>
      </c>
      <c r="H717" s="51" t="s">
        <v>532</v>
      </c>
    </row>
    <row r="718" spans="1:8" ht="15.75" customHeight="1">
      <c r="A718" s="1">
        <v>7</v>
      </c>
      <c r="B718" s="41">
        <v>45622</v>
      </c>
      <c r="C718" s="1">
        <v>450</v>
      </c>
      <c r="D718" s="45" t="s">
        <v>6</v>
      </c>
      <c r="E718">
        <v>0.39960784313725517</v>
      </c>
      <c r="F718" t="s">
        <v>504</v>
      </c>
      <c r="G718" s="50" t="s">
        <v>610</v>
      </c>
      <c r="H718" s="51" t="s">
        <v>628</v>
      </c>
    </row>
    <row r="719" spans="1:8" ht="15.75" hidden="1" customHeight="1">
      <c r="A719" s="1">
        <v>7</v>
      </c>
      <c r="B719" s="41">
        <v>45624</v>
      </c>
      <c r="C719" s="1">
        <v>300</v>
      </c>
      <c r="D719" t="s">
        <v>20</v>
      </c>
      <c r="E719" s="1">
        <v>-7.7777777777776613E-3</v>
      </c>
      <c r="F719" t="s">
        <v>504</v>
      </c>
      <c r="G719" s="50" t="s">
        <v>555</v>
      </c>
      <c r="H719" t="s">
        <v>549</v>
      </c>
    </row>
    <row r="720" spans="1:8" ht="15.75" customHeight="1">
      <c r="A720" s="1">
        <v>7</v>
      </c>
      <c r="B720" s="41">
        <v>45624</v>
      </c>
      <c r="C720" s="1">
        <v>1200</v>
      </c>
      <c r="D720" s="46" t="s">
        <v>6</v>
      </c>
      <c r="E720">
        <v>2.7107843137254894E-2</v>
      </c>
      <c r="F720" t="s">
        <v>504</v>
      </c>
      <c r="G720" s="50" t="s">
        <v>610</v>
      </c>
      <c r="H720" s="51" t="s">
        <v>628</v>
      </c>
    </row>
    <row r="721" spans="1:8" ht="15.75" hidden="1" customHeight="1">
      <c r="A721" s="1">
        <v>7</v>
      </c>
      <c r="B721" s="41">
        <v>45625</v>
      </c>
      <c r="C721" s="1">
        <v>175</v>
      </c>
      <c r="D721" s="37" t="s">
        <v>8</v>
      </c>
      <c r="E721">
        <v>-0.23428571428571443</v>
      </c>
      <c r="F721" t="s">
        <v>504</v>
      </c>
      <c r="G721" s="50" t="s">
        <v>511</v>
      </c>
      <c r="H721" s="51" t="s">
        <v>532</v>
      </c>
    </row>
    <row r="722" spans="1:8" ht="15.75" customHeight="1">
      <c r="A722" s="1">
        <v>7</v>
      </c>
      <c r="B722" s="41">
        <v>45625</v>
      </c>
      <c r="C722" s="1">
        <v>725</v>
      </c>
      <c r="D722" s="42" t="s">
        <v>6</v>
      </c>
      <c r="E722">
        <v>-6.5977011494253057E-2</v>
      </c>
      <c r="F722" t="s">
        <v>504</v>
      </c>
      <c r="G722" s="50" t="s">
        <v>599</v>
      </c>
      <c r="H722" s="51" t="s">
        <v>622</v>
      </c>
    </row>
    <row r="723" spans="1:8" ht="15.75" hidden="1" customHeight="1">
      <c r="A723" s="1">
        <v>7</v>
      </c>
      <c r="B723" s="41">
        <v>45625</v>
      </c>
      <c r="C723" s="1">
        <v>1300</v>
      </c>
      <c r="D723" s="44" t="s">
        <v>22</v>
      </c>
      <c r="E723">
        <v>-0.79361990950226247</v>
      </c>
      <c r="F723" t="s">
        <v>504</v>
      </c>
      <c r="G723" s="50" t="s">
        <v>589</v>
      </c>
      <c r="H723" s="51" t="s">
        <v>557</v>
      </c>
    </row>
    <row r="724" spans="1:8" ht="15.75" hidden="1" customHeight="1">
      <c r="A724" s="1">
        <v>7</v>
      </c>
      <c r="B724" s="41">
        <v>45992</v>
      </c>
      <c r="C724" s="1">
        <v>25</v>
      </c>
      <c r="D724" t="s">
        <v>4</v>
      </c>
      <c r="E724">
        <v>0.12000000000000011</v>
      </c>
      <c r="F724" t="s">
        <v>504</v>
      </c>
      <c r="G724" s="50" t="s">
        <v>520</v>
      </c>
      <c r="H724" s="51" t="s">
        <v>509</v>
      </c>
    </row>
    <row r="725" spans="1:8" ht="15.75" hidden="1" customHeight="1">
      <c r="A725" s="1">
        <v>7</v>
      </c>
      <c r="B725" s="41">
        <v>45992</v>
      </c>
      <c r="C725" s="1">
        <v>250</v>
      </c>
      <c r="D725" s="37" t="s">
        <v>8</v>
      </c>
      <c r="E725">
        <v>0.20628571428571441</v>
      </c>
      <c r="F725" t="s">
        <v>504</v>
      </c>
      <c r="G725" s="50" t="s">
        <v>541</v>
      </c>
      <c r="H725" s="51" t="s">
        <v>538</v>
      </c>
    </row>
    <row r="726" spans="1:8" ht="15.75" customHeight="1">
      <c r="A726" s="1">
        <v>7</v>
      </c>
      <c r="B726" s="41">
        <v>45303</v>
      </c>
      <c r="C726" s="1">
        <v>1025</v>
      </c>
      <c r="D726" s="42" t="s">
        <v>6</v>
      </c>
      <c r="E726">
        <v>0.17833473507148834</v>
      </c>
      <c r="F726" t="s">
        <v>504</v>
      </c>
      <c r="G726" s="50" t="s">
        <v>610</v>
      </c>
      <c r="H726" s="51" t="s">
        <v>628</v>
      </c>
    </row>
    <row r="727" spans="1:8" ht="15.75" hidden="1" customHeight="1">
      <c r="A727" s="1">
        <v>7</v>
      </c>
      <c r="B727" s="41">
        <v>45303</v>
      </c>
      <c r="C727" s="1">
        <v>1200</v>
      </c>
      <c r="D727" s="44" t="s">
        <v>22</v>
      </c>
      <c r="E727">
        <v>-0.23961538461538479</v>
      </c>
      <c r="F727" t="s">
        <v>504</v>
      </c>
      <c r="G727" s="50" t="s">
        <v>589</v>
      </c>
      <c r="H727" s="51" t="s">
        <v>557</v>
      </c>
    </row>
    <row r="728" spans="1:8" ht="15.75" customHeight="1">
      <c r="A728" s="1">
        <v>7</v>
      </c>
      <c r="B728" s="41">
        <v>45631</v>
      </c>
      <c r="C728" s="1">
        <v>1400</v>
      </c>
      <c r="D728" s="42" t="s">
        <v>6</v>
      </c>
      <c r="E728">
        <v>-0.35259581881533086</v>
      </c>
      <c r="F728" t="s">
        <v>504</v>
      </c>
      <c r="G728" s="50" t="s">
        <v>599</v>
      </c>
      <c r="H728" s="51" t="s">
        <v>622</v>
      </c>
    </row>
    <row r="729" spans="1:8" ht="15.75" hidden="1" customHeight="1">
      <c r="A729" s="1">
        <v>7</v>
      </c>
      <c r="B729" s="41">
        <v>45631</v>
      </c>
      <c r="C729" s="1">
        <v>1300</v>
      </c>
      <c r="D729" s="44" t="s">
        <v>22</v>
      </c>
      <c r="E729">
        <v>-0.12576923076923063</v>
      </c>
      <c r="F729" t="s">
        <v>504</v>
      </c>
      <c r="G729" s="50" t="s">
        <v>589</v>
      </c>
      <c r="H729" s="51" t="s">
        <v>557</v>
      </c>
    </row>
    <row r="730" spans="1:8" ht="15.75" hidden="1" customHeight="1">
      <c r="A730" s="1">
        <v>7</v>
      </c>
      <c r="B730" s="41">
        <v>45637</v>
      </c>
      <c r="C730" s="1">
        <v>50</v>
      </c>
      <c r="D730" t="s">
        <v>4</v>
      </c>
      <c r="E730">
        <v>0.43999999999999995</v>
      </c>
      <c r="F730" t="s">
        <v>504</v>
      </c>
      <c r="G730" s="50" t="s">
        <v>520</v>
      </c>
      <c r="H730" s="51" t="s">
        <v>509</v>
      </c>
    </row>
    <row r="731" spans="1:8" ht="15.75" hidden="1" customHeight="1">
      <c r="A731" s="1">
        <v>7</v>
      </c>
      <c r="B731" s="41">
        <v>45637</v>
      </c>
      <c r="C731" s="1">
        <v>225</v>
      </c>
      <c r="D731" s="37" t="s">
        <v>8</v>
      </c>
      <c r="E731">
        <v>-0.17200000000000015</v>
      </c>
      <c r="F731" t="s">
        <v>504</v>
      </c>
      <c r="G731" s="50" t="s">
        <v>511</v>
      </c>
      <c r="H731" s="51" t="s">
        <v>532</v>
      </c>
    </row>
    <row r="732" spans="1:8" ht="15.75" customHeight="1">
      <c r="A732" s="1">
        <v>7</v>
      </c>
      <c r="B732" s="41">
        <v>45637</v>
      </c>
      <c r="C732" s="1">
        <v>2725</v>
      </c>
      <c r="D732" s="47" t="s">
        <v>6</v>
      </c>
      <c r="E732">
        <v>-0.14734600262123188</v>
      </c>
      <c r="F732" t="s">
        <v>504</v>
      </c>
      <c r="G732" s="50" t="s">
        <v>599</v>
      </c>
      <c r="H732" s="51" t="s">
        <v>622</v>
      </c>
    </row>
    <row r="733" spans="1:8" ht="15.75" hidden="1" customHeight="1">
      <c r="A733" s="1">
        <v>7</v>
      </c>
      <c r="B733" s="48">
        <v>45639</v>
      </c>
      <c r="C733" s="1">
        <v>100</v>
      </c>
      <c r="D733" s="37" t="s">
        <v>8</v>
      </c>
      <c r="E733">
        <v>-0.36999999999999988</v>
      </c>
      <c r="F733" t="s">
        <v>504</v>
      </c>
      <c r="G733" s="50" t="s">
        <v>511</v>
      </c>
      <c r="H733" s="51" t="s">
        <v>532</v>
      </c>
    </row>
    <row r="734" spans="1:8" ht="15.75" customHeight="1">
      <c r="A734" s="1">
        <v>7</v>
      </c>
      <c r="B734" s="48">
        <v>45639</v>
      </c>
      <c r="C734" s="1">
        <v>3000</v>
      </c>
      <c r="D734" s="47" t="s">
        <v>6</v>
      </c>
      <c r="E734">
        <v>-6.4159021406728911E-3</v>
      </c>
      <c r="F734" t="s">
        <v>504</v>
      </c>
      <c r="G734" s="50" t="s">
        <v>599</v>
      </c>
      <c r="H734" s="51" t="s">
        <v>622</v>
      </c>
    </row>
    <row r="735" spans="1:8" ht="15.75" customHeight="1">
      <c r="A735" s="1">
        <v>7</v>
      </c>
      <c r="B735" s="48">
        <v>45642</v>
      </c>
      <c r="C735" s="1">
        <v>2000</v>
      </c>
      <c r="D735" s="42" t="s">
        <v>6</v>
      </c>
      <c r="E735">
        <v>-0.17916666666666647</v>
      </c>
      <c r="F735" t="s">
        <v>504</v>
      </c>
      <c r="G735" s="50" t="s">
        <v>599</v>
      </c>
      <c r="H735" s="51" t="s">
        <v>622</v>
      </c>
    </row>
    <row r="736" spans="1:8" ht="15.75" hidden="1" customHeight="1">
      <c r="A736" s="1">
        <v>7</v>
      </c>
      <c r="B736" s="48">
        <v>45642</v>
      </c>
      <c r="C736" s="1">
        <v>600</v>
      </c>
      <c r="D736" s="44" t="s">
        <v>22</v>
      </c>
      <c r="E736">
        <v>0.50910256410256416</v>
      </c>
      <c r="F736" t="s">
        <v>504</v>
      </c>
      <c r="G736" t="s">
        <v>580</v>
      </c>
      <c r="H736" s="51" t="s">
        <v>559</v>
      </c>
    </row>
    <row r="737" spans="1:8" ht="15.75" hidden="1" customHeight="1">
      <c r="A737" s="1">
        <v>7</v>
      </c>
      <c r="B737" s="48">
        <v>45646</v>
      </c>
      <c r="C737" s="1">
        <v>225</v>
      </c>
      <c r="D737" s="37" t="s">
        <v>8</v>
      </c>
      <c r="E737">
        <v>0.38333333333333353</v>
      </c>
      <c r="F737" t="s">
        <v>504</v>
      </c>
      <c r="G737" s="50" t="s">
        <v>541</v>
      </c>
      <c r="H737" s="51" t="s">
        <v>538</v>
      </c>
    </row>
    <row r="738" spans="1:8" ht="15.75" customHeight="1">
      <c r="A738" s="1">
        <v>7</v>
      </c>
      <c r="B738" s="48">
        <v>45646</v>
      </c>
      <c r="C738" s="1">
        <v>1975</v>
      </c>
      <c r="D738" s="43" t="s">
        <v>6</v>
      </c>
      <c r="E738">
        <v>-4.059071729957564E-3</v>
      </c>
      <c r="F738" t="s">
        <v>504</v>
      </c>
      <c r="G738" s="50" t="s">
        <v>599</v>
      </c>
      <c r="H738" s="51" t="s">
        <v>622</v>
      </c>
    </row>
    <row r="739" spans="1:8" ht="15.75" hidden="1" customHeight="1">
      <c r="A739" s="1">
        <v>7</v>
      </c>
      <c r="B739" s="48">
        <v>45646</v>
      </c>
      <c r="C739" s="1">
        <v>800</v>
      </c>
      <c r="D739" s="44" t="s">
        <v>22</v>
      </c>
      <c r="E739">
        <v>0.10291666666666677</v>
      </c>
      <c r="F739" t="s">
        <v>504</v>
      </c>
      <c r="G739" t="s">
        <v>580</v>
      </c>
      <c r="H739" s="51" t="s">
        <v>559</v>
      </c>
    </row>
    <row r="740" spans="1:8" ht="15.75" hidden="1" customHeight="1">
      <c r="A740" s="1">
        <v>7</v>
      </c>
      <c r="B740" s="48">
        <v>45650</v>
      </c>
      <c r="C740" s="1">
        <v>125</v>
      </c>
      <c r="D740" t="s">
        <v>20</v>
      </c>
      <c r="E740" s="1">
        <v>-8.4666666666666446E-2</v>
      </c>
      <c r="F740" t="s">
        <v>504</v>
      </c>
      <c r="G740" s="50" t="s">
        <v>555</v>
      </c>
      <c r="H740" t="s">
        <v>549</v>
      </c>
    </row>
    <row r="741" spans="1:8" ht="15.75" hidden="1" customHeight="1">
      <c r="A741" s="1">
        <v>7</v>
      </c>
      <c r="B741" s="48" t="s">
        <v>476</v>
      </c>
      <c r="C741" s="1">
        <v>100</v>
      </c>
      <c r="D741" t="s">
        <v>4</v>
      </c>
      <c r="E741">
        <v>-0.56000000000000005</v>
      </c>
      <c r="F741" t="s">
        <v>504</v>
      </c>
      <c r="G741" t="s">
        <v>523</v>
      </c>
      <c r="H741" s="51" t="s">
        <v>515</v>
      </c>
    </row>
    <row r="742" spans="1:8" ht="15.75" hidden="1" customHeight="1">
      <c r="A742" s="1">
        <v>7</v>
      </c>
      <c r="B742" s="48" t="s">
        <v>476</v>
      </c>
      <c r="C742" s="1">
        <v>50</v>
      </c>
      <c r="D742" s="37" t="s">
        <v>8</v>
      </c>
      <c r="E742">
        <v>0.1466666666666665</v>
      </c>
      <c r="F742" t="s">
        <v>504</v>
      </c>
      <c r="G742" s="50" t="s">
        <v>541</v>
      </c>
      <c r="H742" s="51" t="s">
        <v>538</v>
      </c>
    </row>
    <row r="743" spans="1:8" ht="15.75" customHeight="1">
      <c r="A743" s="1">
        <v>7</v>
      </c>
      <c r="B743" s="48" t="s">
        <v>476</v>
      </c>
      <c r="C743" s="1">
        <v>3125</v>
      </c>
      <c r="D743" s="47" t="s">
        <v>6</v>
      </c>
      <c r="E743">
        <v>6.4672405063290972E-2</v>
      </c>
      <c r="F743" t="s">
        <v>504</v>
      </c>
      <c r="G743" s="50" t="s">
        <v>610</v>
      </c>
      <c r="H743" s="51" t="s">
        <v>628</v>
      </c>
    </row>
    <row r="744" spans="1:8" ht="15.75" hidden="1" customHeight="1">
      <c r="A744" s="1">
        <v>7</v>
      </c>
      <c r="B744" s="48" t="s">
        <v>477</v>
      </c>
      <c r="C744" s="1">
        <v>425</v>
      </c>
      <c r="D744" t="s">
        <v>20</v>
      </c>
      <c r="E744" s="1">
        <v>-2.7294117647058913E-2</v>
      </c>
      <c r="F744" t="s">
        <v>504</v>
      </c>
      <c r="G744" s="50" t="s">
        <v>555</v>
      </c>
      <c r="H744" t="s">
        <v>549</v>
      </c>
    </row>
    <row r="745" spans="1:8" ht="15.75" hidden="1" customHeight="1">
      <c r="A745" s="1">
        <v>7</v>
      </c>
      <c r="B745" s="48" t="s">
        <v>477</v>
      </c>
      <c r="C745" s="1">
        <v>25</v>
      </c>
      <c r="D745" t="s">
        <v>4</v>
      </c>
      <c r="E745">
        <v>-0.28000000000000003</v>
      </c>
      <c r="F745" t="s">
        <v>504</v>
      </c>
      <c r="G745" s="50" t="s">
        <v>520</v>
      </c>
      <c r="H745" s="51" t="s">
        <v>509</v>
      </c>
    </row>
    <row r="746" spans="1:8" ht="15.75" hidden="1" customHeight="1">
      <c r="A746" s="1">
        <v>7</v>
      </c>
      <c r="B746" s="48" t="s">
        <v>477</v>
      </c>
      <c r="C746" s="1">
        <v>450</v>
      </c>
      <c r="D746" s="37" t="s">
        <v>8</v>
      </c>
      <c r="E746">
        <v>-4.4444444444446951E-3</v>
      </c>
      <c r="F746" t="s">
        <v>504</v>
      </c>
      <c r="G746" s="50" t="s">
        <v>534</v>
      </c>
      <c r="H746" s="51" t="s">
        <v>546</v>
      </c>
    </row>
    <row r="747" spans="1:8" ht="15.75" customHeight="1">
      <c r="A747" s="1">
        <v>7</v>
      </c>
      <c r="B747" s="48" t="s">
        <v>477</v>
      </c>
      <c r="C747" s="1">
        <v>1500</v>
      </c>
      <c r="D747" s="47" t="s">
        <v>6</v>
      </c>
      <c r="E747">
        <v>0.15938666666666679</v>
      </c>
      <c r="F747" t="s">
        <v>504</v>
      </c>
      <c r="G747" s="50" t="s">
        <v>610</v>
      </c>
      <c r="H747" s="51" t="s">
        <v>628</v>
      </c>
    </row>
    <row r="748" spans="1:8" ht="15.75" hidden="1" customHeight="1">
      <c r="A748" s="1">
        <v>7</v>
      </c>
      <c r="B748" s="48" t="s">
        <v>478</v>
      </c>
      <c r="C748" s="1">
        <v>200</v>
      </c>
      <c r="D748" t="s">
        <v>4</v>
      </c>
      <c r="E748">
        <v>0.8550000000000002</v>
      </c>
      <c r="F748" t="s">
        <v>504</v>
      </c>
      <c r="G748" s="50" t="s">
        <v>520</v>
      </c>
      <c r="H748" s="51" t="s">
        <v>509</v>
      </c>
    </row>
    <row r="749" spans="1:8" ht="15.75" customHeight="1">
      <c r="A749" s="1">
        <v>7</v>
      </c>
      <c r="B749" s="48" t="s">
        <v>478</v>
      </c>
      <c r="C749" s="1">
        <v>2800</v>
      </c>
      <c r="D749" s="43" t="s">
        <v>6</v>
      </c>
      <c r="E749">
        <v>-0.18659523809523804</v>
      </c>
      <c r="F749" t="s">
        <v>504</v>
      </c>
      <c r="G749" s="50" t="s">
        <v>599</v>
      </c>
      <c r="H749" s="51" t="s">
        <v>622</v>
      </c>
    </row>
    <row r="750" spans="1:8" ht="15.75" hidden="1" customHeight="1">
      <c r="A750" s="1">
        <v>7</v>
      </c>
      <c r="B750" s="48" t="s">
        <v>478</v>
      </c>
      <c r="C750" s="1">
        <v>400</v>
      </c>
      <c r="D750" s="44" t="s">
        <v>22</v>
      </c>
      <c r="E750">
        <v>0.87124999999999986</v>
      </c>
      <c r="F750" t="s">
        <v>504</v>
      </c>
      <c r="G750" t="s">
        <v>580</v>
      </c>
      <c r="H750" s="51" t="s">
        <v>559</v>
      </c>
    </row>
    <row r="751" spans="1:8" ht="15.75" hidden="1" customHeight="1">
      <c r="A751" s="1">
        <v>7</v>
      </c>
      <c r="B751" s="41">
        <v>45658</v>
      </c>
      <c r="C751" s="1">
        <v>25</v>
      </c>
      <c r="D751" s="37" t="s">
        <v>8</v>
      </c>
      <c r="E751">
        <v>-1.4355555555555553</v>
      </c>
      <c r="F751" t="s">
        <v>504</v>
      </c>
      <c r="G751" s="50" t="s">
        <v>534</v>
      </c>
      <c r="H751" s="51" t="s">
        <v>546</v>
      </c>
    </row>
    <row r="752" spans="1:8" ht="15.75" customHeight="1">
      <c r="A752" s="1">
        <v>7</v>
      </c>
      <c r="B752" s="41">
        <v>45658</v>
      </c>
      <c r="C752" s="1">
        <v>2975</v>
      </c>
      <c r="D752" s="47" t="s">
        <v>6</v>
      </c>
      <c r="E752">
        <v>-0.10422268907563037</v>
      </c>
      <c r="F752" t="s">
        <v>504</v>
      </c>
      <c r="G752" s="50" t="s">
        <v>599</v>
      </c>
      <c r="H752" s="51" t="s">
        <v>622</v>
      </c>
    </row>
    <row r="753" spans="1:8" ht="15.75" customHeight="1">
      <c r="A753" s="1">
        <v>7</v>
      </c>
      <c r="B753" s="41">
        <v>45778</v>
      </c>
      <c r="C753" s="1">
        <v>4000</v>
      </c>
      <c r="D753" s="47" t="s">
        <v>6</v>
      </c>
      <c r="E753">
        <v>6.892857142857145E-2</v>
      </c>
      <c r="F753" t="s">
        <v>504</v>
      </c>
      <c r="G753" s="50" t="s">
        <v>610</v>
      </c>
      <c r="H753" s="51" t="s">
        <v>628</v>
      </c>
    </row>
    <row r="754" spans="1:8" ht="15.75" hidden="1" customHeight="1">
      <c r="A754" s="1">
        <v>7</v>
      </c>
      <c r="B754" s="41">
        <v>45901</v>
      </c>
      <c r="C754" s="1">
        <v>375</v>
      </c>
      <c r="D754" t="s">
        <v>20</v>
      </c>
      <c r="E754" s="1">
        <v>0.22196078431372546</v>
      </c>
      <c r="F754" t="s">
        <v>506</v>
      </c>
    </row>
    <row r="755" spans="1:8" ht="15.75" hidden="1" customHeight="1">
      <c r="A755" s="1">
        <v>7</v>
      </c>
      <c r="B755" s="41">
        <v>45901</v>
      </c>
      <c r="C755" s="1">
        <v>275</v>
      </c>
      <c r="D755" t="s">
        <v>4</v>
      </c>
      <c r="E755">
        <v>-0.16409090909090929</v>
      </c>
      <c r="F755" t="s">
        <v>506</v>
      </c>
    </row>
    <row r="756" spans="1:8" ht="15.75" hidden="1" customHeight="1">
      <c r="A756" s="1">
        <v>7</v>
      </c>
      <c r="B756" s="41">
        <v>45901</v>
      </c>
      <c r="C756" s="1">
        <v>100</v>
      </c>
      <c r="D756" s="37" t="s">
        <v>8</v>
      </c>
      <c r="E756">
        <v>1.4</v>
      </c>
      <c r="F756" t="s">
        <v>506</v>
      </c>
    </row>
    <row r="757" spans="1:8" ht="15.75" customHeight="1">
      <c r="A757" s="1">
        <v>7</v>
      </c>
      <c r="B757" s="41">
        <v>45901</v>
      </c>
      <c r="C757" s="1">
        <v>2150</v>
      </c>
      <c r="D757" s="43" t="s">
        <v>6</v>
      </c>
      <c r="E757">
        <v>-2.2906976744186069E-2</v>
      </c>
      <c r="F757" t="s">
        <v>506</v>
      </c>
      <c r="G757" s="50" t="s">
        <v>617</v>
      </c>
      <c r="H757" s="51" t="s">
        <v>631</v>
      </c>
    </row>
    <row r="758" spans="1:8" ht="15.75" hidden="1" customHeight="1">
      <c r="A758" s="1">
        <v>7</v>
      </c>
      <c r="B758" s="41">
        <v>45901</v>
      </c>
      <c r="C758" s="1">
        <v>600</v>
      </c>
      <c r="D758" s="44" t="s">
        <v>22</v>
      </c>
      <c r="E758">
        <v>-0.9508333333333332</v>
      </c>
      <c r="F758" t="s">
        <v>504</v>
      </c>
      <c r="G758" s="50" t="s">
        <v>589</v>
      </c>
      <c r="H758" s="51" t="s">
        <v>557</v>
      </c>
    </row>
    <row r="759" spans="1:8" ht="15.75" hidden="1" customHeight="1">
      <c r="A759" s="1">
        <v>7</v>
      </c>
      <c r="B759" s="48" t="s">
        <v>485</v>
      </c>
      <c r="C759" s="1">
        <v>150</v>
      </c>
      <c r="D759" t="s">
        <v>20</v>
      </c>
      <c r="E759" s="1">
        <v>-0.23333333333333361</v>
      </c>
      <c r="F759" t="s">
        <v>504</v>
      </c>
      <c r="G759" s="50" t="s">
        <v>555</v>
      </c>
      <c r="H759" t="s">
        <v>549</v>
      </c>
    </row>
    <row r="760" spans="1:8" ht="15.75" hidden="1" customHeight="1">
      <c r="A760" s="1">
        <v>7</v>
      </c>
      <c r="B760" s="48" t="s">
        <v>485</v>
      </c>
      <c r="C760" s="1">
        <v>125</v>
      </c>
      <c r="D760" s="37" t="s">
        <v>8</v>
      </c>
      <c r="E760">
        <v>-0.1359999999999999</v>
      </c>
      <c r="F760" t="s">
        <v>504</v>
      </c>
      <c r="G760" s="50" t="s">
        <v>534</v>
      </c>
      <c r="H760" s="51" t="s">
        <v>546</v>
      </c>
    </row>
    <row r="761" spans="1:8" ht="15.75" customHeight="1">
      <c r="A761" s="1">
        <v>7</v>
      </c>
      <c r="B761" s="48" t="s">
        <v>485</v>
      </c>
      <c r="C761" s="1">
        <v>2850</v>
      </c>
      <c r="D761" s="43" t="s">
        <v>6</v>
      </c>
      <c r="E761">
        <v>3.983680130558942E-2</v>
      </c>
      <c r="F761" t="s">
        <v>506</v>
      </c>
      <c r="G761" s="50" t="s">
        <v>610</v>
      </c>
      <c r="H761" s="51" t="s">
        <v>628</v>
      </c>
    </row>
    <row r="762" spans="1:8" ht="15.75" hidden="1" customHeight="1">
      <c r="A762" s="1">
        <v>7</v>
      </c>
      <c r="B762" s="48" t="s">
        <v>485</v>
      </c>
      <c r="C762">
        <v>375</v>
      </c>
      <c r="D762" s="44" t="s">
        <v>22</v>
      </c>
      <c r="E762">
        <v>1.220333333333333</v>
      </c>
      <c r="F762" t="s">
        <v>506</v>
      </c>
      <c r="G762" s="50" t="s">
        <v>594</v>
      </c>
      <c r="H762" s="51" t="s">
        <v>557</v>
      </c>
    </row>
    <row r="763" spans="1:8" ht="15.75" hidden="1" customHeight="1">
      <c r="A763" s="1">
        <v>7</v>
      </c>
      <c r="B763" s="48" t="s">
        <v>487</v>
      </c>
      <c r="C763" s="1">
        <v>225</v>
      </c>
      <c r="D763" t="s">
        <v>20</v>
      </c>
      <c r="E763" s="1">
        <v>0.18888888888888933</v>
      </c>
      <c r="F763" t="s">
        <v>506</v>
      </c>
    </row>
    <row r="764" spans="1:8" ht="15.75" hidden="1" customHeight="1">
      <c r="A764" s="1">
        <v>7</v>
      </c>
      <c r="B764" s="48" t="s">
        <v>487</v>
      </c>
      <c r="C764" s="1">
        <v>25</v>
      </c>
      <c r="D764" t="s">
        <v>4</v>
      </c>
      <c r="E764">
        <v>-0.49090909090909096</v>
      </c>
      <c r="F764" t="s">
        <v>506</v>
      </c>
    </row>
    <row r="765" spans="1:8" ht="15.75" customHeight="1">
      <c r="A765" s="1">
        <v>7</v>
      </c>
      <c r="B765" s="48" t="s">
        <v>487</v>
      </c>
      <c r="C765" s="1">
        <v>2750</v>
      </c>
      <c r="D765" s="47" t="s">
        <v>6</v>
      </c>
      <c r="E765">
        <v>-5.4838915470494465E-2</v>
      </c>
      <c r="F765" t="s">
        <v>504</v>
      </c>
      <c r="G765" s="50" t="s">
        <v>599</v>
      </c>
      <c r="H765" s="51" t="s">
        <v>622</v>
      </c>
    </row>
    <row r="766" spans="1:8" ht="15.75" hidden="1" customHeight="1">
      <c r="A766" s="1">
        <v>7</v>
      </c>
      <c r="B766" s="48" t="s">
        <v>490</v>
      </c>
      <c r="C766" s="1">
        <v>725</v>
      </c>
      <c r="D766" t="s">
        <v>4</v>
      </c>
      <c r="E766">
        <v>0.56413793103448295</v>
      </c>
      <c r="F766" t="s">
        <v>504</v>
      </c>
      <c r="G766" s="50" t="s">
        <v>526</v>
      </c>
      <c r="H766" s="51" t="s">
        <v>525</v>
      </c>
    </row>
    <row r="767" spans="1:8" ht="15.75" hidden="1" customHeight="1">
      <c r="A767" s="1">
        <v>7</v>
      </c>
      <c r="B767" s="48" t="s">
        <v>490</v>
      </c>
      <c r="C767" s="1">
        <v>150</v>
      </c>
      <c r="D767" s="37" t="s">
        <v>8</v>
      </c>
      <c r="E767">
        <v>0.1493333333333331</v>
      </c>
      <c r="F767" t="s">
        <v>504</v>
      </c>
      <c r="G767" s="50" t="s">
        <v>517</v>
      </c>
      <c r="H767" s="51" t="s">
        <v>531</v>
      </c>
    </row>
    <row r="768" spans="1:8" ht="15.75" customHeight="1">
      <c r="A768" s="1">
        <v>7</v>
      </c>
      <c r="B768" s="48" t="s">
        <v>490</v>
      </c>
      <c r="C768" s="1">
        <v>2725</v>
      </c>
      <c r="D768" s="43" t="s">
        <v>6</v>
      </c>
      <c r="E768">
        <v>-2.1311092577147583E-2</v>
      </c>
      <c r="F768" t="s">
        <v>504</v>
      </c>
      <c r="G768" s="50" t="s">
        <v>599</v>
      </c>
      <c r="H768" s="51" t="s">
        <v>622</v>
      </c>
    </row>
    <row r="769" spans="1:8" ht="15.75" hidden="1" customHeight="1">
      <c r="A769" s="1">
        <v>7</v>
      </c>
      <c r="B769" s="48" t="s">
        <v>490</v>
      </c>
      <c r="C769">
        <v>400</v>
      </c>
      <c r="D769" s="44" t="s">
        <v>22</v>
      </c>
      <c r="E769">
        <v>-1.7394999999999998</v>
      </c>
      <c r="F769" t="s">
        <v>504</v>
      </c>
      <c r="G769" s="50" t="s">
        <v>589</v>
      </c>
      <c r="H769" s="51" t="s">
        <v>557</v>
      </c>
    </row>
    <row r="770" spans="1:8" ht="15.75" customHeight="1">
      <c r="A770" s="1">
        <v>7</v>
      </c>
      <c r="B770" s="48" t="s">
        <v>493</v>
      </c>
      <c r="C770" s="1">
        <v>2800</v>
      </c>
      <c r="D770" s="43" t="s">
        <v>6</v>
      </c>
      <c r="E770">
        <v>-0.11720838794233268</v>
      </c>
      <c r="F770" t="s">
        <v>504</v>
      </c>
      <c r="G770" s="50" t="s">
        <v>599</v>
      </c>
      <c r="H770" s="51" t="s">
        <v>622</v>
      </c>
    </row>
    <row r="771" spans="1:8" ht="15.75" hidden="1" customHeight="1">
      <c r="A771" s="1">
        <v>7</v>
      </c>
      <c r="B771" s="48" t="s">
        <v>493</v>
      </c>
      <c r="C771" s="1">
        <v>800</v>
      </c>
      <c r="D771" s="44" t="s">
        <v>22</v>
      </c>
      <c r="E771">
        <v>-0.14375000000000004</v>
      </c>
      <c r="F771" t="s">
        <v>504</v>
      </c>
      <c r="G771" s="50" t="s">
        <v>589</v>
      </c>
      <c r="H771" s="51" t="s">
        <v>557</v>
      </c>
    </row>
    <row r="772" spans="1:8" ht="15.75" hidden="1" customHeight="1">
      <c r="A772" s="1">
        <v>7</v>
      </c>
      <c r="B772" s="48" t="s">
        <v>496</v>
      </c>
      <c r="C772" s="1">
        <v>200</v>
      </c>
      <c r="D772" t="s">
        <v>4</v>
      </c>
      <c r="E772">
        <v>-0.19913793103448296</v>
      </c>
      <c r="F772" t="s">
        <v>504</v>
      </c>
      <c r="G772" s="50" t="s">
        <v>523</v>
      </c>
      <c r="H772" s="51" t="s">
        <v>515</v>
      </c>
    </row>
    <row r="773" spans="1:8" ht="15.75" hidden="1" customHeight="1">
      <c r="A773" s="1">
        <v>7</v>
      </c>
      <c r="B773" s="48" t="s">
        <v>496</v>
      </c>
      <c r="C773" s="1">
        <v>50</v>
      </c>
      <c r="D773" s="37" t="s">
        <v>8</v>
      </c>
      <c r="E773">
        <v>-0.89333333333333331</v>
      </c>
      <c r="F773" t="s">
        <v>504</v>
      </c>
      <c r="G773" s="50" t="s">
        <v>517</v>
      </c>
      <c r="H773" s="51" t="s">
        <v>531</v>
      </c>
    </row>
    <row r="774" spans="1:8" ht="15.75" customHeight="1">
      <c r="A774" s="1">
        <v>7</v>
      </c>
      <c r="B774" s="48" t="s">
        <v>496</v>
      </c>
      <c r="C774" s="1">
        <v>450</v>
      </c>
      <c r="D774" s="43" t="s">
        <v>6</v>
      </c>
      <c r="E774">
        <v>0.27476190476190454</v>
      </c>
      <c r="F774" s="51" t="s">
        <v>504</v>
      </c>
      <c r="G774" s="50" t="s">
        <v>610</v>
      </c>
      <c r="H774" s="51" t="s">
        <v>628</v>
      </c>
    </row>
    <row r="775" spans="1:8" ht="15.75" hidden="1" customHeight="1">
      <c r="A775" s="1">
        <v>7</v>
      </c>
      <c r="B775" s="48" t="s">
        <v>496</v>
      </c>
      <c r="C775" s="1">
        <v>1600</v>
      </c>
      <c r="D775" s="44" t="s">
        <v>22</v>
      </c>
      <c r="E775">
        <v>8.9374999999999982E-2</v>
      </c>
      <c r="F775" t="s">
        <v>504</v>
      </c>
      <c r="G775" t="s">
        <v>580</v>
      </c>
      <c r="H775" s="51" t="s">
        <v>559</v>
      </c>
    </row>
    <row r="776" spans="1:8" ht="15.75" hidden="1" customHeight="1">
      <c r="A776" s="1">
        <v>7</v>
      </c>
      <c r="B776" s="48" t="s">
        <v>499</v>
      </c>
      <c r="C776" s="1">
        <v>200</v>
      </c>
      <c r="D776" t="s">
        <v>4</v>
      </c>
      <c r="E776">
        <v>2.0000000000000018E-2</v>
      </c>
    </row>
    <row r="777" spans="1:8" ht="15.75" hidden="1" customHeight="1">
      <c r="A777" s="1">
        <v>7</v>
      </c>
      <c r="B777" s="28" t="s">
        <v>499</v>
      </c>
      <c r="C777" s="1">
        <v>50</v>
      </c>
      <c r="D777" s="37" t="s">
        <v>8</v>
      </c>
      <c r="E777">
        <v>0.84000000000000008</v>
      </c>
    </row>
    <row r="778" spans="1:8" ht="15.75" customHeight="1">
      <c r="A778" s="1">
        <v>7</v>
      </c>
      <c r="B778" s="28" t="s">
        <v>499</v>
      </c>
      <c r="C778" s="1">
        <v>2400</v>
      </c>
      <c r="D778" s="43" t="s">
        <v>6</v>
      </c>
      <c r="E778">
        <v>-0.12375000000000003</v>
      </c>
      <c r="F778" t="s">
        <v>504</v>
      </c>
      <c r="G778" s="50" t="s">
        <v>599</v>
      </c>
      <c r="H778" s="51" t="s">
        <v>622</v>
      </c>
    </row>
    <row r="779" spans="1:8" ht="15.75" hidden="1" customHeight="1">
      <c r="A779" s="1">
        <v>7</v>
      </c>
      <c r="B779" s="28" t="s">
        <v>499</v>
      </c>
      <c r="C779" s="1">
        <v>1450</v>
      </c>
      <c r="D779" s="44" t="s">
        <v>22</v>
      </c>
      <c r="E779">
        <v>0.17952586206896548</v>
      </c>
      <c r="F779" t="s">
        <v>504</v>
      </c>
      <c r="G779" t="s">
        <v>580</v>
      </c>
      <c r="H779" s="51" t="s">
        <v>559</v>
      </c>
    </row>
    <row r="780" spans="1:8" ht="15.75" hidden="1" customHeight="1">
      <c r="A780" s="1">
        <v>7</v>
      </c>
      <c r="B780" s="28" t="s">
        <v>502</v>
      </c>
      <c r="C780" s="1">
        <v>250</v>
      </c>
      <c r="D780" t="s">
        <v>4</v>
      </c>
      <c r="E780">
        <v>0.21500000000000008</v>
      </c>
    </row>
    <row r="781" spans="1:8" ht="15.75" hidden="1" customHeight="1">
      <c r="A781" s="1">
        <v>7</v>
      </c>
      <c r="B781" s="28" t="s">
        <v>502</v>
      </c>
      <c r="C781" s="1">
        <v>150</v>
      </c>
      <c r="D781" s="37" t="s">
        <v>8</v>
      </c>
      <c r="E781">
        <v>-3.3333333333333659E-2</v>
      </c>
    </row>
    <row r="782" spans="1:8" ht="15.75" customHeight="1">
      <c r="A782" s="1">
        <v>7</v>
      </c>
      <c r="B782" s="28" t="s">
        <v>502</v>
      </c>
      <c r="C782" s="1">
        <v>3300</v>
      </c>
      <c r="D782" s="43" t="s">
        <v>6</v>
      </c>
      <c r="E782">
        <v>5.2651515151516115E-3</v>
      </c>
      <c r="F782" t="s">
        <v>504</v>
      </c>
      <c r="G782" s="50" t="s">
        <v>610</v>
      </c>
      <c r="H782" s="51" t="s">
        <v>628</v>
      </c>
    </row>
    <row r="783" spans="1:8" ht="15.75" hidden="1" customHeight="1">
      <c r="A783" s="1">
        <v>7</v>
      </c>
      <c r="B783" s="28" t="s">
        <v>502</v>
      </c>
      <c r="C783">
        <v>400</v>
      </c>
      <c r="D783" s="44" t="s">
        <v>22</v>
      </c>
      <c r="E783">
        <v>7.1875000000000133E-2</v>
      </c>
      <c r="F783" t="s">
        <v>504</v>
      </c>
      <c r="G783" t="s">
        <v>580</v>
      </c>
      <c r="H783" s="51" t="s">
        <v>559</v>
      </c>
    </row>
    <row r="784" spans="1:8" ht="15.75" hidden="1" customHeight="1">
      <c r="H784" s="51" t="s">
        <v>559</v>
      </c>
    </row>
  </sheetData>
  <autoFilter ref="A1:G784" xr:uid="{00000000-0001-0000-0300-000000000000}">
    <filterColumn colId="3">
      <filters>
        <filter val="free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7:M40"/>
  <sheetViews>
    <sheetView topLeftCell="A22" workbookViewId="0">
      <selection activeCell="C32" sqref="C32"/>
    </sheetView>
  </sheetViews>
  <sheetFormatPr defaultColWidth="12.6640625" defaultRowHeight="15.75" customHeight="1"/>
  <cols>
    <col min="1" max="1" width="24" customWidth="1"/>
  </cols>
  <sheetData>
    <row r="7" spans="1:13" ht="13.2">
      <c r="A7" t="s">
        <v>262</v>
      </c>
      <c r="B7" s="21" t="s">
        <v>241</v>
      </c>
    </row>
    <row r="8" spans="1:13" ht="13.2">
      <c r="A8" s="22" t="s">
        <v>242</v>
      </c>
      <c r="B8" s="22">
        <v>13.8</v>
      </c>
      <c r="L8" s="30" t="s">
        <v>232</v>
      </c>
      <c r="M8" s="30" t="s">
        <v>241</v>
      </c>
    </row>
    <row r="9" spans="1:13" ht="13.2">
      <c r="A9" s="22" t="s">
        <v>243</v>
      </c>
      <c r="B9" s="22">
        <v>10.3</v>
      </c>
      <c r="L9" s="31" t="s">
        <v>6</v>
      </c>
      <c r="M9" s="31">
        <v>8</v>
      </c>
    </row>
    <row r="10" spans="1:13" ht="13.2">
      <c r="A10" s="22" t="s">
        <v>244</v>
      </c>
      <c r="B10" s="22">
        <v>10</v>
      </c>
      <c r="L10" s="31" t="s">
        <v>4</v>
      </c>
      <c r="M10" s="31">
        <v>7</v>
      </c>
    </row>
    <row r="11" spans="1:13" ht="15">
      <c r="A11" s="22" t="s">
        <v>245</v>
      </c>
      <c r="B11" s="22">
        <v>9.5</v>
      </c>
      <c r="C11" s="7"/>
      <c r="D11" s="7"/>
      <c r="E11" s="23" t="s">
        <v>246</v>
      </c>
      <c r="F11" s="7"/>
      <c r="G11" s="7"/>
      <c r="H11" s="7"/>
      <c r="I11" s="7"/>
      <c r="L11" s="31" t="s">
        <v>18</v>
      </c>
      <c r="M11" s="31">
        <v>5</v>
      </c>
    </row>
    <row r="12" spans="1:13" ht="15">
      <c r="A12" s="22" t="s">
        <v>247</v>
      </c>
      <c r="B12" s="22">
        <v>7</v>
      </c>
      <c r="C12" s="7"/>
      <c r="D12" s="7"/>
      <c r="E12" s="23" t="s">
        <v>248</v>
      </c>
      <c r="F12" s="7"/>
      <c r="G12" s="7"/>
      <c r="H12" s="7"/>
      <c r="I12" s="7"/>
      <c r="L12" s="31" t="s">
        <v>263</v>
      </c>
      <c r="M12" s="31">
        <v>9.8000000000000007</v>
      </c>
    </row>
    <row r="13" spans="1:13" ht="15">
      <c r="A13" s="22" t="s">
        <v>249</v>
      </c>
      <c r="B13" s="22">
        <v>8.3000000000000007</v>
      </c>
      <c r="C13" s="7"/>
      <c r="D13" s="7"/>
      <c r="E13" s="23"/>
      <c r="F13" s="7"/>
      <c r="G13" s="7"/>
      <c r="H13" s="7"/>
      <c r="I13" s="7"/>
      <c r="L13" s="31" t="s">
        <v>264</v>
      </c>
      <c r="M13" s="31">
        <v>7.5</v>
      </c>
    </row>
    <row r="14" spans="1:13" ht="15">
      <c r="A14" s="22" t="s">
        <v>250</v>
      </c>
      <c r="B14" s="22">
        <v>5.3</v>
      </c>
      <c r="C14" s="7"/>
      <c r="D14" s="7"/>
      <c r="E14" s="23" t="s">
        <v>251</v>
      </c>
      <c r="F14" s="7"/>
      <c r="G14" s="7"/>
      <c r="H14" s="7"/>
      <c r="I14" s="7"/>
    </row>
    <row r="15" spans="1:13" ht="15">
      <c r="A15" s="22" t="s">
        <v>252</v>
      </c>
      <c r="B15" s="22">
        <v>4.8</v>
      </c>
      <c r="C15" s="7"/>
      <c r="D15" s="7"/>
      <c r="E15" s="23"/>
      <c r="F15" s="7"/>
      <c r="G15" s="7"/>
      <c r="H15" s="7"/>
      <c r="I15" s="7"/>
    </row>
    <row r="16" spans="1:13" ht="15">
      <c r="A16" s="22" t="s">
        <v>253</v>
      </c>
      <c r="B16" s="22">
        <v>9.8000000000000007</v>
      </c>
      <c r="C16" s="7"/>
      <c r="D16" s="7"/>
      <c r="E16" s="23" t="s">
        <v>254</v>
      </c>
      <c r="F16" s="7"/>
      <c r="G16" s="7"/>
      <c r="H16" s="7"/>
      <c r="I16" s="7"/>
    </row>
    <row r="17" spans="1:9" ht="15">
      <c r="A17" s="22" t="s">
        <v>255</v>
      </c>
      <c r="B17" s="22">
        <v>5.8</v>
      </c>
      <c r="C17" s="7"/>
      <c r="D17" s="7"/>
      <c r="E17" s="23" t="s">
        <v>256</v>
      </c>
      <c r="F17" s="7"/>
      <c r="G17" s="7"/>
      <c r="H17" s="7"/>
      <c r="I17" s="7"/>
    </row>
    <row r="18" spans="1:9" ht="15">
      <c r="A18" s="22" t="s">
        <v>257</v>
      </c>
      <c r="B18" s="22">
        <v>9.8000000000000007</v>
      </c>
      <c r="C18" s="7"/>
      <c r="D18" s="7"/>
      <c r="E18" s="23"/>
      <c r="F18" s="7"/>
      <c r="G18" s="7"/>
      <c r="H18" s="7"/>
      <c r="I18" s="7"/>
    </row>
    <row r="19" spans="1:9" ht="15">
      <c r="A19" s="22" t="s">
        <v>258</v>
      </c>
      <c r="B19" s="22">
        <v>3.5</v>
      </c>
      <c r="C19" s="7"/>
      <c r="D19" s="7"/>
      <c r="E19" s="23" t="s">
        <v>259</v>
      </c>
      <c r="F19" s="7"/>
      <c r="G19" s="7"/>
      <c r="H19" s="7"/>
      <c r="I19" s="7"/>
    </row>
    <row r="22" spans="1:9" ht="15.75" customHeight="1">
      <c r="A22" t="s">
        <v>260</v>
      </c>
    </row>
    <row r="25" spans="1:9" ht="15.75" customHeight="1">
      <c r="B25" t="s">
        <v>0</v>
      </c>
    </row>
    <row r="28" spans="1:9" ht="15.75" customHeight="1">
      <c r="A28" t="s">
        <v>262</v>
      </c>
    </row>
    <row r="31" spans="1:9" ht="15.75" customHeight="1">
      <c r="A31" t="s">
        <v>265</v>
      </c>
    </row>
    <row r="32" spans="1:9" ht="15.75" customHeight="1">
      <c r="B32" t="s">
        <v>266</v>
      </c>
    </row>
    <row r="38" spans="1:1" ht="15.75" customHeight="1">
      <c r="A38" t="s">
        <v>269</v>
      </c>
    </row>
    <row r="39" spans="1:1" ht="15.75" customHeight="1">
      <c r="A39" t="s">
        <v>270</v>
      </c>
    </row>
    <row r="40" spans="1:1" ht="15.75" customHeight="1">
      <c r="A40" t="s">
        <v>271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improvement prediction</vt:lpstr>
      <vt:lpstr>fatigue prediction</vt:lpstr>
      <vt:lpstr>recommendation generation</vt:lpstr>
      <vt:lpstr>MET VALUE</vt:lpstr>
      <vt:lpstr>_336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chandratilake subasnghe</dc:creator>
  <cp:lastModifiedBy>Sathmini Subasinghe</cp:lastModifiedBy>
  <dcterms:created xsi:type="dcterms:W3CDTF">2025-03-23T03:31:08Z</dcterms:created>
  <dcterms:modified xsi:type="dcterms:W3CDTF">2025-04-06T15:46:43Z</dcterms:modified>
</cp:coreProperties>
</file>