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TTKHT\"/>
    </mc:Choice>
  </mc:AlternateContent>
  <xr:revisionPtr revIDLastSave="0" documentId="13_ncr:1_{7DF99D61-ADD4-4F07-BC60-611F58E633AC}" xr6:coauthVersionLast="47" xr6:coauthVersionMax="47" xr10:uidLastSave="{00000000-0000-0000-0000-000000000000}"/>
  <bookViews>
    <workbookView xWindow="-108" yWindow="-108" windowWidth="23256" windowHeight="12456" xr2:uid="{79FC914F-95DB-4CC6-B7D9-B87ECDFE2306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42" i="1"/>
  <c r="E23" i="1"/>
  <c r="E24" i="1"/>
  <c r="E25" i="1"/>
  <c r="E26" i="1"/>
  <c r="E27" i="1"/>
  <c r="E28" i="1"/>
  <c r="E29" i="1"/>
  <c r="E30" i="1"/>
  <c r="E31" i="1"/>
  <c r="E32" i="1"/>
  <c r="E33" i="1"/>
  <c r="E34" i="1"/>
  <c r="E22" i="1"/>
  <c r="E13" i="1"/>
  <c r="E14" i="1"/>
  <c r="E12" i="1"/>
  <c r="E5" i="1"/>
  <c r="E6" i="1"/>
  <c r="E7" i="1" s="1"/>
  <c r="E4" i="1"/>
  <c r="E15" i="1" l="1"/>
  <c r="E17" i="1" s="1"/>
  <c r="E50" i="1"/>
  <c r="E52" i="1" s="1"/>
  <c r="E35" i="1"/>
  <c r="E37" i="1" s="1"/>
  <c r="E54" i="1" l="1"/>
  <c r="E56" i="1" s="1"/>
</calcChain>
</file>

<file path=xl/sharedStrings.xml><?xml version="1.0" encoding="utf-8"?>
<sst xmlns="http://schemas.openxmlformats.org/spreadsheetml/2006/main" count="90" uniqueCount="79">
  <si>
    <t>Bảng đánh giá trọng số tác nhân chưa hiệu chỉnh</t>
  </si>
  <si>
    <t>Loại tác nhân</t>
  </si>
  <si>
    <t xml:space="preserve"> Mô tả</t>
  </si>
  <si>
    <t>Điểm</t>
  </si>
  <si>
    <t xml:space="preserve">Số lượng </t>
  </si>
  <si>
    <t>Tổng điểm</t>
  </si>
  <si>
    <t>Đơn giản</t>
  </si>
  <si>
    <t>Hệ thống ngoại với API được định nghĩa rõ ràng</t>
  </si>
  <si>
    <t>Trung bình</t>
  </si>
  <si>
    <t>Hệ thống ngoại sử dụng một giao diện dựa
trên giao thức, ví dụ HTTP, TCP/IP, hoặc
 một cơ sở dữ liệu</t>
  </si>
  <si>
    <t>Phức tạp</t>
  </si>
  <si>
    <t>Người</t>
  </si>
  <si>
    <t>Tổng trọng số tác nhân chưa hiệu chỉnh (UAW)</t>
  </si>
  <si>
    <t>Bảng đánh giá trọng số ca sử dụng chưa hiệu chỉnh</t>
  </si>
  <si>
    <t>Loại CSD</t>
  </si>
  <si>
    <t>Mô tả</t>
  </si>
  <si>
    <t>Số lượng</t>
  </si>
  <si>
    <t>1-3 giao dịch</t>
  </si>
  <si>
    <t>4-7 giao dịch</t>
  </si>
  <si>
    <t>&gt;7 giao dịch</t>
  </si>
  <si>
    <t>Tổng trọng số ca sử dụng chưa hiệu chỉnh(UUCW)</t>
  </si>
  <si>
    <t>Các hệ số phức tạp kỹ thuật</t>
  </si>
  <si>
    <t>Mã số</t>
  </si>
  <si>
    <t>Hệ số</t>
  </si>
  <si>
    <t>Giá trị</t>
  </si>
  <si>
    <t>Giá trị thực</t>
  </si>
  <si>
    <t>Ghi chú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</si>
  <si>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</si>
  <si>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</si>
  <si>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</si>
  <si>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</si>
  <si>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</si>
  <si>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</si>
  <si>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</si>
  <si>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</si>
  <si>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</si>
  <si>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</si>
  <si>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</si>
  <si>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</si>
  <si>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</si>
  <si>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Hệ phân tán</t>
  </si>
  <si>
    <t>Thời gian phản hồi hoặc thông lượng</t>
  </si>
  <si>
    <t>Sử dụng thuận tiện và hiệu quả</t>
  </si>
  <si>
    <t>Xử lí bên trong phức tạp</t>
  </si>
  <si>
    <t>Khả năng tái sử dụng mã nguồn</t>
  </si>
  <si>
    <t>Dễ cài đặt</t>
  </si>
  <si>
    <t>Dễ vận hành</t>
  </si>
  <si>
    <t>Tính khả chuyển</t>
  </si>
  <si>
    <t>Dễ bảo trì va cập nhật</t>
  </si>
  <si>
    <t>Xử lí tính toán song song/đồng thời</t>
  </si>
  <si>
    <t>Bảo mật</t>
  </si>
  <si>
    <t>Liên kết với đối tác, sử dụng/cung cấp</t>
  </si>
  <si>
    <t>Đào tạo đặc biệt cho người dùng</t>
  </si>
  <si>
    <t>Hệ số phức tạp kỹ thuật: TCF = 0.6 + (0.01*TFactor)=</t>
  </si>
  <si>
    <t>Tổng giá trị hệ số kỹ thuật(TFactor)</t>
  </si>
  <si>
    <t>Các hệ số môi trường</t>
  </si>
  <si>
    <t>Trọng số</t>
  </si>
  <si>
    <t>Tổng giá trị hệ số môi trường(EFactor)</t>
  </si>
  <si>
    <t>E1</t>
  </si>
  <si>
    <t>E2</t>
  </si>
  <si>
    <t>E3</t>
  </si>
  <si>
    <t>E4</t>
  </si>
  <si>
    <t>E5</t>
  </si>
  <si>
    <t>E6</t>
  </si>
  <si>
    <t>E7</t>
  </si>
  <si>
    <t>E8</t>
  </si>
  <si>
    <t>Có kinh nghiệm với quy trình phát triển hệ thống</t>
  </si>
  <si>
    <t>Có kinh nghiệm về ứng dụng tương tự</t>
  </si>
  <si>
    <t>Kinh nghiệm về hướng đối tượng</t>
  </si>
  <si>
    <t>Khả năng lãnh đạo nhóm</t>
  </si>
  <si>
    <t>Động lực làm việc</t>
  </si>
  <si>
    <t>Sự ổn định của yêu cầu</t>
  </si>
  <si>
    <t>Nhân sự bán thời gian</t>
  </si>
  <si>
    <t>Sự phức tạp của ngôn ngữ lập trình</t>
  </si>
  <si>
    <t>Số lượng đơn vị ca sử dụng chưa hiệu chỉnh: UUCP = UAW+UUCW</t>
  </si>
  <si>
    <t xml:space="preserve">Hệ số môi trường: EF = 1.4 + (-0.03*EFactor) </t>
  </si>
  <si>
    <t>Hệ số giờ nhân lực cho một đơn vị ca sử dụng</t>
  </si>
  <si>
    <t>Chi phí tính theo giờ nhân lực</t>
  </si>
  <si>
    <t>Số đơn vị ca sử dụng sau hiệu chỉnh (UCP) = UUCP * TCF * 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</si>
</sst>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5F30-1146-46D3-B2F8-3E2D0C4C4335}">
  <dimension ref="A2:F56"/>
  <sheetViews>
    <sheetView tabSelected="1" topLeftCell="A21" zoomScale="145" zoomScaleNormal="145" workbookViewId="0">
      <selection activeCell="E14" sqref="E14"/>
    </sheetView>
  </sheetViews>
  <sheetFormatPr defaultRowHeight="13.8" x14ac:dyDescent="0.25"/>
  <cols>
    <col min="1" max="1" width="12" style="2" bestFit="1" customWidth="1"/>
    <col min="2" max="2" width="37.296875" style="2" bestFit="1" customWidth="1"/>
    <col min="3" max="4" width="8.796875" style="2"/>
    <col min="5" max="5" width="10.296875" style="2" bestFit="1" customWidth="1"/>
    <col min="6" max="16384" width="8.796875" style="2"/>
  </cols>
  <sheetData>
    <row r="2" spans="1:5" x14ac:dyDescent="0.25">
      <c r="A2" s="7" t="s">
        <v>0</v>
      </c>
      <c r="B2" s="8"/>
      <c r="C2" s="8"/>
      <c r="D2" s="8"/>
      <c r="E2" s="9"/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ht="18.600000000000001" customHeight="1" x14ac:dyDescent="0.25">
      <c r="A4" s="3" t="s">
        <v>6</v>
      </c>
      <c r="B4" s="3" t="s">
        <v>7</v>
      </c>
      <c r="C4" s="3">
        <v>1</v>
      </c>
      <c r="D4" s="3">
        <v>1</v>
      </c>
      <c r="E4" s="3">
        <f>C4*D4</f>
        <v>1</v>
      </c>
    </row>
    <row r="5" spans="1:5" ht="41.4" x14ac:dyDescent="0.25">
      <c r="A5" s="3" t="s">
        <v>8</v>
      </c>
      <c r="B5" s="4" t="s">
        <v>9</v>
      </c>
      <c r="C5" s="3">
        <v>2</v>
      </c>
      <c r="D5" s="3">
        <v>1</v>
      </c>
      <c r="E5" s="3">
        <f t="shared" ref="E5:E6" si="0">C5*D5</f>
        <v>2</v>
      </c>
    </row>
    <row r="6" spans="1:5" x14ac:dyDescent="0.25">
      <c r="A6" s="3" t="s">
        <v>10</v>
      </c>
      <c r="B6" s="3" t="s">
        <v>11</v>
      </c>
      <c r="C6" s="3">
        <v>3</v>
      </c>
      <c r="D6" s="3">
        <v>3</v>
      </c>
      <c r="E6" s="3">
        <f t="shared" si="0"/>
        <v>9</v>
      </c>
    </row>
    <row r="7" spans="1:5" x14ac:dyDescent="0.25">
      <c r="A7" s="7" t="s">
        <v>12</v>
      </c>
      <c r="B7" s="8"/>
      <c r="C7" s="8"/>
      <c r="D7" s="9"/>
      <c r="E7" s="3">
        <f>SUM(E4,E5,E6)</f>
        <v>12</v>
      </c>
    </row>
    <row r="10" spans="1:5" x14ac:dyDescent="0.25">
      <c r="A10" s="7" t="s">
        <v>13</v>
      </c>
      <c r="B10" s="8"/>
      <c r="C10" s="8"/>
      <c r="D10" s="8"/>
      <c r="E10" s="9"/>
    </row>
    <row r="11" spans="1:5" x14ac:dyDescent="0.25">
      <c r="A11" s="1" t="s">
        <v>14</v>
      </c>
      <c r="B11" s="1" t="s">
        <v>15</v>
      </c>
      <c r="C11" s="1" t="s">
        <v>3</v>
      </c>
      <c r="D11" s="1" t="s">
        <v>16</v>
      </c>
      <c r="E11" s="1" t="s">
        <v>5</v>
      </c>
    </row>
    <row r="12" spans="1:5" x14ac:dyDescent="0.25">
      <c r="A12" s="3" t="s">
        <v>6</v>
      </c>
      <c r="B12" s="3" t="s">
        <v>17</v>
      </c>
      <c r="C12" s="3">
        <v>5</v>
      </c>
      <c r="D12" s="3">
        <v>4</v>
      </c>
      <c r="E12" s="3">
        <f>C12*D12</f>
        <v>20</v>
      </c>
    </row>
    <row r="13" spans="1:5" x14ac:dyDescent="0.25">
      <c r="A13" s="3" t="s">
        <v>8</v>
      </c>
      <c r="B13" s="3" t="s">
        <v>18</v>
      </c>
      <c r="C13" s="3">
        <v>10</v>
      </c>
      <c r="D13" s="3">
        <v>3</v>
      </c>
      <c r="E13" s="3">
        <f t="shared" ref="E13:E14" si="1">C13*D13</f>
        <v>30</v>
      </c>
    </row>
    <row r="14" spans="1:5" x14ac:dyDescent="0.25">
      <c r="A14" s="3" t="s">
        <v>10</v>
      </c>
      <c r="B14" s="3" t="s">
        <v>19</v>
      </c>
      <c r="C14" s="3">
        <v>15</v>
      </c>
      <c r="D14" s="3">
        <v>2</v>
      </c>
      <c r="E14" s="3">
        <f t="shared" si="1"/>
        <v>30</v>
      </c>
    </row>
    <row r="15" spans="1:5" x14ac:dyDescent="0.25">
      <c r="A15" s="7" t="s">
        <v>20</v>
      </c>
      <c r="B15" s="10"/>
      <c r="C15" s="10"/>
      <c r="D15" s="11"/>
      <c r="E15" s="3">
        <f>SUM(E12,E13,E14)</f>
        <v>80</v>
      </c>
    </row>
    <row r="17" spans="1:6" x14ac:dyDescent="0.25">
      <c r="A17" s="6" t="s">
        <v>74</v>
      </c>
      <c r="B17" s="6"/>
      <c r="C17" s="6"/>
      <c r="D17" s="6"/>
      <c r="E17" s="5">
        <f>SUM(E7,E15)</f>
        <v>92</v>
      </c>
    </row>
    <row r="20" spans="1:6" x14ac:dyDescent="0.25">
      <c r="A20" s="13" t="s">
        <v>21</v>
      </c>
      <c r="B20" s="14"/>
      <c r="C20" s="14"/>
      <c r="D20" s="14"/>
      <c r="E20" s="14"/>
      <c r="F20" s="15"/>
    </row>
    <row r="21" spans="1:6" x14ac:dyDescent="0.25">
      <c r="A21" s="1" t="s">
        <v>22</v>
      </c>
      <c r="B21" s="1" t="s">
        <v>15</v>
      </c>
      <c r="C21" s="1" t="s">
        <v>23</v>
      </c>
      <c r="D21" s="1" t="s">
        <v>24</v>
      </c>
      <c r="E21" s="1" t="s">
        <v>25</v>
      </c>
      <c r="F21" s="1" t="s">
        <v>26</v>
      </c>
    </row>
    <row r="22" spans="1:6" x14ac:dyDescent="0.25">
      <c r="A22" s="3" t="s">
        <v>27</v>
      </c>
      <c r="B22" s="3" t="s">
        <v>40</v>
      </c>
      <c r="C22" s="3">
        <v>2</v>
      </c>
      <c r="D22" s="3">
        <v>2</v>
      </c>
      <c r="E22" s="3">
        <f>C22*D22</f>
        <v>4</v>
      </c>
      <c r="F22" s="3"/>
    </row>
    <row r="23" spans="1:6" x14ac:dyDescent="0.25">
      <c r="A23" s="3" t="s">
        <v>28</v>
      </c>
      <c r="B23" s="3" t="s">
        <v>41</v>
      </c>
      <c r="C23" s="3">
        <v>1</v>
      </c>
      <c r="D23" s="3">
        <v>5</v>
      </c>
      <c r="E23" s="3">
        <f t="shared" ref="E23:E34" si="2">C23*D23</f>
        <v>5</v>
      </c>
      <c r="F23" s="3"/>
    </row>
    <row r="24" spans="1:6" x14ac:dyDescent="0.25">
      <c r="A24" s="3" t="s">
        <v>29</v>
      </c>
      <c r="B24" s="3" t="s">
        <v>42</v>
      </c>
      <c r="C24" s="3">
        <v>1</v>
      </c>
      <c r="D24" s="3">
        <v>5</v>
      </c>
      <c r="E24" s="3">
        <f t="shared" si="2"/>
        <v>5</v>
      </c>
      <c r="F24" s="3"/>
    </row>
    <row r="25" spans="1:6" x14ac:dyDescent="0.25">
      <c r="A25" s="3" t="s">
        <v>30</v>
      </c>
      <c r="B25" s="3" t="s">
        <v>43</v>
      </c>
      <c r="C25" s="3">
        <v>1</v>
      </c>
      <c r="D25" s="3">
        <v>3</v>
      </c>
      <c r="E25" s="3">
        <f t="shared" si="2"/>
        <v>3</v>
      </c>
      <c r="F25" s="3"/>
    </row>
    <row r="26" spans="1:6" x14ac:dyDescent="0.25">
      <c r="A26" s="3" t="s">
        <v>31</v>
      </c>
      <c r="B26" s="3" t="s">
        <v>44</v>
      </c>
      <c r="C26" s="3">
        <v>1</v>
      </c>
      <c r="D26" s="3">
        <v>3</v>
      </c>
      <c r="E26" s="3">
        <f t="shared" si="2"/>
        <v>3</v>
      </c>
      <c r="F26" s="3"/>
    </row>
    <row r="27" spans="1:6" x14ac:dyDescent="0.25">
      <c r="A27" s="3" t="s">
        <v>32</v>
      </c>
      <c r="B27" s="3" t="s">
        <v>45</v>
      </c>
      <c r="C27" s="3">
        <v>0.5</v>
      </c>
      <c r="D27" s="3">
        <v>3</v>
      </c>
      <c r="E27" s="3">
        <f t="shared" si="2"/>
        <v>1.5</v>
      </c>
      <c r="F27" s="3"/>
    </row>
    <row r="28" spans="1:6" x14ac:dyDescent="0.25">
      <c r="A28" s="3" t="s">
        <v>33</v>
      </c>
      <c r="B28" s="3" t="s">
        <v>46</v>
      </c>
      <c r="C28" s="3">
        <v>0.5</v>
      </c>
      <c r="D28" s="3">
        <v>5</v>
      </c>
      <c r="E28" s="3">
        <f t="shared" si="2"/>
        <v>2.5</v>
      </c>
      <c r="F28" s="3"/>
    </row>
    <row r="29" spans="1:6" x14ac:dyDescent="0.25">
      <c r="A29" s="3" t="s">
        <v>34</v>
      </c>
      <c r="B29" s="3" t="s">
        <v>47</v>
      </c>
      <c r="C29" s="3">
        <v>2</v>
      </c>
      <c r="D29" s="3">
        <v>4</v>
      </c>
      <c r="E29" s="3">
        <f t="shared" si="2"/>
        <v>8</v>
      </c>
      <c r="F29" s="3"/>
    </row>
    <row r="30" spans="1:6" x14ac:dyDescent="0.25">
      <c r="A30" s="3" t="s">
        <v>35</v>
      </c>
      <c r="B30" s="3" t="s">
        <v>48</v>
      </c>
      <c r="C30" s="3">
        <v>1</v>
      </c>
      <c r="D30" s="3">
        <v>3</v>
      </c>
      <c r="E30" s="3">
        <f t="shared" si="2"/>
        <v>3</v>
      </c>
      <c r="F30" s="3"/>
    </row>
    <row r="31" spans="1:6" x14ac:dyDescent="0.25">
      <c r="A31" s="3" t="s">
        <v>36</v>
      </c>
      <c r="B31" s="3" t="s">
        <v>49</v>
      </c>
      <c r="C31" s="3">
        <v>1</v>
      </c>
      <c r="D31" s="3">
        <v>2</v>
      </c>
      <c r="E31" s="3">
        <f t="shared" si="2"/>
        <v>2</v>
      </c>
      <c r="F31" s="3"/>
    </row>
    <row r="32" spans="1:6" x14ac:dyDescent="0.25">
      <c r="A32" s="3" t="s">
        <v>37</v>
      </c>
      <c r="B32" s="3" t="s">
        <v>50</v>
      </c>
      <c r="C32" s="3">
        <v>1</v>
      </c>
      <c r="D32" s="3">
        <v>2</v>
      </c>
      <c r="E32" s="3">
        <f t="shared" si="2"/>
        <v>2</v>
      </c>
      <c r="F32" s="3"/>
    </row>
    <row r="33" spans="1:6" x14ac:dyDescent="0.25">
      <c r="A33" s="3" t="s">
        <v>38</v>
      </c>
      <c r="B33" s="3" t="s">
        <v>51</v>
      </c>
      <c r="C33" s="3">
        <v>1</v>
      </c>
      <c r="D33" s="3">
        <v>3</v>
      </c>
      <c r="E33" s="3">
        <f t="shared" si="2"/>
        <v>3</v>
      </c>
      <c r="F33" s="3"/>
    </row>
    <row r="34" spans="1:6" x14ac:dyDescent="0.25">
      <c r="A34" s="3" t="s">
        <v>39</v>
      </c>
      <c r="B34" s="3" t="s">
        <v>52</v>
      </c>
      <c r="C34" s="3">
        <v>1</v>
      </c>
      <c r="D34" s="3">
        <v>3</v>
      </c>
      <c r="E34" s="3">
        <f t="shared" si="2"/>
        <v>3</v>
      </c>
      <c r="F34" s="3"/>
    </row>
    <row r="35" spans="1:6" x14ac:dyDescent="0.25">
      <c r="A35" s="16" t="s">
        <v>54</v>
      </c>
      <c r="B35" s="17"/>
      <c r="C35" s="17"/>
      <c r="D35" s="18"/>
      <c r="E35" s="3">
        <f>SUM(E22:E34)</f>
        <v>45</v>
      </c>
      <c r="F35" s="3"/>
    </row>
    <row r="37" spans="1:6" x14ac:dyDescent="0.25">
      <c r="A37" s="6" t="s">
        <v>53</v>
      </c>
      <c r="B37" s="6"/>
      <c r="C37" s="6"/>
      <c r="D37" s="6"/>
      <c r="E37" s="5">
        <f>0.6+(0.01*E35)</f>
        <v>1.05</v>
      </c>
      <c r="F37" s="5"/>
    </row>
    <row r="40" spans="1:6" x14ac:dyDescent="0.25">
      <c r="A40" s="13" t="s">
        <v>55</v>
      </c>
      <c r="B40" s="14"/>
      <c r="C40" s="14"/>
      <c r="D40" s="14"/>
      <c r="E40" s="14"/>
      <c r="F40" s="15"/>
    </row>
    <row r="41" spans="1:6" x14ac:dyDescent="0.25">
      <c r="A41" s="1" t="s">
        <v>22</v>
      </c>
      <c r="B41" s="1" t="s">
        <v>15</v>
      </c>
      <c r="C41" s="1" t="s">
        <v>56</v>
      </c>
      <c r="D41" s="1" t="s">
        <v>24</v>
      </c>
      <c r="E41" s="1" t="s">
        <v>25</v>
      </c>
      <c r="F41" s="1" t="s">
        <v>26</v>
      </c>
    </row>
    <row r="42" spans="1:6" x14ac:dyDescent="0.25">
      <c r="A42" s="3" t="s">
        <v>58</v>
      </c>
      <c r="B42" s="3" t="s">
        <v>66</v>
      </c>
      <c r="C42" s="3">
        <v>1.5</v>
      </c>
      <c r="D42" s="3">
        <v>2</v>
      </c>
      <c r="E42" s="3">
        <f>C42*D42</f>
        <v>3</v>
      </c>
      <c r="F42" s="3"/>
    </row>
    <row r="43" spans="1:6" x14ac:dyDescent="0.25">
      <c r="A43" s="3" t="s">
        <v>59</v>
      </c>
      <c r="B43" s="3" t="s">
        <v>67</v>
      </c>
      <c r="C43" s="3">
        <v>0.5</v>
      </c>
      <c r="D43" s="3">
        <v>2</v>
      </c>
      <c r="E43" s="3">
        <f t="shared" ref="E43:E49" si="3">C43*D43</f>
        <v>1</v>
      </c>
      <c r="F43" s="3"/>
    </row>
    <row r="44" spans="1:6" x14ac:dyDescent="0.25">
      <c r="A44" s="3" t="s">
        <v>60</v>
      </c>
      <c r="B44" s="3" t="s">
        <v>68</v>
      </c>
      <c r="C44" s="3">
        <v>1</v>
      </c>
      <c r="D44" s="3">
        <v>2</v>
      </c>
      <c r="E44" s="3">
        <f t="shared" si="3"/>
        <v>2</v>
      </c>
      <c r="F44" s="3"/>
    </row>
    <row r="45" spans="1:6" x14ac:dyDescent="0.25">
      <c r="A45" s="3" t="s">
        <v>61</v>
      </c>
      <c r="B45" s="3" t="s">
        <v>69</v>
      </c>
      <c r="C45" s="3">
        <v>0.5</v>
      </c>
      <c r="D45" s="3">
        <v>2</v>
      </c>
      <c r="E45" s="3">
        <f t="shared" si="3"/>
        <v>1</v>
      </c>
      <c r="F45" s="3"/>
    </row>
    <row r="46" spans="1:6" x14ac:dyDescent="0.25">
      <c r="A46" s="3" t="s">
        <v>62</v>
      </c>
      <c r="B46" s="3" t="s">
        <v>70</v>
      </c>
      <c r="C46" s="3">
        <v>1</v>
      </c>
      <c r="D46" s="3">
        <v>3</v>
      </c>
      <c r="E46" s="3">
        <f t="shared" si="3"/>
        <v>3</v>
      </c>
      <c r="F46" s="3"/>
    </row>
    <row r="47" spans="1:6" x14ac:dyDescent="0.25">
      <c r="A47" s="3" t="s">
        <v>63</v>
      </c>
      <c r="B47" s="3" t="s">
        <v>71</v>
      </c>
      <c r="C47" s="3">
        <v>2</v>
      </c>
      <c r="D47" s="3">
        <v>2</v>
      </c>
      <c r="E47" s="3">
        <f t="shared" si="3"/>
        <v>4</v>
      </c>
      <c r="F47" s="3"/>
    </row>
    <row r="48" spans="1:6" x14ac:dyDescent="0.25">
      <c r="A48" s="3" t="s">
        <v>64</v>
      </c>
      <c r="B48" s="3" t="s">
        <v>72</v>
      </c>
      <c r="C48" s="3">
        <v>-1</v>
      </c>
      <c r="D48" s="3">
        <v>0</v>
      </c>
      <c r="E48" s="3">
        <f t="shared" si="3"/>
        <v>0</v>
      </c>
      <c r="F48" s="3"/>
    </row>
    <row r="49" spans="1:6" x14ac:dyDescent="0.25">
      <c r="A49" s="3" t="s">
        <v>65</v>
      </c>
      <c r="B49" s="3" t="s">
        <v>73</v>
      </c>
      <c r="C49" s="3">
        <v>-1</v>
      </c>
      <c r="D49" s="3">
        <v>2</v>
      </c>
      <c r="E49" s="3">
        <f t="shared" si="3"/>
        <v>-2</v>
      </c>
      <c r="F49" s="3"/>
    </row>
    <row r="50" spans="1:6" x14ac:dyDescent="0.25">
      <c r="A50" s="16" t="s">
        <v>57</v>
      </c>
      <c r="B50" s="17"/>
      <c r="C50" s="17"/>
      <c r="D50" s="18"/>
      <c r="E50" s="3">
        <f>SUM(E42:E49)</f>
        <v>12</v>
      </c>
      <c r="F50" s="3"/>
    </row>
    <row r="52" spans="1:6" x14ac:dyDescent="0.25">
      <c r="A52" s="6" t="s">
        <v>75</v>
      </c>
      <c r="B52" s="6"/>
      <c r="C52" s="6"/>
      <c r="D52" s="6"/>
      <c r="E52" s="2">
        <f>1.4+(-0.03*E50)</f>
        <v>1.04</v>
      </c>
    </row>
    <row r="54" spans="1:6" x14ac:dyDescent="0.25">
      <c r="A54" s="6" t="s">
        <v>78</v>
      </c>
      <c r="B54" s="12"/>
      <c r="C54" s="12"/>
      <c r="D54" s="12"/>
      <c r="E54" s="2">
        <f>E17*E37*E52</f>
        <v>100.46400000000001</v>
      </c>
    </row>
    <row r="55" spans="1:6" x14ac:dyDescent="0.25">
      <c r="A55" s="6" t="s">
        <v>76</v>
      </c>
      <c r="B55" s="6"/>
      <c r="C55" s="6"/>
      <c r="D55" s="6"/>
      <c r="E55" s="2">
        <v>20</v>
      </c>
    </row>
    <row r="56" spans="1:6" x14ac:dyDescent="0.25">
      <c r="A56" s="6" t="s">
        <v>77</v>
      </c>
      <c r="B56" s="12"/>
      <c r="C56" s="12"/>
      <c r="D56" s="12"/>
      <c r="E56" s="2">
        <f>E55*E54</f>
        <v>2009.2800000000002</v>
      </c>
    </row>
  </sheetData>
  <mergeCells count="14">
    <mergeCell ref="A52:D52"/>
    <mergeCell ref="A54:D54"/>
    <mergeCell ref="A55:D55"/>
    <mergeCell ref="A56:D56"/>
    <mergeCell ref="A20:F20"/>
    <mergeCell ref="A35:D35"/>
    <mergeCell ref="A40:F40"/>
    <mergeCell ref="A50:D50"/>
    <mergeCell ref="A17:D17"/>
    <mergeCell ref="A37:D37"/>
    <mergeCell ref="A2:E2"/>
    <mergeCell ref="A7:D7"/>
    <mergeCell ref="A10:E10"/>
    <mergeCell ref="A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2022-06-29T05:26:20Z</dcterms:created>
  <dcterms:modified xsi:type="dcterms:W3CDTF">2022-06-30T14:00:55Z</dcterms:modified>
</cp:coreProperties>
</file>