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ilewych1/Documents/GitHub/Garibaldi/Tea_bag_analysis/"/>
    </mc:Choice>
  </mc:AlternateContent>
  <xr:revisionPtr revIDLastSave="0" documentId="8_{CCBFF171-9816-E447-89A5-B10F6CEDA1D3}" xr6:coauthVersionLast="47" xr6:coauthVersionMax="47" xr10:uidLastSave="{00000000-0000-0000-0000-000000000000}"/>
  <bookViews>
    <workbookView xWindow="2280" yWindow="760" windowWidth="27640" windowHeight="16940" xr2:uid="{0FCEECB3-E6BD-024A-8498-FF9F05A5FEF3}"/>
  </bookViews>
  <sheets>
    <sheet name="Sheet1" sheetId="1" r:id="rId1"/>
    <sheet name="Sheet2" sheetId="2" r:id="rId2"/>
  </sheets>
  <definedNames>
    <definedName name="ag">Sheet1!$P:$P</definedName>
    <definedName name="ar">Sheet1!$Q:$Q</definedName>
    <definedName name="DATE_OF_BURIAL">Sheet1!$F:$F</definedName>
    <definedName name="FcorrGreen">Sheet1!$F$26</definedName>
    <definedName name="FcorrRed">Sheet1!$F$27</definedName>
    <definedName name="FINAL_WEIGHT_GREEN">Sheet1!$N:$N</definedName>
    <definedName name="FINAL_WEIGHT_RED">Sheet1!$O:$O</definedName>
    <definedName name="Hg">Sheet1!$F$20</definedName>
    <definedName name="Hr">Sheet1!$F$21</definedName>
    <definedName name="INITIAL_WEIGHT_GREEN">Sheet1!$I:$I</definedName>
    <definedName name="INITIAL_WEIGHT_RED">Sheet1!$J:$J</definedName>
    <definedName name="Recovery_date">Sheet1!$K:$K</definedName>
    <definedName name="S">Sheet1!$T:$T</definedName>
    <definedName name="t">Sheet1!$S:$S</definedName>
    <definedName name="Wbag">Sheet1!$F$22</definedName>
    <definedName name="Wt">Sheet1!$R:$R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<sst xmlns="http://schemas.openxmlformats.org/spreadsheetml/2006/main" count="132" uniqueCount="82">
  <si>
    <t>Sample ID</t>
  </si>
  <si>
    <t>Location</t>
  </si>
  <si>
    <t>Treatment</t>
  </si>
  <si>
    <t>Replicate</t>
  </si>
  <si>
    <r>
      <rPr>
        <sz val="11"/>
        <color rgb="FF000000"/>
        <rFont val="Calibri"/>
        <family val="2"/>
      </rPr>
      <t>D</t>
    </r>
    <r>
      <rPr>
        <sz val="11"/>
        <color rgb="FF000000"/>
        <rFont val="Calibri"/>
        <family val="2"/>
      </rPr>
      <t>ate of burial</t>
    </r>
  </si>
  <si>
    <r>
      <rPr>
        <sz val="11"/>
        <color rgb="FF000000"/>
        <rFont val="Calibri"/>
        <family val="2"/>
      </rPr>
      <t xml:space="preserve">Initial weight </t>
    </r>
    <r>
      <rPr>
        <sz val="11"/>
        <color rgb="FF008000"/>
        <rFont val="Calibri"/>
        <family val="2"/>
      </rPr>
      <t xml:space="preserve">green tea </t>
    </r>
    <r>
      <rPr>
        <sz val="11"/>
        <color rgb="FF000000"/>
        <rFont val="Calibri"/>
        <family val="2"/>
      </rPr>
      <t>including bag, cord and label</t>
    </r>
  </si>
  <si>
    <r>
      <rPr>
        <sz val="11"/>
        <color rgb="FF000000"/>
        <rFont val="Calibri"/>
        <family val="2"/>
      </rPr>
      <t xml:space="preserve">Initial weight </t>
    </r>
    <r>
      <rPr>
        <sz val="11"/>
        <color rgb="FFFF0000"/>
        <rFont val="Calibri"/>
        <family val="2"/>
      </rPr>
      <t xml:space="preserve">red tea </t>
    </r>
    <r>
      <rPr>
        <sz val="11"/>
        <color rgb="FF000000"/>
        <rFont val="Calibri"/>
        <family val="2"/>
      </rPr>
      <t>including bag, cord, and label</t>
    </r>
  </si>
  <si>
    <r>
      <rPr>
        <sz val="11"/>
        <color rgb="FF000000"/>
        <rFont val="Calibri"/>
        <family val="2"/>
      </rPr>
      <t xml:space="preserve">Initial weight </t>
    </r>
    <r>
      <rPr>
        <sz val="11"/>
        <color rgb="FF008000"/>
        <rFont val="Calibri"/>
        <family val="2"/>
      </rPr>
      <t>green tea</t>
    </r>
    <r>
      <rPr>
        <sz val="11"/>
        <color rgb="FF000000"/>
        <rFont val="Calibri"/>
        <family val="2"/>
      </rPr>
      <t xml:space="preserve"> tea only</t>
    </r>
  </si>
  <si>
    <r>
      <rPr>
        <sz val="11"/>
        <color rgb="FF000000"/>
        <rFont val="Calibri"/>
        <family val="2"/>
      </rPr>
      <t xml:space="preserve">Initial weight </t>
    </r>
    <r>
      <rPr>
        <sz val="11"/>
        <color rgb="FFFF0000"/>
        <rFont val="Calibri"/>
        <family val="2"/>
      </rPr>
      <t xml:space="preserve">red tea </t>
    </r>
    <r>
      <rPr>
        <sz val="11"/>
        <color rgb="FF000000"/>
        <rFont val="Calibri"/>
        <family val="2"/>
      </rPr>
      <t>tea only</t>
    </r>
  </si>
  <si>
    <t>Recovery date</t>
  </si>
  <si>
    <r>
      <rPr>
        <sz val="11"/>
        <color rgb="FF000000"/>
        <rFont val="Calibri"/>
        <family val="2"/>
      </rPr>
      <t xml:space="preserve">Final weight </t>
    </r>
    <r>
      <rPr>
        <sz val="11"/>
        <color rgb="FF008000"/>
        <rFont val="Calibri"/>
        <family val="2"/>
      </rPr>
      <t xml:space="preserve">green tea </t>
    </r>
    <r>
      <rPr>
        <sz val="11"/>
        <color rgb="FF000000"/>
        <rFont val="Calibri"/>
        <family val="2"/>
      </rPr>
      <t>tea only</t>
    </r>
  </si>
  <si>
    <r>
      <rPr>
        <sz val="11"/>
        <color rgb="FF000000"/>
        <rFont val="Calibri"/>
        <family val="2"/>
      </rPr>
      <t xml:space="preserve">Final weight </t>
    </r>
    <r>
      <rPr>
        <sz val="11"/>
        <color rgb="FFFF0000"/>
        <rFont val="Calibri"/>
        <family val="2"/>
      </rPr>
      <t xml:space="preserve">red tea </t>
    </r>
    <r>
      <rPr>
        <sz val="11"/>
        <color rgb="FF000000"/>
        <rFont val="Calibri"/>
        <family val="2"/>
      </rPr>
      <t>tea only</t>
    </r>
  </si>
  <si>
    <t>Fraction decomposed green tea (ag)</t>
  </si>
  <si>
    <t>Predicted labile fraction red tea (ar)</t>
  </si>
  <si>
    <t>S</t>
  </si>
  <si>
    <t>k</t>
  </si>
  <si>
    <t>Ambient</t>
  </si>
  <si>
    <t>SAL_1C</t>
  </si>
  <si>
    <t>Salix</t>
  </si>
  <si>
    <t>SAL_2W</t>
  </si>
  <si>
    <t>Warming</t>
  </si>
  <si>
    <t>SAL_3C</t>
  </si>
  <si>
    <t>SAL_4W</t>
  </si>
  <si>
    <t>SAL_5C</t>
  </si>
  <si>
    <t>SAL_6W</t>
  </si>
  <si>
    <t>SAL_7C</t>
  </si>
  <si>
    <t>SAL_8W</t>
  </si>
  <si>
    <t>CASS_9C</t>
  </si>
  <si>
    <t>Heather</t>
  </si>
  <si>
    <t>CASS_10W</t>
  </si>
  <si>
    <t>CASS_11C</t>
  </si>
  <si>
    <t>CASS_12W</t>
  </si>
  <si>
    <t>CASS_13C</t>
  </si>
  <si>
    <t>CASS_14W</t>
  </si>
  <si>
    <t>CASS_15C</t>
  </si>
  <si>
    <t>CASS_16W</t>
  </si>
  <si>
    <t>MEAD_17C</t>
  </si>
  <si>
    <t>Sedge</t>
  </si>
  <si>
    <t>MEAD_18W</t>
  </si>
  <si>
    <t>MEAD_19C</t>
  </si>
  <si>
    <t>MEAD_20W</t>
  </si>
  <si>
    <t>MEAD_21C</t>
  </si>
  <si>
    <t>MEAD_22W</t>
  </si>
  <si>
    <t>MEAD_23C</t>
  </si>
  <si>
    <t>MEAD_24W</t>
  </si>
  <si>
    <t>Days in ground</t>
  </si>
  <si>
    <t>SAMPLE DATA</t>
  </si>
  <si>
    <t>If you don't have your own sample ID, you can number them.</t>
  </si>
  <si>
    <t>Use location codes as you defined above.</t>
  </si>
  <si>
    <t>If applicable, use treatment codes defined as above, else leave empty.</t>
  </si>
  <si>
    <t>If applicable, use a code to indicate replicates, else leave empty.</t>
  </si>
  <si>
    <t>Date on which you buried the tea. Use the format that your computer settings wants you to use. Check if it shows correctly.</t>
  </si>
  <si>
    <r>
      <rPr>
        <sz val="11"/>
        <color rgb="FF000000"/>
        <rFont val="Calibri"/>
        <family val="2"/>
      </rPr>
      <t xml:space="preserve">This is the dry weight (g) of the </t>
    </r>
    <r>
      <rPr>
        <b/>
        <sz val="11"/>
        <color rgb="FF000000"/>
        <rFont val="Calibri"/>
        <family val="2"/>
      </rPr>
      <t xml:space="preserve">entire bag </t>
    </r>
    <r>
      <rPr>
        <sz val="11"/>
        <color rgb="FF000000"/>
        <rFont val="Calibri"/>
        <family val="2"/>
      </rPr>
      <t>before burial of Green tea.</t>
    </r>
  </si>
  <si>
    <r>
      <rPr>
        <sz val="11"/>
        <color rgb="FF000000"/>
        <rFont val="Calibri"/>
        <family val="2"/>
      </rPr>
      <t xml:space="preserve">This is the dry weight (g) of the </t>
    </r>
    <r>
      <rPr>
        <b/>
        <sz val="11"/>
        <color rgb="FF000000"/>
        <rFont val="Calibri"/>
        <family val="2"/>
      </rPr>
      <t xml:space="preserve">entire bag </t>
    </r>
    <r>
      <rPr>
        <sz val="11"/>
        <color rgb="FF000000"/>
        <rFont val="Calibri"/>
        <family val="2"/>
      </rPr>
      <t>before burial of Rooibos tea.</t>
    </r>
  </si>
  <si>
    <t xml:space="preserve">This is the dry weight (g) of the Green tea inside the bag. </t>
  </si>
  <si>
    <t xml:space="preserve">This is the dry weight (g) of the Rooibos tea inside the bag. </t>
  </si>
  <si>
    <t>Date on which the tea was retrieved. Check if the date is shown correctly.</t>
  </si>
  <si>
    <t>Final weight green tea including bag and cord, no label</t>
  </si>
  <si>
    <t>This is the dry weight of the Green teabag after burial and drying.
If possible, use an oven for drying, 60°C, 48 hours, or place it in a warm, dry and sunny place for 3 days.</t>
  </si>
  <si>
    <t>Final weight red tea including bag and cord, no label</t>
  </si>
  <si>
    <t>Idem for red tea.</t>
  </si>
  <si>
    <t>This is the dry weight of the Green tea inside the bag after decomposition.</t>
  </si>
  <si>
    <t>This is the dry weight of the Rooibos tea inside the bag after decomposition.</t>
  </si>
  <si>
    <t>This is the fraction of the Green tea inside the bag that was decomposed (ag).</t>
  </si>
  <si>
    <t>This is a intermediate step to come to the calculation of k.</t>
  </si>
  <si>
    <t xml:space="preserve"> Fraction remaining red tea (Wt)</t>
  </si>
  <si>
    <t>This is the fraction of the Rooibos tea that is remaining. (Wt).</t>
  </si>
  <si>
    <t>incubation time red and green tea (t)</t>
  </si>
  <si>
    <t>This is the number of days that the tea bag was in the soil.</t>
  </si>
  <si>
    <t>This is the stabilization factor indicating how much of the material was stabilized.</t>
  </si>
  <si>
    <t>This is decomposition speed k, higher values indicate faster decomposition.</t>
  </si>
  <si>
    <t>See Keuskamp et al, 2013 for reasoning behind the formulae used in this sheet</t>
  </si>
  <si>
    <r>
      <rPr>
        <b/>
        <sz val="11"/>
        <color rgb="FF000000"/>
        <rFont val="Calibri"/>
        <family val="2"/>
      </rPr>
      <t>Date of burial</t>
    </r>
  </si>
  <si>
    <r>
      <rPr>
        <b/>
        <sz val="11"/>
        <color rgb="FF000000"/>
        <rFont val="Calibri"/>
        <family val="2"/>
      </rPr>
      <t xml:space="preserve">Initial weight </t>
    </r>
    <r>
      <rPr>
        <b/>
        <sz val="11"/>
        <color rgb="FF008000"/>
        <rFont val="Calibri"/>
        <family val="2"/>
      </rPr>
      <t xml:space="preserve">green tea </t>
    </r>
    <r>
      <rPr>
        <b/>
        <sz val="11"/>
        <color rgb="FF000000"/>
        <rFont val="Calibri"/>
        <family val="2"/>
      </rPr>
      <t xml:space="preserve">including bag, cord and label </t>
    </r>
  </si>
  <si>
    <r>
      <rPr>
        <b/>
        <sz val="11"/>
        <color rgb="FF000000"/>
        <rFont val="Calibri"/>
        <family val="2"/>
      </rPr>
      <t xml:space="preserve">Initial weight </t>
    </r>
    <r>
      <rPr>
        <b/>
        <sz val="11"/>
        <color rgb="FFFF0000"/>
        <rFont val="Calibri"/>
        <family val="2"/>
      </rPr>
      <t xml:space="preserve">red tea </t>
    </r>
    <r>
      <rPr>
        <b/>
        <sz val="11"/>
        <color rgb="FF000000"/>
        <rFont val="Calibri"/>
        <family val="2"/>
      </rPr>
      <t>including bag, cord, and label</t>
    </r>
  </si>
  <si>
    <r>
      <rPr>
        <b/>
        <sz val="11"/>
        <color rgb="FF000000"/>
        <rFont val="Calibri"/>
        <family val="2"/>
      </rPr>
      <t xml:space="preserve">Initial weight </t>
    </r>
    <r>
      <rPr>
        <b/>
        <sz val="11"/>
        <color rgb="FF008000"/>
        <rFont val="Calibri"/>
        <family val="2"/>
      </rPr>
      <t>green tea</t>
    </r>
    <r>
      <rPr>
        <b/>
        <sz val="11"/>
        <color rgb="FF000000"/>
        <rFont val="Calibri"/>
        <family val="2"/>
      </rPr>
      <t xml:space="preserve"> tea only</t>
    </r>
  </si>
  <si>
    <r>
      <rPr>
        <b/>
        <sz val="11"/>
        <color rgb="FF000000"/>
        <rFont val="Calibri"/>
        <family val="2"/>
      </rPr>
      <t xml:space="preserve">Initial weight </t>
    </r>
    <r>
      <rPr>
        <b/>
        <sz val="11"/>
        <color rgb="FFFF0000"/>
        <rFont val="Calibri"/>
        <family val="2"/>
      </rPr>
      <t xml:space="preserve">red tea </t>
    </r>
    <r>
      <rPr>
        <b/>
        <sz val="11"/>
        <color rgb="FF000000"/>
        <rFont val="Calibri"/>
        <family val="2"/>
      </rPr>
      <t>tea only</t>
    </r>
  </si>
  <si>
    <r>
      <rPr>
        <b/>
        <sz val="11"/>
        <color rgb="FF000000"/>
        <rFont val="Calibri"/>
        <family val="2"/>
      </rPr>
      <t xml:space="preserve">Final weight </t>
    </r>
    <r>
      <rPr>
        <b/>
        <sz val="11"/>
        <color rgb="FF008000"/>
        <rFont val="Calibri"/>
        <family val="2"/>
      </rPr>
      <t xml:space="preserve">green tea </t>
    </r>
    <r>
      <rPr>
        <b/>
        <sz val="11"/>
        <color rgb="FF000000"/>
        <rFont val="Calibri"/>
        <family val="2"/>
      </rPr>
      <t>tea only</t>
    </r>
  </si>
  <si>
    <r>
      <rPr>
        <b/>
        <sz val="11"/>
        <color rgb="FF000000"/>
        <rFont val="Calibri"/>
        <family val="2"/>
      </rPr>
      <t xml:space="preserve">Final weight </t>
    </r>
    <r>
      <rPr>
        <b/>
        <sz val="11"/>
        <color rgb="FFFF0000"/>
        <rFont val="Calibri"/>
        <family val="2"/>
      </rPr>
      <t xml:space="preserve">red tea </t>
    </r>
    <r>
      <rPr>
        <b/>
        <sz val="11"/>
        <color rgb="FF000000"/>
        <rFont val="Calibri"/>
        <family val="2"/>
      </rPr>
      <t>tea only</t>
    </r>
  </si>
  <si>
    <t>Green ag</t>
  </si>
  <si>
    <t>Red ar</t>
  </si>
  <si>
    <t>Red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</si>
</sst>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[$-809]dd\ mmmm\ yyyy"/>
    <numFmt numFmtId="166" formatCode="0.0000"/>
    <numFmt numFmtId="167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8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0" fontId="6" fillId="0" borderId="0" xfId="0" applyFont="1"/>
    <xf numFmtId="15" fontId="0" fillId="2" borderId="0" xfId="0" applyNumberFormat="1" applyFill="1"/>
    <xf numFmtId="166" fontId="6" fillId="0" borderId="0" xfId="0" applyNumberFormat="1" applyFont="1"/>
    <xf numFmtId="15" fontId="2" fillId="0" borderId="0" xfId="0" applyNumberFormat="1" applyFont="1"/>
    <xf numFmtId="0" fontId="7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F1A5-9A54-334D-AB0F-F80F5452F804}">
  <dimension ref="A1:R25"/>
  <sheetViews>
    <sheetView tabSelected="1" workbookViewId="0">
      <selection activeCell="T11" sqref="T11"/>
    </sheetView>
  </sheetViews>
  <sheetFormatPr baseColWidth="10" defaultRowHeight="16" x14ac:dyDescent="0.2"/>
  <sheetData>
    <row r="1" spans="1:18" ht="97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2" t="s">
        <v>10</v>
      </c>
      <c r="L1" s="2" t="s">
        <v>11</v>
      </c>
      <c r="M1" s="6" t="s">
        <v>79</v>
      </c>
      <c r="N1" s="6" t="s">
        <v>80</v>
      </c>
      <c r="O1" s="6" t="s">
        <v>81</v>
      </c>
      <c r="P1" s="6" t="s">
        <v>45</v>
      </c>
      <c r="Q1" s="6" t="s">
        <v>14</v>
      </c>
      <c r="R1" s="7" t="s">
        <v>15</v>
      </c>
    </row>
    <row r="2" spans="1:18" x14ac:dyDescent="0.2">
      <c r="A2" s="9" t="s">
        <v>17</v>
      </c>
      <c r="B2" s="9" t="s">
        <v>18</v>
      </c>
      <c r="C2" s="9" t="s">
        <v>16</v>
      </c>
      <c r="D2" s="9">
        <v>1</v>
      </c>
      <c r="E2" s="10">
        <v>44762</v>
      </c>
      <c r="F2" s="11">
        <v>2.0802999999999998</v>
      </c>
      <c r="G2" s="11">
        <v>2.2291799999999999</v>
      </c>
      <c r="H2" s="8">
        <f t="shared" ref="H2:H25" si="0">IF(F2&gt;0,(F2*FcorrGreen-(Wbag)),"")</f>
        <v>-2.1057600000000001</v>
      </c>
      <c r="I2" s="8">
        <f t="shared" ref="I2:I25" si="1">IF(G2&gt;0,(G2*FcorrRed-Wbag),"")</f>
        <v>-2.1057600000000001</v>
      </c>
      <c r="J2" s="12">
        <v>45105</v>
      </c>
      <c r="K2" s="13">
        <v>0.70899999999999996</v>
      </c>
      <c r="L2" s="13">
        <v>1.694</v>
      </c>
      <c r="M2" s="13">
        <v>0.61299999999999999</v>
      </c>
      <c r="N2" s="13">
        <v>0.40200000000000002</v>
      </c>
      <c r="O2" s="13">
        <v>0.85599999999999998</v>
      </c>
      <c r="P2" s="13">
        <v>343</v>
      </c>
      <c r="Q2" s="13">
        <v>0.27300000000000002</v>
      </c>
      <c r="R2" s="13">
        <v>1.298408996E-3</v>
      </c>
    </row>
    <row r="3" spans="1:18" x14ac:dyDescent="0.2">
      <c r="A3" s="9" t="s">
        <v>19</v>
      </c>
      <c r="B3" s="9" t="s">
        <v>18</v>
      </c>
      <c r="C3" s="9" t="s">
        <v>20</v>
      </c>
      <c r="D3" s="9">
        <v>1</v>
      </c>
      <c r="E3" s="10">
        <v>44762</v>
      </c>
      <c r="F3" s="11">
        <v>2.0937999999999999</v>
      </c>
      <c r="G3" s="11">
        <v>2.3751600000000002</v>
      </c>
      <c r="H3" s="8">
        <f t="shared" si="0"/>
        <v>-2.1057600000000001</v>
      </c>
      <c r="I3" s="8">
        <f t="shared" si="1"/>
        <v>-2.1057600000000001</v>
      </c>
      <c r="J3" s="12">
        <v>45105</v>
      </c>
      <c r="K3" s="13">
        <v>0.81699999999999995</v>
      </c>
      <c r="L3" s="13">
        <v>1.643</v>
      </c>
      <c r="M3" s="13">
        <v>0.55700000000000005</v>
      </c>
      <c r="N3" s="13">
        <v>0.36499999999999999</v>
      </c>
      <c r="O3" s="13">
        <v>0.77300000000000002</v>
      </c>
      <c r="P3" s="13">
        <v>343</v>
      </c>
      <c r="Q3" s="13">
        <v>0.33800000000000002</v>
      </c>
      <c r="R3" s="13">
        <v>2.835042937E-3</v>
      </c>
    </row>
    <row r="4" spans="1:18" x14ac:dyDescent="0.2">
      <c r="A4" s="9" t="s">
        <v>21</v>
      </c>
      <c r="B4" s="9" t="s">
        <v>18</v>
      </c>
      <c r="C4" s="9" t="s">
        <v>16</v>
      </c>
      <c r="D4" s="9">
        <v>1</v>
      </c>
      <c r="E4" s="10">
        <v>44762</v>
      </c>
      <c r="F4" s="11">
        <v>2.10093</v>
      </c>
      <c r="G4" s="11">
        <v>2.31976</v>
      </c>
      <c r="H4" s="8">
        <f t="shared" si="0"/>
        <v>-2.1057600000000001</v>
      </c>
      <c r="I4" s="8">
        <f t="shared" si="1"/>
        <v>-2.1057600000000001</v>
      </c>
      <c r="J4" s="12">
        <v>45105</v>
      </c>
      <c r="K4" s="13"/>
      <c r="L4" s="13">
        <v>1.68</v>
      </c>
      <c r="M4" s="14" t="e">
        <v>#VALUE!</v>
      </c>
      <c r="N4" s="14" t="e">
        <v>#VALUE!</v>
      </c>
      <c r="O4" s="13">
        <v>0.81100000000000005</v>
      </c>
      <c r="P4" s="13">
        <v>343</v>
      </c>
      <c r="Q4" s="14" t="e">
        <v>#VALUE!</v>
      </c>
      <c r="R4" s="14" t="e">
        <v>#VALUE!</v>
      </c>
    </row>
    <row r="5" spans="1:18" x14ac:dyDescent="0.2">
      <c r="A5" s="9" t="s">
        <v>22</v>
      </c>
      <c r="B5" s="9" t="s">
        <v>18</v>
      </c>
      <c r="C5" s="9" t="s">
        <v>20</v>
      </c>
      <c r="D5" s="9">
        <v>1</v>
      </c>
      <c r="E5" s="10">
        <v>44762</v>
      </c>
      <c r="F5" s="11">
        <v>2.0602</v>
      </c>
      <c r="G5" s="11">
        <v>2.2341099999999998</v>
      </c>
      <c r="H5" s="8">
        <f t="shared" si="0"/>
        <v>-2.1057600000000001</v>
      </c>
      <c r="I5" s="8">
        <f t="shared" si="1"/>
        <v>-2.1057600000000001</v>
      </c>
      <c r="J5" s="12">
        <v>45105</v>
      </c>
      <c r="K5" s="13">
        <v>0.75700000000000001</v>
      </c>
      <c r="L5" s="13">
        <v>1.6459999999999999</v>
      </c>
      <c r="M5" s="13">
        <v>0.58199999999999996</v>
      </c>
      <c r="N5" s="13">
        <v>0.38200000000000001</v>
      </c>
      <c r="O5" s="13">
        <v>0.82899999999999996</v>
      </c>
      <c r="P5" s="13">
        <v>343</v>
      </c>
      <c r="Q5" s="13">
        <v>0.309</v>
      </c>
      <c r="R5" s="13">
        <v>1.7284795770000001E-3</v>
      </c>
    </row>
    <row r="6" spans="1:18" x14ac:dyDescent="0.2">
      <c r="A6" s="9" t="s">
        <v>23</v>
      </c>
      <c r="B6" s="9" t="s">
        <v>18</v>
      </c>
      <c r="C6" s="9" t="s">
        <v>16</v>
      </c>
      <c r="D6" s="9">
        <v>1</v>
      </c>
      <c r="E6" s="10">
        <v>44762</v>
      </c>
      <c r="F6" s="11">
        <v>2.0886999999999998</v>
      </c>
      <c r="G6" s="11">
        <v>2.31765</v>
      </c>
      <c r="H6" s="8">
        <f t="shared" si="0"/>
        <v>-2.1057600000000001</v>
      </c>
      <c r="I6" s="8">
        <f t="shared" si="1"/>
        <v>-2.1057600000000001</v>
      </c>
      <c r="J6" s="12">
        <v>45105</v>
      </c>
      <c r="K6" s="13">
        <v>0.78200000000000003</v>
      </c>
      <c r="L6" s="13">
        <v>1.657</v>
      </c>
      <c r="M6" s="13">
        <v>0.57499999999999996</v>
      </c>
      <c r="N6" s="13">
        <v>0.377</v>
      </c>
      <c r="O6" s="13">
        <v>0.80100000000000005</v>
      </c>
      <c r="P6" s="13">
        <v>343</v>
      </c>
      <c r="Q6" s="13">
        <v>0.317</v>
      </c>
      <c r="R6" s="13">
        <v>2.1862586060000001E-3</v>
      </c>
    </row>
    <row r="7" spans="1:18" x14ac:dyDescent="0.2">
      <c r="A7" s="9" t="s">
        <v>24</v>
      </c>
      <c r="B7" s="9" t="s">
        <v>18</v>
      </c>
      <c r="C7" s="9" t="s">
        <v>20</v>
      </c>
      <c r="D7" s="9">
        <v>1</v>
      </c>
      <c r="E7" s="10">
        <v>44762</v>
      </c>
      <c r="F7" s="11">
        <v>2.0000399999999998</v>
      </c>
      <c r="G7" s="11">
        <v>2.3444799999999999</v>
      </c>
      <c r="H7" s="8">
        <f t="shared" si="0"/>
        <v>-2.1057600000000001</v>
      </c>
      <c r="I7" s="8">
        <f t="shared" si="1"/>
        <v>-2.1057600000000001</v>
      </c>
      <c r="J7" s="12">
        <v>45105</v>
      </c>
      <c r="K7" s="13"/>
      <c r="L7" s="13">
        <v>1.508</v>
      </c>
      <c r="M7" s="14" t="e">
        <v>#VALUE!</v>
      </c>
      <c r="N7" s="14" t="e">
        <v>#VALUE!</v>
      </c>
      <c r="O7" s="13">
        <v>0.72</v>
      </c>
      <c r="P7" s="13">
        <v>343</v>
      </c>
      <c r="Q7" s="14" t="e">
        <v>#VALUE!</v>
      </c>
      <c r="R7" s="14" t="e">
        <v>#VALUE!</v>
      </c>
    </row>
    <row r="8" spans="1:18" x14ac:dyDescent="0.2">
      <c r="A8" s="9" t="s">
        <v>25</v>
      </c>
      <c r="B8" s="9" t="s">
        <v>18</v>
      </c>
      <c r="C8" s="9" t="s">
        <v>16</v>
      </c>
      <c r="D8" s="9">
        <v>1</v>
      </c>
      <c r="E8" s="10">
        <v>44762</v>
      </c>
      <c r="F8" s="11">
        <v>1.8488500000000001</v>
      </c>
      <c r="G8" s="11">
        <v>2.3279899999999998</v>
      </c>
      <c r="H8" s="8">
        <f t="shared" si="0"/>
        <v>-2.1057600000000001</v>
      </c>
      <c r="I8" s="8">
        <f t="shared" si="1"/>
        <v>-2.1057600000000001</v>
      </c>
      <c r="J8" s="12">
        <v>45105</v>
      </c>
      <c r="K8" s="13">
        <v>0.76500000000000001</v>
      </c>
      <c r="L8" s="13">
        <v>1.625</v>
      </c>
      <c r="M8" s="13">
        <v>0.52200000000000002</v>
      </c>
      <c r="N8" s="13">
        <v>0.34200000000000003</v>
      </c>
      <c r="O8" s="13">
        <v>0.78200000000000003</v>
      </c>
      <c r="P8" s="13">
        <v>343</v>
      </c>
      <c r="Q8" s="13">
        <v>0.38</v>
      </c>
      <c r="R8" s="13">
        <v>2.9622584220000002E-3</v>
      </c>
    </row>
    <row r="9" spans="1:18" x14ac:dyDescent="0.2">
      <c r="A9" s="9" t="s">
        <v>26</v>
      </c>
      <c r="B9" s="9" t="s">
        <v>18</v>
      </c>
      <c r="C9" s="9" t="s">
        <v>20</v>
      </c>
      <c r="D9" s="9">
        <v>1</v>
      </c>
      <c r="E9" s="10">
        <v>44762</v>
      </c>
      <c r="F9" s="11">
        <v>2.09538</v>
      </c>
      <c r="G9" s="11">
        <v>2.24302</v>
      </c>
      <c r="H9" s="8">
        <f t="shared" si="0"/>
        <v>-2.1057600000000001</v>
      </c>
      <c r="I9" s="8">
        <f t="shared" si="1"/>
        <v>-2.1057600000000001</v>
      </c>
      <c r="J9" s="12">
        <v>45105</v>
      </c>
      <c r="K9" s="13">
        <v>0.77300000000000002</v>
      </c>
      <c r="L9" s="13">
        <v>1.4710000000000001</v>
      </c>
      <c r="M9" s="13">
        <v>0.58099999999999996</v>
      </c>
      <c r="N9" s="13">
        <v>0.38100000000000001</v>
      </c>
      <c r="O9" s="13">
        <v>0.73799999999999999</v>
      </c>
      <c r="P9" s="13">
        <v>343</v>
      </c>
      <c r="Q9" s="13">
        <v>0.31</v>
      </c>
      <c r="R9" s="13">
        <v>3.3948293279999998E-3</v>
      </c>
    </row>
    <row r="10" spans="1:18" x14ac:dyDescent="0.2">
      <c r="A10" s="9" t="s">
        <v>27</v>
      </c>
      <c r="B10" s="9" t="s">
        <v>28</v>
      </c>
      <c r="C10" s="9" t="s">
        <v>16</v>
      </c>
      <c r="D10" s="9">
        <v>1</v>
      </c>
      <c r="E10" s="10">
        <v>44761</v>
      </c>
      <c r="F10" s="11">
        <v>2.0102099999999998</v>
      </c>
      <c r="G10" s="11">
        <v>2.3395899999999998</v>
      </c>
      <c r="H10" s="8">
        <f t="shared" si="0"/>
        <v>-2.1057600000000001</v>
      </c>
      <c r="I10" s="8">
        <f t="shared" si="1"/>
        <v>-2.1057600000000001</v>
      </c>
      <c r="J10" s="12">
        <v>45105</v>
      </c>
      <c r="K10" s="13">
        <v>0.74299999999999999</v>
      </c>
      <c r="L10" s="13">
        <v>1.538</v>
      </c>
      <c r="M10" s="13">
        <v>0.57799999999999996</v>
      </c>
      <c r="N10" s="13">
        <v>0.379</v>
      </c>
      <c r="O10" s="13">
        <v>0.73599999999999999</v>
      </c>
      <c r="P10" s="13">
        <v>344</v>
      </c>
      <c r="Q10" s="13">
        <v>0.314</v>
      </c>
      <c r="R10" s="13">
        <v>3.4719792519999999E-3</v>
      </c>
    </row>
    <row r="11" spans="1:18" x14ac:dyDescent="0.2">
      <c r="A11" s="9" t="s">
        <v>29</v>
      </c>
      <c r="B11" s="9" t="s">
        <v>28</v>
      </c>
      <c r="C11" s="9" t="s">
        <v>20</v>
      </c>
      <c r="D11" s="9">
        <v>1</v>
      </c>
      <c r="E11" s="10">
        <v>44761</v>
      </c>
      <c r="F11" s="11">
        <v>1.9446099999999999</v>
      </c>
      <c r="G11" s="11">
        <v>2.3776000000000002</v>
      </c>
      <c r="H11" s="8">
        <f t="shared" si="0"/>
        <v>-2.1057600000000001</v>
      </c>
      <c r="I11" s="8">
        <f t="shared" si="1"/>
        <v>-2.1057600000000001</v>
      </c>
      <c r="J11" s="12">
        <v>45105</v>
      </c>
      <c r="K11" s="13"/>
      <c r="L11" s="13">
        <v>1.504</v>
      </c>
      <c r="M11" s="14" t="e">
        <v>#VALUE!</v>
      </c>
      <c r="N11" s="14" t="e">
        <v>#VALUE!</v>
      </c>
      <c r="O11" s="13">
        <v>0.70699999999999996</v>
      </c>
      <c r="P11" s="13">
        <v>344</v>
      </c>
      <c r="Q11" s="14" t="e">
        <v>#VALUE!</v>
      </c>
      <c r="R11" s="14" t="e">
        <v>#VALUE!</v>
      </c>
    </row>
    <row r="12" spans="1:18" x14ac:dyDescent="0.2">
      <c r="A12" s="9" t="s">
        <v>30</v>
      </c>
      <c r="B12" s="9" t="s">
        <v>28</v>
      </c>
      <c r="C12" s="9" t="s">
        <v>16</v>
      </c>
      <c r="D12" s="9">
        <v>1</v>
      </c>
      <c r="E12" s="10">
        <v>44761</v>
      </c>
      <c r="F12" s="11">
        <v>1.9706300000000001</v>
      </c>
      <c r="G12" s="11">
        <v>2.30253</v>
      </c>
      <c r="H12" s="8">
        <f t="shared" si="0"/>
        <v>-2.1057600000000001</v>
      </c>
      <c r="I12" s="8">
        <f t="shared" si="1"/>
        <v>-2.1057600000000001</v>
      </c>
      <c r="J12" s="12">
        <v>45105</v>
      </c>
      <c r="K12" s="13">
        <v>0.67200000000000004</v>
      </c>
      <c r="L12" s="13">
        <v>1.6679999999999999</v>
      </c>
      <c r="M12" s="13">
        <v>0.61</v>
      </c>
      <c r="N12" s="13">
        <v>0.4</v>
      </c>
      <c r="O12" s="13">
        <v>0.81200000000000006</v>
      </c>
      <c r="P12" s="13">
        <v>344</v>
      </c>
      <c r="Q12" s="13">
        <v>0.27600000000000002</v>
      </c>
      <c r="R12" s="13">
        <v>1.841943165E-3</v>
      </c>
    </row>
    <row r="13" spans="1:18" x14ac:dyDescent="0.2">
      <c r="A13" s="9" t="s">
        <v>31</v>
      </c>
      <c r="B13" s="9" t="s">
        <v>28</v>
      </c>
      <c r="C13" s="9" t="s">
        <v>20</v>
      </c>
      <c r="D13" s="9">
        <v>1</v>
      </c>
      <c r="E13" s="10">
        <v>44761</v>
      </c>
      <c r="F13" s="11">
        <v>2.12982</v>
      </c>
      <c r="G13" s="11">
        <v>2.2794099999999999</v>
      </c>
      <c r="H13" s="8">
        <f t="shared" si="0"/>
        <v>-2.1057600000000001</v>
      </c>
      <c r="I13" s="8">
        <f t="shared" si="1"/>
        <v>-2.1057600000000001</v>
      </c>
      <c r="J13" s="12">
        <v>45105</v>
      </c>
      <c r="K13" s="13">
        <v>0.69199999999999995</v>
      </c>
      <c r="L13" s="13"/>
      <c r="M13" s="13">
        <v>0.63200000000000001</v>
      </c>
      <c r="N13" s="13">
        <v>0.41399999999999998</v>
      </c>
      <c r="O13" s="14" t="e">
        <v>#VALUE!</v>
      </c>
      <c r="P13" s="13">
        <v>344</v>
      </c>
      <c r="Q13" s="13">
        <v>0.249</v>
      </c>
      <c r="R13" s="14" t="e">
        <v>#VALUE!</v>
      </c>
    </row>
    <row r="14" spans="1:18" x14ac:dyDescent="0.2">
      <c r="A14" s="9" t="s">
        <v>32</v>
      </c>
      <c r="B14" s="9" t="s">
        <v>28</v>
      </c>
      <c r="C14" s="9" t="s">
        <v>16</v>
      </c>
      <c r="D14" s="9">
        <v>1</v>
      </c>
      <c r="E14" s="10">
        <v>44761</v>
      </c>
      <c r="F14" s="11">
        <v>2.0744600000000002</v>
      </c>
      <c r="G14" s="11">
        <v>2.2725499999999998</v>
      </c>
      <c r="H14" s="8">
        <f t="shared" si="0"/>
        <v>-2.1057600000000001</v>
      </c>
      <c r="I14" s="8">
        <f t="shared" si="1"/>
        <v>-2.1057600000000001</v>
      </c>
      <c r="J14" s="12">
        <v>45105</v>
      </c>
      <c r="K14" s="13">
        <v>0.78</v>
      </c>
      <c r="L14" s="13">
        <v>1.556</v>
      </c>
      <c r="M14" s="13">
        <v>0.57299999999999995</v>
      </c>
      <c r="N14" s="13">
        <v>0.375</v>
      </c>
      <c r="O14" s="13">
        <v>0.76900000000000002</v>
      </c>
      <c r="P14" s="13">
        <v>344</v>
      </c>
      <c r="Q14" s="13">
        <v>0.32</v>
      </c>
      <c r="R14" s="13">
        <v>2.775048768E-3</v>
      </c>
    </row>
    <row r="15" spans="1:18" x14ac:dyDescent="0.2">
      <c r="A15" s="9" t="s">
        <v>33</v>
      </c>
      <c r="B15" s="9" t="s">
        <v>28</v>
      </c>
      <c r="C15" s="9" t="s">
        <v>20</v>
      </c>
      <c r="D15" s="9">
        <v>1</v>
      </c>
      <c r="E15" s="10">
        <v>44761</v>
      </c>
      <c r="F15" s="11">
        <v>2.0345599999999999</v>
      </c>
      <c r="G15" s="11">
        <v>2.3407499999999999</v>
      </c>
      <c r="H15" s="8">
        <f t="shared" si="0"/>
        <v>-2.1057600000000001</v>
      </c>
      <c r="I15" s="8">
        <f t="shared" si="1"/>
        <v>-2.1057600000000001</v>
      </c>
      <c r="J15" s="12">
        <v>45105</v>
      </c>
      <c r="K15" s="13">
        <v>0.77900000000000003</v>
      </c>
      <c r="L15" s="13">
        <v>1.6639999999999999</v>
      </c>
      <c r="M15" s="13">
        <v>0.56399999999999995</v>
      </c>
      <c r="N15" s="13">
        <v>0.36899999999999999</v>
      </c>
      <c r="O15" s="13">
        <v>0.79600000000000004</v>
      </c>
      <c r="P15" s="13">
        <v>344</v>
      </c>
      <c r="Q15" s="13">
        <v>0.33100000000000002</v>
      </c>
      <c r="R15" s="13">
        <v>2.3404909699999998E-3</v>
      </c>
    </row>
    <row r="16" spans="1:18" x14ac:dyDescent="0.2">
      <c r="A16" s="9" t="s">
        <v>34</v>
      </c>
      <c r="B16" s="9" t="s">
        <v>28</v>
      </c>
      <c r="C16" s="9" t="s">
        <v>16</v>
      </c>
      <c r="D16" s="9">
        <v>1</v>
      </c>
      <c r="E16" s="10">
        <v>44761</v>
      </c>
      <c r="F16" s="11">
        <v>2.09768</v>
      </c>
      <c r="G16" s="11">
        <v>2.27285</v>
      </c>
      <c r="H16" s="8">
        <f t="shared" si="0"/>
        <v>-2.1057600000000001</v>
      </c>
      <c r="I16" s="8">
        <f t="shared" si="1"/>
        <v>-2.1057600000000001</v>
      </c>
      <c r="J16" s="12">
        <v>45105</v>
      </c>
      <c r="K16" s="13">
        <v>0.747</v>
      </c>
      <c r="L16" s="13">
        <v>1.5960000000000001</v>
      </c>
      <c r="M16" s="13">
        <v>0.59599999999999997</v>
      </c>
      <c r="N16" s="13">
        <v>0.39100000000000001</v>
      </c>
      <c r="O16" s="13">
        <v>0.78900000000000003</v>
      </c>
      <c r="P16" s="13">
        <v>344</v>
      </c>
      <c r="Q16" s="13">
        <v>0.29199999999999998</v>
      </c>
      <c r="R16" s="13">
        <v>2.2620884309999998E-3</v>
      </c>
    </row>
    <row r="17" spans="1:18" x14ac:dyDescent="0.2">
      <c r="A17" s="9" t="s">
        <v>35</v>
      </c>
      <c r="B17" s="9" t="s">
        <v>28</v>
      </c>
      <c r="C17" s="9" t="s">
        <v>20</v>
      </c>
      <c r="D17" s="9">
        <v>1</v>
      </c>
      <c r="E17" s="10">
        <v>44761</v>
      </c>
      <c r="F17" s="11">
        <v>2.0266199999999999</v>
      </c>
      <c r="G17" s="11">
        <v>2.3191899999999999</v>
      </c>
      <c r="H17" s="8">
        <f t="shared" si="0"/>
        <v>-2.1057600000000001</v>
      </c>
      <c r="I17" s="8">
        <f t="shared" si="1"/>
        <v>-2.1057600000000001</v>
      </c>
      <c r="J17" s="12">
        <v>45105</v>
      </c>
      <c r="K17" s="13">
        <v>0.73799999999999999</v>
      </c>
      <c r="L17" s="13">
        <v>1.7010000000000001</v>
      </c>
      <c r="M17" s="13">
        <v>0.58499999999999996</v>
      </c>
      <c r="N17" s="13">
        <v>0.38300000000000001</v>
      </c>
      <c r="O17" s="13">
        <v>0.82199999999999995</v>
      </c>
      <c r="P17" s="13">
        <v>344</v>
      </c>
      <c r="Q17" s="13">
        <v>0.30599999999999999</v>
      </c>
      <c r="R17" s="13">
        <v>1.8168674170000001E-3</v>
      </c>
    </row>
    <row r="18" spans="1:18" x14ac:dyDescent="0.2">
      <c r="A18" s="9" t="s">
        <v>36</v>
      </c>
      <c r="B18" s="9" t="s">
        <v>37</v>
      </c>
      <c r="C18" s="9" t="s">
        <v>16</v>
      </c>
      <c r="D18" s="9">
        <v>1</v>
      </c>
      <c r="E18" s="10">
        <v>44763</v>
      </c>
      <c r="F18" s="11">
        <v>2.0036</v>
      </c>
      <c r="G18" s="11">
        <v>2.3070400000000002</v>
      </c>
      <c r="H18" s="8">
        <f t="shared" si="0"/>
        <v>-2.1057600000000001</v>
      </c>
      <c r="I18" s="8">
        <f t="shared" si="1"/>
        <v>-2.1057600000000001</v>
      </c>
      <c r="J18" s="12">
        <v>45106</v>
      </c>
      <c r="K18" s="13"/>
      <c r="L18" s="13">
        <v>1.6120000000000001</v>
      </c>
      <c r="M18" s="14" t="e">
        <v>#VALUE!</v>
      </c>
      <c r="N18" s="14" t="e">
        <v>#VALUE!</v>
      </c>
      <c r="O18" s="13">
        <v>0.78300000000000003</v>
      </c>
      <c r="P18" s="13">
        <v>343</v>
      </c>
      <c r="Q18" s="14" t="e">
        <v>#VALUE!</v>
      </c>
      <c r="R18" s="14" t="e">
        <v>#VALUE!</v>
      </c>
    </row>
    <row r="19" spans="1:18" x14ac:dyDescent="0.2">
      <c r="A19" s="9" t="s">
        <v>38</v>
      </c>
      <c r="B19" s="9" t="s">
        <v>37</v>
      </c>
      <c r="C19" s="9" t="s">
        <v>20</v>
      </c>
      <c r="D19" s="9">
        <v>1</v>
      </c>
      <c r="E19" s="10">
        <v>44763</v>
      </c>
      <c r="F19" s="11">
        <v>2.0432000000000001</v>
      </c>
      <c r="G19" s="11">
        <v>2.2293699999999999</v>
      </c>
      <c r="H19" s="8">
        <f t="shared" si="0"/>
        <v>-2.1057600000000001</v>
      </c>
      <c r="I19" s="8">
        <f t="shared" si="1"/>
        <v>-2.1057600000000001</v>
      </c>
      <c r="J19" s="12">
        <v>45106</v>
      </c>
      <c r="K19" s="13">
        <v>0.83399999999999996</v>
      </c>
      <c r="L19" s="13">
        <v>1.532</v>
      </c>
      <c r="M19" s="13">
        <v>0.53500000000000003</v>
      </c>
      <c r="N19" s="13">
        <v>0.35099999999999998</v>
      </c>
      <c r="O19" s="13">
        <v>0.77400000000000002</v>
      </c>
      <c r="P19" s="13">
        <v>343</v>
      </c>
      <c r="Q19" s="13">
        <v>0.36499999999999999</v>
      </c>
      <c r="R19" s="13">
        <v>3.0189019510000002E-3</v>
      </c>
    </row>
    <row r="20" spans="1:18" x14ac:dyDescent="0.2">
      <c r="A20" s="9" t="s">
        <v>39</v>
      </c>
      <c r="B20" s="9" t="s">
        <v>37</v>
      </c>
      <c r="C20" s="9" t="s">
        <v>16</v>
      </c>
      <c r="D20" s="9">
        <v>1</v>
      </c>
      <c r="E20" s="10">
        <v>44763</v>
      </c>
      <c r="F20" s="11">
        <v>2.1815500000000001</v>
      </c>
      <c r="G20" s="11">
        <v>2.21855</v>
      </c>
      <c r="H20" s="8">
        <f t="shared" si="0"/>
        <v>-2.1057600000000001</v>
      </c>
      <c r="I20" s="8">
        <f t="shared" si="1"/>
        <v>-2.1057600000000001</v>
      </c>
      <c r="J20" s="12">
        <v>45106</v>
      </c>
      <c r="K20" s="13">
        <v>0.89500000000000002</v>
      </c>
      <c r="L20" s="13">
        <v>1.645</v>
      </c>
      <c r="M20" s="13">
        <v>0.53700000000000003</v>
      </c>
      <c r="N20" s="13">
        <v>0.35199999999999998</v>
      </c>
      <c r="O20" s="13">
        <v>0.83499999999999996</v>
      </c>
      <c r="P20" s="13">
        <v>343</v>
      </c>
      <c r="Q20" s="13">
        <v>0.36299999999999999</v>
      </c>
      <c r="R20" s="13">
        <v>1.838416826E-3</v>
      </c>
    </row>
    <row r="21" spans="1:18" x14ac:dyDescent="0.2">
      <c r="A21" s="9" t="s">
        <v>40</v>
      </c>
      <c r="B21" s="9" t="s">
        <v>37</v>
      </c>
      <c r="C21" s="9" t="s">
        <v>20</v>
      </c>
      <c r="D21" s="9">
        <v>1</v>
      </c>
      <c r="E21" s="10">
        <v>44763</v>
      </c>
      <c r="F21" s="11">
        <v>2.02542</v>
      </c>
      <c r="G21" s="11">
        <v>2.2663799999999998</v>
      </c>
      <c r="H21" s="8">
        <f t="shared" si="0"/>
        <v>-2.1057600000000001</v>
      </c>
      <c r="I21" s="8">
        <f t="shared" si="1"/>
        <v>-2.1057600000000001</v>
      </c>
      <c r="J21" s="12">
        <v>45106</v>
      </c>
      <c r="K21" s="13">
        <v>1.012</v>
      </c>
      <c r="L21" s="13">
        <v>1.6220000000000001</v>
      </c>
      <c r="M21" s="13">
        <v>0.43</v>
      </c>
      <c r="N21" s="13">
        <v>0.28199999999999997</v>
      </c>
      <c r="O21" s="13">
        <v>0.80400000000000005</v>
      </c>
      <c r="P21" s="13">
        <v>343</v>
      </c>
      <c r="Q21" s="13">
        <v>0.48899999999999999</v>
      </c>
      <c r="R21" s="13">
        <v>3.4553646650000002E-3</v>
      </c>
    </row>
    <row r="22" spans="1:18" x14ac:dyDescent="0.2">
      <c r="A22" s="9" t="s">
        <v>41</v>
      </c>
      <c r="B22" s="9" t="s">
        <v>37</v>
      </c>
      <c r="C22" s="9" t="s">
        <v>16</v>
      </c>
      <c r="D22" s="9">
        <v>1</v>
      </c>
      <c r="E22" s="10">
        <v>44763</v>
      </c>
      <c r="F22" s="11">
        <v>2.1057600000000001</v>
      </c>
      <c r="G22" s="11">
        <v>2.2637100000000001</v>
      </c>
      <c r="H22" s="8">
        <f t="shared" si="0"/>
        <v>-2.1057600000000001</v>
      </c>
      <c r="I22" s="8">
        <f t="shared" si="1"/>
        <v>-2.1057600000000001</v>
      </c>
      <c r="J22" s="12">
        <v>45106</v>
      </c>
      <c r="K22" s="13">
        <v>0.874</v>
      </c>
      <c r="L22" s="13">
        <v>1.581</v>
      </c>
      <c r="M22" s="13">
        <v>0.52900000000000003</v>
      </c>
      <c r="N22" s="13">
        <v>0.34699999999999998</v>
      </c>
      <c r="O22" s="13">
        <v>0.78500000000000003</v>
      </c>
      <c r="P22" s="13">
        <v>343</v>
      </c>
      <c r="Q22" s="13">
        <v>0.372</v>
      </c>
      <c r="R22" s="13">
        <v>2.821044328E-3</v>
      </c>
    </row>
    <row r="23" spans="1:18" x14ac:dyDescent="0.2">
      <c r="A23" s="9" t="s">
        <v>42</v>
      </c>
      <c r="B23" s="9" t="s">
        <v>37</v>
      </c>
      <c r="C23" s="9" t="s">
        <v>20</v>
      </c>
      <c r="D23" s="9">
        <v>1</v>
      </c>
      <c r="E23" s="10">
        <v>44763</v>
      </c>
      <c r="F23" s="11">
        <v>2.0706799999999999</v>
      </c>
      <c r="G23" s="11">
        <v>2.3067700000000002</v>
      </c>
      <c r="H23" s="8">
        <f t="shared" si="0"/>
        <v>-2.1057600000000001</v>
      </c>
      <c r="I23" s="8">
        <f t="shared" si="1"/>
        <v>-2.1057600000000001</v>
      </c>
      <c r="J23" s="12">
        <v>45106</v>
      </c>
      <c r="K23" s="13">
        <v>0.752</v>
      </c>
      <c r="L23" s="13">
        <v>1.7070000000000001</v>
      </c>
      <c r="M23" s="13">
        <v>0.58699999999999997</v>
      </c>
      <c r="N23" s="13">
        <v>0.38500000000000001</v>
      </c>
      <c r="O23" s="13">
        <v>0.83</v>
      </c>
      <c r="P23" s="13">
        <v>343</v>
      </c>
      <c r="Q23" s="13">
        <v>0.30299999999999999</v>
      </c>
      <c r="R23" s="13">
        <v>1.702975232E-3</v>
      </c>
    </row>
    <row r="24" spans="1:18" x14ac:dyDescent="0.2">
      <c r="A24" s="9" t="s">
        <v>43</v>
      </c>
      <c r="B24" s="9" t="s">
        <v>37</v>
      </c>
      <c r="C24" s="9" t="s">
        <v>16</v>
      </c>
      <c r="D24" s="9">
        <v>1</v>
      </c>
      <c r="E24" s="10">
        <v>44763</v>
      </c>
      <c r="F24" s="11">
        <v>2.1566100000000001</v>
      </c>
      <c r="G24" s="11">
        <v>2.37907</v>
      </c>
      <c r="H24" s="8">
        <f t="shared" si="0"/>
        <v>-2.1057600000000001</v>
      </c>
      <c r="I24" s="8">
        <f t="shared" si="1"/>
        <v>-2.1057600000000001</v>
      </c>
      <c r="J24" s="12">
        <v>45106</v>
      </c>
      <c r="K24" s="13">
        <v>0.69099999999999995</v>
      </c>
      <c r="L24" s="13">
        <v>1.6319999999999999</v>
      </c>
      <c r="M24" s="13">
        <v>0.63800000000000001</v>
      </c>
      <c r="N24" s="13">
        <v>0.41799999999999998</v>
      </c>
      <c r="O24" s="13">
        <v>0.76600000000000001</v>
      </c>
      <c r="P24" s="13">
        <v>343</v>
      </c>
      <c r="Q24" s="13">
        <v>0.24299999999999999</v>
      </c>
      <c r="R24" s="13">
        <v>2.3864563549999998E-3</v>
      </c>
    </row>
    <row r="25" spans="1:18" x14ac:dyDescent="0.2">
      <c r="A25" s="9" t="s">
        <v>44</v>
      </c>
      <c r="B25" s="9" t="s">
        <v>37</v>
      </c>
      <c r="C25" s="9" t="s">
        <v>20</v>
      </c>
      <c r="D25" s="9">
        <v>1</v>
      </c>
      <c r="E25" s="10">
        <v>44763</v>
      </c>
      <c r="F25" s="11">
        <v>2.1099800000000002</v>
      </c>
      <c r="G25" s="11">
        <v>2.3273899999999998</v>
      </c>
      <c r="H25" s="8">
        <f t="shared" si="0"/>
        <v>-2.1057600000000001</v>
      </c>
      <c r="I25" s="8">
        <f t="shared" si="1"/>
        <v>-2.1057600000000001</v>
      </c>
      <c r="J25" s="12">
        <v>45106</v>
      </c>
      <c r="K25" s="13">
        <v>0.753</v>
      </c>
      <c r="L25" s="13">
        <v>1.605</v>
      </c>
      <c r="M25" s="13">
        <v>0.59499999999999997</v>
      </c>
      <c r="N25" s="13">
        <v>0.39</v>
      </c>
      <c r="O25" s="13">
        <v>0.77200000000000002</v>
      </c>
      <c r="P25" s="13">
        <v>343</v>
      </c>
      <c r="Q25" s="13">
        <v>0.29299999999999998</v>
      </c>
      <c r="R25" s="13">
        <v>2.5514808530000001E-3</v>
      </c>
    </row>
  </sheetData>
  <dataValidations count="2">
    <dataValidation type="date" operator="greaterThan" allowBlank="1" showInputMessage="1" showErrorMessage="1" prompt="Oops! - It seems that you are trying to fill out an invalid date. The TBI requires a data in the format DD/MM/YYYY for correct calculation." sqref="J2:J25" xr:uid="{EA9D4F86-6C1B-EF4E-98DF-72D1E52C291F}">
      <formula1>41640</formula1>
    </dataValidation>
    <dataValidation type="date" operator="greaterThan" allowBlank="1" showInputMessage="1" showErrorMessage="1" prompt="Oops - It seems that you are trying to fill out an invalid date. The TBI requires a data in the format DD/MM/YYYY for correct calculation." sqref="E2:E25" xr:uid="{EDC9F43D-A9CC-A347-97A0-3ED1427A8578}">
      <formula1>40179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7177-8E6D-624F-9DA7-95798CA9D800}">
  <dimension ref="A1:B23"/>
  <sheetViews>
    <sheetView workbookViewId="0">
      <selection activeCell="B28" sqref="B28"/>
    </sheetView>
  </sheetViews>
  <sheetFormatPr baseColWidth="10" defaultRowHeight="16" x14ac:dyDescent="0.2"/>
  <cols>
    <col min="1" max="1" width="48.33203125" customWidth="1"/>
    <col min="2" max="2" width="130.33203125" customWidth="1"/>
  </cols>
  <sheetData>
    <row r="1" spans="1:2" x14ac:dyDescent="0.2">
      <c r="A1" t="s">
        <v>46</v>
      </c>
    </row>
    <row r="2" spans="1:2" x14ac:dyDescent="0.2">
      <c r="A2" s="15" t="s">
        <v>0</v>
      </c>
      <c r="B2" t="s">
        <v>47</v>
      </c>
    </row>
    <row r="3" spans="1:2" x14ac:dyDescent="0.2">
      <c r="A3" s="15" t="s">
        <v>1</v>
      </c>
      <c r="B3" t="s">
        <v>48</v>
      </c>
    </row>
    <row r="4" spans="1:2" x14ac:dyDescent="0.2">
      <c r="A4" s="15" t="s">
        <v>2</v>
      </c>
      <c r="B4" t="s">
        <v>49</v>
      </c>
    </row>
    <row r="5" spans="1:2" x14ac:dyDescent="0.2">
      <c r="A5" s="15" t="s">
        <v>3</v>
      </c>
      <c r="B5" t="s">
        <v>50</v>
      </c>
    </row>
    <row r="6" spans="1:2" x14ac:dyDescent="0.2">
      <c r="A6" s="15" t="s">
        <v>72</v>
      </c>
      <c r="B6" t="s">
        <v>51</v>
      </c>
    </row>
    <row r="7" spans="1:2" x14ac:dyDescent="0.2">
      <c r="A7" s="15" t="s">
        <v>73</v>
      </c>
      <c r="B7" t="s">
        <v>52</v>
      </c>
    </row>
    <row r="8" spans="1:2" x14ac:dyDescent="0.2">
      <c r="A8" s="15" t="s">
        <v>74</v>
      </c>
      <c r="B8" t="s">
        <v>53</v>
      </c>
    </row>
    <row r="9" spans="1:2" x14ac:dyDescent="0.2">
      <c r="A9" s="15" t="s">
        <v>75</v>
      </c>
      <c r="B9" t="s">
        <v>54</v>
      </c>
    </row>
    <row r="10" spans="1:2" x14ac:dyDescent="0.2">
      <c r="A10" s="15" t="s">
        <v>76</v>
      </c>
      <c r="B10" t="s">
        <v>55</v>
      </c>
    </row>
    <row r="11" spans="1:2" x14ac:dyDescent="0.2">
      <c r="A11" s="15" t="s">
        <v>9</v>
      </c>
      <c r="B11" t="s">
        <v>56</v>
      </c>
    </row>
    <row r="12" spans="1:2" x14ac:dyDescent="0.2">
      <c r="A12" s="15" t="s">
        <v>57</v>
      </c>
      <c r="B12" t="s">
        <v>58</v>
      </c>
    </row>
    <row r="13" spans="1:2" x14ac:dyDescent="0.2">
      <c r="A13" s="15" t="s">
        <v>59</v>
      </c>
      <c r="B13" t="s">
        <v>60</v>
      </c>
    </row>
    <row r="14" spans="1:2" x14ac:dyDescent="0.2">
      <c r="A14" s="15" t="s">
        <v>77</v>
      </c>
      <c r="B14" t="s">
        <v>61</v>
      </c>
    </row>
    <row r="15" spans="1:2" x14ac:dyDescent="0.2">
      <c r="A15" s="15" t="s">
        <v>78</v>
      </c>
      <c r="B15" t="s">
        <v>62</v>
      </c>
    </row>
    <row r="16" spans="1:2" x14ac:dyDescent="0.2">
      <c r="A16" s="15" t="s">
        <v>12</v>
      </c>
      <c r="B16" t="s">
        <v>63</v>
      </c>
    </row>
    <row r="17" spans="1:2" x14ac:dyDescent="0.2">
      <c r="A17" s="15" t="s">
        <v>13</v>
      </c>
      <c r="B17" t="s">
        <v>64</v>
      </c>
    </row>
    <row r="18" spans="1:2" x14ac:dyDescent="0.2">
      <c r="A18" s="15" t="s">
        <v>65</v>
      </c>
      <c r="B18" t="s">
        <v>66</v>
      </c>
    </row>
    <row r="19" spans="1:2" x14ac:dyDescent="0.2">
      <c r="A19" s="15" t="s">
        <v>67</v>
      </c>
      <c r="B19" t="s">
        <v>68</v>
      </c>
    </row>
    <row r="20" spans="1:2" x14ac:dyDescent="0.2">
      <c r="A20" s="15" t="s">
        <v>14</v>
      </c>
      <c r="B20" t="s">
        <v>69</v>
      </c>
    </row>
    <row r="21" spans="1:2" x14ac:dyDescent="0.2">
      <c r="A21" s="15" t="s">
        <v>15</v>
      </c>
      <c r="B21" t="s">
        <v>70</v>
      </c>
    </row>
    <row r="22" spans="1:2" x14ac:dyDescent="0.2">
      <c r="A22" s="15"/>
    </row>
    <row r="23" spans="1:2" x14ac:dyDescent="0.2">
      <c r="A2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Sheet2</vt:lpstr>
      <vt:lpstr>ag</vt:lpstr>
      <vt:lpstr>ar</vt:lpstr>
      <vt:lpstr>DATE_OF_BURIAL</vt:lpstr>
      <vt:lpstr>FcorrGreen</vt:lpstr>
      <vt:lpstr>FcorrRed</vt:lpstr>
      <vt:lpstr>FINAL_WEIGHT_GREEN</vt:lpstr>
      <vt:lpstr>FINAL_WEIGHT_RED</vt:lpstr>
      <vt:lpstr>Hg</vt:lpstr>
      <vt:lpstr>Hr</vt:lpstr>
      <vt:lpstr>INITIAL_WEIGHT_GREEN</vt:lpstr>
      <vt:lpstr>INITIAL_WEIGHT_RED</vt:lpstr>
      <vt:lpstr>Recovery_date</vt:lpstr>
      <vt:lpstr>S</vt:lpstr>
      <vt:lpstr>t</vt:lpstr>
      <vt:lpstr>Wbag</vt:lpstr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Filewych</dc:creator>
  <cp:lastModifiedBy>Madeline Filewych</cp:lastModifiedBy>
  <dcterms:created xsi:type="dcterms:W3CDTF">2023-11-01T22:28:40Z</dcterms:created>
  <dcterms:modified xsi:type="dcterms:W3CDTF">2023-11-01T22:33:36Z</dcterms:modified>
</cp:coreProperties>
</file>