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9"/>
  <workbookPr filterPrivacy="1" codeName="ThisWorkbook" defaultThemeVersion="124226"/>
  <xr:revisionPtr revIDLastSave="0" documentId="13_ncr:1_{352C6169-3E17-4051-9BDB-0C1C1DF81E79}" xr6:coauthVersionLast="36" xr6:coauthVersionMax="47" xr10:uidLastSave="{00000000-0000-0000-0000-000000000000}"/>
  <bookViews>
    <workbookView xWindow="0" yWindow="0" windowWidth="17256" windowHeight="5544" xr2:uid="{00000000-000D-0000-FFFF-FFFF00000000}"/>
  </bookViews>
  <sheets>
    <sheet name="ＩＴ" sheetId="143" r:id="rId1"/>
  </sheets>
  <definedNames>
    <definedName name="_xlnm.Print_Area" localSheetId="0">ＩＴ!$B$83:$AE$150</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 i="143" l="1"/>
  <c r="AA5" i="143" s="1"/>
  <c r="AI5" i="143" s="1"/>
  <c r="AS5" i="143" s="1"/>
  <c r="BA5" i="143" s="1"/>
  <c r="BI5" i="143" s="1"/>
  <c r="BQ5" i="143" s="1"/>
  <c r="CA5" i="143" s="1"/>
  <c r="CJ61" i="143" l="1"/>
  <c r="CI61" i="143" s="1"/>
  <c r="CH61" i="143"/>
  <c r="CG61" i="143" s="1"/>
  <c r="CF61" i="143"/>
  <c r="CE61" i="143" s="1"/>
  <c r="CD61" i="143"/>
  <c r="CC61" i="143" s="1"/>
  <c r="CB61" i="143"/>
  <c r="CA61" i="143" s="1"/>
  <c r="BZ61" i="143"/>
  <c r="BY61" i="143" s="1"/>
  <c r="BX61" i="143"/>
  <c r="BW61" i="143" s="1"/>
  <c r="BV61" i="143"/>
  <c r="BU61" i="143" s="1"/>
  <c r="BT61" i="143"/>
  <c r="BS61" i="143" s="1"/>
  <c r="BR61" i="143"/>
  <c r="BQ61" i="143" s="1"/>
  <c r="BP61" i="143"/>
  <c r="BO61" i="143" s="1"/>
  <c r="BN61" i="143"/>
  <c r="BM61" i="143" s="1"/>
  <c r="BL61" i="143"/>
  <c r="BK61" i="143" s="1"/>
  <c r="BJ61" i="143"/>
  <c r="BI61" i="143" s="1"/>
  <c r="BH61" i="143"/>
  <c r="BG61" i="143" s="1"/>
  <c r="BF61" i="143"/>
  <c r="BE61" i="143" s="1"/>
  <c r="CJ60" i="143"/>
  <c r="CI60" i="143" s="1"/>
  <c r="CH60" i="143"/>
  <c r="CG60" i="143" s="1"/>
  <c r="CF60" i="143"/>
  <c r="CE60" i="143" s="1"/>
  <c r="CD60" i="143"/>
  <c r="CC60" i="143" s="1"/>
  <c r="CB60" i="143"/>
  <c r="CA60" i="143" s="1"/>
  <c r="BZ60" i="143"/>
  <c r="BY60" i="143" s="1"/>
  <c r="BX60" i="143"/>
  <c r="BW60" i="143" s="1"/>
  <c r="BV60" i="143"/>
  <c r="BU60" i="143" s="1"/>
  <c r="BT60" i="143"/>
  <c r="BS60" i="143" s="1"/>
  <c r="BR60" i="143"/>
  <c r="BQ60" i="143" s="1"/>
  <c r="BP60" i="143"/>
  <c r="BO60" i="143" s="1"/>
  <c r="BN60" i="143"/>
  <c r="BM60" i="143" s="1"/>
  <c r="BL60" i="143"/>
  <c r="BK60" i="143" s="1"/>
  <c r="BJ60" i="143"/>
  <c r="BI60" i="143" s="1"/>
  <c r="BH60" i="143"/>
  <c r="BG60" i="143" s="1"/>
  <c r="BF60" i="143"/>
  <c r="BE60" i="143" s="1"/>
  <c r="CJ59" i="143"/>
  <c r="CI59" i="143" s="1"/>
  <c r="CH59" i="143"/>
  <c r="CG59" i="143" s="1"/>
  <c r="CF59" i="143"/>
  <c r="CE59" i="143" s="1"/>
  <c r="CD59" i="143"/>
  <c r="CC59" i="143" s="1"/>
  <c r="CB59" i="143"/>
  <c r="CA59" i="143" s="1"/>
  <c r="BZ59" i="143"/>
  <c r="BY59" i="143" s="1"/>
  <c r="BX59" i="143"/>
  <c r="BW59" i="143" s="1"/>
  <c r="BV59" i="143"/>
  <c r="BU59" i="143" s="1"/>
  <c r="BT59" i="143"/>
  <c r="BS59" i="143" s="1"/>
  <c r="BR59" i="143"/>
  <c r="BQ59" i="143" s="1"/>
  <c r="BP59" i="143"/>
  <c r="BO59" i="143" s="1"/>
  <c r="BN59" i="143"/>
  <c r="BM59" i="143" s="1"/>
  <c r="BL59" i="143"/>
  <c r="BK59" i="143" s="1"/>
  <c r="BJ59" i="143"/>
  <c r="BI59" i="143" s="1"/>
  <c r="BH59" i="143"/>
  <c r="BG59" i="143" s="1"/>
  <c r="BF59" i="143"/>
  <c r="BE59" i="143" s="1"/>
  <c r="CJ58" i="143"/>
  <c r="CI58" i="143" s="1"/>
  <c r="CH58" i="143"/>
  <c r="CG58" i="143" s="1"/>
  <c r="CF58" i="143"/>
  <c r="CE58" i="143" s="1"/>
  <c r="CD58" i="143"/>
  <c r="CC58" i="143" s="1"/>
  <c r="CB58" i="143"/>
  <c r="CA58" i="143" s="1"/>
  <c r="BZ58" i="143"/>
  <c r="BY58" i="143" s="1"/>
  <c r="BX58" i="143"/>
  <c r="BW58" i="143" s="1"/>
  <c r="BV58" i="143"/>
  <c r="BU58" i="143" s="1"/>
  <c r="BT58" i="143"/>
  <c r="BS58" i="143" s="1"/>
  <c r="BR58" i="143"/>
  <c r="BQ58" i="143" s="1"/>
  <c r="BP58" i="143"/>
  <c r="BO58" i="143" s="1"/>
  <c r="BN58" i="143"/>
  <c r="BM58" i="143" s="1"/>
  <c r="BL58" i="143"/>
  <c r="BK58" i="143" s="1"/>
  <c r="BJ58" i="143"/>
  <c r="BI58" i="143" s="1"/>
  <c r="BH58" i="143"/>
  <c r="BG58" i="143" s="1"/>
  <c r="BF58" i="143"/>
  <c r="BE58" i="143" s="1"/>
  <c r="CJ56" i="143"/>
  <c r="CI56" i="143" s="1"/>
  <c r="CH56" i="143"/>
  <c r="CG56" i="143" s="1"/>
  <c r="CF56" i="143"/>
  <c r="CE56" i="143" s="1"/>
  <c r="CD56" i="143"/>
  <c r="CC56" i="143" s="1"/>
  <c r="CB56" i="143"/>
  <c r="CA56" i="143" s="1"/>
  <c r="BZ56" i="143"/>
  <c r="BY56" i="143" s="1"/>
  <c r="BX56" i="143"/>
  <c r="BW56" i="143" s="1"/>
  <c r="BV56" i="143"/>
  <c r="BU56" i="143" s="1"/>
  <c r="BT56" i="143"/>
  <c r="BS56" i="143" s="1"/>
  <c r="BR56" i="143"/>
  <c r="BQ56" i="143" s="1"/>
  <c r="BP56" i="143"/>
  <c r="BO56" i="143" s="1"/>
  <c r="BN56" i="143"/>
  <c r="BM56" i="143" s="1"/>
  <c r="BL56" i="143"/>
  <c r="BK56" i="143" s="1"/>
  <c r="BJ56" i="143"/>
  <c r="BI56" i="143" s="1"/>
  <c r="BH56" i="143"/>
  <c r="BG56" i="143" s="1"/>
  <c r="BF56" i="143"/>
  <c r="BE56" i="143" s="1"/>
  <c r="CJ55" i="143"/>
  <c r="CI55" i="143" s="1"/>
  <c r="CH55" i="143"/>
  <c r="CG55" i="143" s="1"/>
  <c r="CF55" i="143"/>
  <c r="CE55" i="143" s="1"/>
  <c r="CD55" i="143"/>
  <c r="CC55" i="143" s="1"/>
  <c r="CB55" i="143"/>
  <c r="CA55" i="143" s="1"/>
  <c r="BZ55" i="143"/>
  <c r="BY55" i="143" s="1"/>
  <c r="BX55" i="143"/>
  <c r="BW55" i="143" s="1"/>
  <c r="BV55" i="143"/>
  <c r="BU55" i="143" s="1"/>
  <c r="BT55" i="143"/>
  <c r="BS55" i="143" s="1"/>
  <c r="BR55" i="143"/>
  <c r="BQ55" i="143" s="1"/>
  <c r="BP55" i="143"/>
  <c r="BO55" i="143" s="1"/>
  <c r="BN55" i="143"/>
  <c r="BM55" i="143" s="1"/>
  <c r="BL55" i="143"/>
  <c r="BK55" i="143" s="1"/>
  <c r="BJ55" i="143"/>
  <c r="BI55" i="143" s="1"/>
  <c r="BH55" i="143"/>
  <c r="BG55" i="143" s="1"/>
  <c r="BF55" i="143"/>
  <c r="BE55" i="143" s="1"/>
  <c r="CJ54" i="143"/>
  <c r="CI54" i="143" s="1"/>
  <c r="CH54" i="143"/>
  <c r="CG54" i="143" s="1"/>
  <c r="CF54" i="143"/>
  <c r="CE54" i="143" s="1"/>
  <c r="CD54" i="143"/>
  <c r="CC54" i="143" s="1"/>
  <c r="CB54" i="143"/>
  <c r="CA54" i="143" s="1"/>
  <c r="BZ54" i="143"/>
  <c r="BY54" i="143" s="1"/>
  <c r="BX54" i="143"/>
  <c r="BW54" i="143" s="1"/>
  <c r="BV54" i="143"/>
  <c r="BU54" i="143" s="1"/>
  <c r="BT54" i="143"/>
  <c r="BS54" i="143" s="1"/>
  <c r="BR54" i="143"/>
  <c r="BQ54" i="143" s="1"/>
  <c r="BP54" i="143"/>
  <c r="BO54" i="143" s="1"/>
  <c r="BN54" i="143"/>
  <c r="BM54" i="143" s="1"/>
  <c r="BL54" i="143"/>
  <c r="BK54" i="143" s="1"/>
  <c r="BJ54" i="143"/>
  <c r="BI54" i="143" s="1"/>
  <c r="BH54" i="143"/>
  <c r="BG54" i="143" s="1"/>
  <c r="BF54" i="143"/>
  <c r="BE54" i="143" s="1"/>
  <c r="CJ53" i="143"/>
  <c r="CI53" i="143" s="1"/>
  <c r="CH53" i="143"/>
  <c r="CG53" i="143" s="1"/>
  <c r="CF53" i="143"/>
  <c r="CE53" i="143" s="1"/>
  <c r="CD53" i="143"/>
  <c r="CC53" i="143" s="1"/>
  <c r="CB53" i="143"/>
  <c r="CA53" i="143" s="1"/>
  <c r="BZ53" i="143"/>
  <c r="BY53" i="143" s="1"/>
  <c r="BX53" i="143"/>
  <c r="BW53" i="143" s="1"/>
  <c r="BV53" i="143"/>
  <c r="BU53" i="143" s="1"/>
  <c r="BT53" i="143"/>
  <c r="BS53" i="143" s="1"/>
  <c r="BR53" i="143"/>
  <c r="BQ53" i="143" s="1"/>
  <c r="BP53" i="143"/>
  <c r="BO53" i="143" s="1"/>
  <c r="BN53" i="143"/>
  <c r="BM53" i="143" s="1"/>
  <c r="BL53" i="143"/>
  <c r="BK53" i="143" s="1"/>
  <c r="BJ53" i="143"/>
  <c r="BI53" i="143" s="1"/>
  <c r="BH53" i="143"/>
  <c r="BG53" i="143" s="1"/>
  <c r="BF53" i="143"/>
  <c r="BE53" i="143" s="1"/>
  <c r="CJ51" i="143"/>
  <c r="CI51" i="143" s="1"/>
  <c r="CH51" i="143"/>
  <c r="CG51" i="143" s="1"/>
  <c r="CF51" i="143"/>
  <c r="CE51" i="143" s="1"/>
  <c r="CD51" i="143"/>
  <c r="CC51" i="143" s="1"/>
  <c r="CB51" i="143"/>
  <c r="CA51" i="143" s="1"/>
  <c r="BZ51" i="143"/>
  <c r="BY51" i="143" s="1"/>
  <c r="BX51" i="143"/>
  <c r="BW51" i="143" s="1"/>
  <c r="BV51" i="143"/>
  <c r="BU51" i="143" s="1"/>
  <c r="BT51" i="143"/>
  <c r="BS51" i="143" s="1"/>
  <c r="BR51" i="143"/>
  <c r="BQ51" i="143" s="1"/>
  <c r="BP51" i="143"/>
  <c r="BO51" i="143" s="1"/>
  <c r="BN51" i="143"/>
  <c r="BM51" i="143" s="1"/>
  <c r="BL51" i="143"/>
  <c r="BK51" i="143" s="1"/>
  <c r="BJ51" i="143"/>
  <c r="BI51" i="143" s="1"/>
  <c r="BH51" i="143"/>
  <c r="BG51" i="143" s="1"/>
  <c r="BF51" i="143"/>
  <c r="BE51" i="143" s="1"/>
  <c r="CJ50" i="143"/>
  <c r="CI50" i="143" s="1"/>
  <c r="CH50" i="143"/>
  <c r="CG50" i="143" s="1"/>
  <c r="CF50" i="143"/>
  <c r="CE50" i="143" s="1"/>
  <c r="CD50" i="143"/>
  <c r="CC50" i="143" s="1"/>
  <c r="CB50" i="143"/>
  <c r="CA50" i="143" s="1"/>
  <c r="BZ50" i="143"/>
  <c r="BY50" i="143" s="1"/>
  <c r="BX50" i="143"/>
  <c r="BW50" i="143" s="1"/>
  <c r="BV50" i="143"/>
  <c r="BU50" i="143" s="1"/>
  <c r="BT50" i="143"/>
  <c r="BS50" i="143" s="1"/>
  <c r="BR50" i="143"/>
  <c r="BQ50" i="143" s="1"/>
  <c r="BP50" i="143"/>
  <c r="BO50" i="143" s="1"/>
  <c r="BN50" i="143"/>
  <c r="BM50" i="143" s="1"/>
  <c r="BL50" i="143"/>
  <c r="BK50" i="143" s="1"/>
  <c r="BJ50" i="143"/>
  <c r="BI50" i="143" s="1"/>
  <c r="BH50" i="143"/>
  <c r="BG50" i="143" s="1"/>
  <c r="BF50" i="143"/>
  <c r="BE50" i="143" s="1"/>
  <c r="CJ49" i="143"/>
  <c r="CI49" i="143" s="1"/>
  <c r="CH49" i="143"/>
  <c r="CG49" i="143" s="1"/>
  <c r="CF49" i="143"/>
  <c r="CE49" i="143" s="1"/>
  <c r="CD49" i="143"/>
  <c r="CC49" i="143" s="1"/>
  <c r="CB49" i="143"/>
  <c r="CA49" i="143" s="1"/>
  <c r="BZ49" i="143"/>
  <c r="BY49" i="143" s="1"/>
  <c r="BX49" i="143"/>
  <c r="BW49" i="143" s="1"/>
  <c r="BV49" i="143"/>
  <c r="BU49" i="143" s="1"/>
  <c r="BT49" i="143"/>
  <c r="BS49" i="143" s="1"/>
  <c r="BR49" i="143"/>
  <c r="BQ49" i="143" s="1"/>
  <c r="BP49" i="143"/>
  <c r="BO49" i="143" s="1"/>
  <c r="BN49" i="143"/>
  <c r="BM49" i="143" s="1"/>
  <c r="BL49" i="143"/>
  <c r="BK49" i="143" s="1"/>
  <c r="BJ49" i="143"/>
  <c r="BI49" i="143" s="1"/>
  <c r="BH49" i="143"/>
  <c r="BG49" i="143" s="1"/>
  <c r="BF49" i="143"/>
  <c r="BE49" i="143" s="1"/>
  <c r="CJ48" i="143"/>
  <c r="CI48" i="143" s="1"/>
  <c r="CH48" i="143"/>
  <c r="CG48" i="143" s="1"/>
  <c r="CF48" i="143"/>
  <c r="CE48" i="143" s="1"/>
  <c r="CD48" i="143"/>
  <c r="CC48" i="143" s="1"/>
  <c r="CB48" i="143"/>
  <c r="CA48" i="143" s="1"/>
  <c r="BZ48" i="143"/>
  <c r="BY48" i="143" s="1"/>
  <c r="BX48" i="143"/>
  <c r="BW48" i="143" s="1"/>
  <c r="BV48" i="143"/>
  <c r="BU48" i="143" s="1"/>
  <c r="BT48" i="143"/>
  <c r="BS48" i="143" s="1"/>
  <c r="BR48" i="143"/>
  <c r="BQ48" i="143" s="1"/>
  <c r="BP48" i="143"/>
  <c r="BO48" i="143" s="1"/>
  <c r="BN48" i="143"/>
  <c r="BM48" i="143" s="1"/>
  <c r="BL48" i="143"/>
  <c r="BK48" i="143" s="1"/>
  <c r="BJ48" i="143"/>
  <c r="BI48" i="143" s="1"/>
  <c r="BH48" i="143"/>
  <c r="BG48" i="143" s="1"/>
  <c r="BF48" i="143"/>
  <c r="BE48" i="143" s="1"/>
  <c r="CJ46" i="143"/>
  <c r="CI46" i="143" s="1"/>
  <c r="CH46" i="143"/>
  <c r="CG46" i="143" s="1"/>
  <c r="CF46" i="143"/>
  <c r="CE46" i="143" s="1"/>
  <c r="CD46" i="143"/>
  <c r="CC46" i="143" s="1"/>
  <c r="CB46" i="143"/>
  <c r="CA46" i="143" s="1"/>
  <c r="BZ46" i="143"/>
  <c r="BY46" i="143" s="1"/>
  <c r="BX46" i="143"/>
  <c r="BW46" i="143" s="1"/>
  <c r="BV46" i="143"/>
  <c r="BU46" i="143" s="1"/>
  <c r="BT46" i="143"/>
  <c r="BS46" i="143" s="1"/>
  <c r="BR46" i="143"/>
  <c r="BQ46" i="143" s="1"/>
  <c r="BP46" i="143"/>
  <c r="BO46" i="143" s="1"/>
  <c r="BN46" i="143"/>
  <c r="BM46" i="143" s="1"/>
  <c r="BL46" i="143"/>
  <c r="BK46" i="143" s="1"/>
  <c r="BJ46" i="143"/>
  <c r="BI46" i="143" s="1"/>
  <c r="BH46" i="143"/>
  <c r="BG46" i="143" s="1"/>
  <c r="BF46" i="143"/>
  <c r="BE46" i="143" s="1"/>
  <c r="CJ45" i="143"/>
  <c r="CI45" i="143" s="1"/>
  <c r="CH45" i="143"/>
  <c r="CG45" i="143" s="1"/>
  <c r="CF45" i="143"/>
  <c r="CE45" i="143" s="1"/>
  <c r="CD45" i="143"/>
  <c r="CC45" i="143" s="1"/>
  <c r="CB45" i="143"/>
  <c r="CA45" i="143" s="1"/>
  <c r="BZ45" i="143"/>
  <c r="BY45" i="143" s="1"/>
  <c r="BX45" i="143"/>
  <c r="BW45" i="143" s="1"/>
  <c r="BV45" i="143"/>
  <c r="BU45" i="143" s="1"/>
  <c r="BT45" i="143"/>
  <c r="BS45" i="143" s="1"/>
  <c r="BR45" i="143"/>
  <c r="BQ45" i="143" s="1"/>
  <c r="BP45" i="143"/>
  <c r="BO45" i="143" s="1"/>
  <c r="BN45" i="143"/>
  <c r="BM45" i="143" s="1"/>
  <c r="BL45" i="143"/>
  <c r="BK45" i="143" s="1"/>
  <c r="BJ45" i="143"/>
  <c r="BI45" i="143" s="1"/>
  <c r="BH45" i="143"/>
  <c r="BG45" i="143" s="1"/>
  <c r="BF45" i="143"/>
  <c r="BE45" i="143" s="1"/>
  <c r="CJ44" i="143"/>
  <c r="CI44" i="143" s="1"/>
  <c r="CH44" i="143"/>
  <c r="CG44" i="143" s="1"/>
  <c r="CF44" i="143"/>
  <c r="CE44" i="143" s="1"/>
  <c r="CD44" i="143"/>
  <c r="CC44" i="143" s="1"/>
  <c r="CB44" i="143"/>
  <c r="CA44" i="143" s="1"/>
  <c r="BZ44" i="143"/>
  <c r="BY44" i="143" s="1"/>
  <c r="BX44" i="143"/>
  <c r="BW44" i="143" s="1"/>
  <c r="BV44" i="143"/>
  <c r="BU44" i="143" s="1"/>
  <c r="BT44" i="143"/>
  <c r="BS44" i="143" s="1"/>
  <c r="BR44" i="143"/>
  <c r="BQ44" i="143" s="1"/>
  <c r="BP44" i="143"/>
  <c r="BO44" i="143" s="1"/>
  <c r="BN44" i="143"/>
  <c r="BM44" i="143" s="1"/>
  <c r="BL44" i="143"/>
  <c r="BK44" i="143" s="1"/>
  <c r="BJ44" i="143"/>
  <c r="BI44" i="143" s="1"/>
  <c r="BH44" i="143"/>
  <c r="BG44" i="143" s="1"/>
  <c r="BF44" i="143"/>
  <c r="BE44" i="143" s="1"/>
  <c r="CJ43" i="143"/>
  <c r="CI43" i="143" s="1"/>
  <c r="CH43" i="143"/>
  <c r="CG43" i="143" s="1"/>
  <c r="CF43" i="143"/>
  <c r="CE43" i="143" s="1"/>
  <c r="CD43" i="143"/>
  <c r="CC43" i="143" s="1"/>
  <c r="CB43" i="143"/>
  <c r="CA43" i="143" s="1"/>
  <c r="BZ43" i="143"/>
  <c r="BY43" i="143" s="1"/>
  <c r="BX43" i="143"/>
  <c r="BW43" i="143" s="1"/>
  <c r="BV43" i="143"/>
  <c r="BU43" i="143" s="1"/>
  <c r="BT43" i="143"/>
  <c r="BS43" i="143" s="1"/>
  <c r="BR43" i="143"/>
  <c r="BQ43" i="143" s="1"/>
  <c r="BP43" i="143"/>
  <c r="BO43" i="143" s="1"/>
  <c r="BN43" i="143"/>
  <c r="BM43" i="143" s="1"/>
  <c r="BL43" i="143"/>
  <c r="BK43" i="143" s="1"/>
  <c r="BJ43" i="143"/>
  <c r="BI43" i="143" s="1"/>
  <c r="BH43" i="143"/>
  <c r="BG43" i="143" s="1"/>
  <c r="BF43" i="143"/>
  <c r="BE43" i="143" s="1"/>
  <c r="CJ41" i="143"/>
  <c r="CI41" i="143" s="1"/>
  <c r="CH41" i="143"/>
  <c r="CG41" i="143" s="1"/>
  <c r="CF41" i="143"/>
  <c r="CE41" i="143" s="1"/>
  <c r="CD41" i="143"/>
  <c r="CC41" i="143" s="1"/>
  <c r="CB41" i="143"/>
  <c r="CA41" i="143" s="1"/>
  <c r="BZ41" i="143"/>
  <c r="BY41" i="143" s="1"/>
  <c r="BX41" i="143"/>
  <c r="BW41" i="143" s="1"/>
  <c r="BV41" i="143"/>
  <c r="BU41" i="143" s="1"/>
  <c r="BT41" i="143"/>
  <c r="BS41" i="143" s="1"/>
  <c r="BR41" i="143"/>
  <c r="BQ41" i="143" s="1"/>
  <c r="BP41" i="143"/>
  <c r="BO41" i="143" s="1"/>
  <c r="BN41" i="143"/>
  <c r="BM41" i="143" s="1"/>
  <c r="BL41" i="143"/>
  <c r="BK41" i="143" s="1"/>
  <c r="BJ41" i="143"/>
  <c r="BI41" i="143" s="1"/>
  <c r="BH41" i="143"/>
  <c r="BG41" i="143" s="1"/>
  <c r="BF41" i="143"/>
  <c r="BE41" i="143" s="1"/>
  <c r="CJ40" i="143"/>
  <c r="CI40" i="143" s="1"/>
  <c r="CH40" i="143"/>
  <c r="CG40" i="143" s="1"/>
  <c r="CF40" i="143"/>
  <c r="CE40" i="143" s="1"/>
  <c r="CD40" i="143"/>
  <c r="CC40" i="143" s="1"/>
  <c r="CB40" i="143"/>
  <c r="CA40" i="143" s="1"/>
  <c r="BZ40" i="143"/>
  <c r="BY40" i="143" s="1"/>
  <c r="BX40" i="143"/>
  <c r="BW40" i="143" s="1"/>
  <c r="BV40" i="143"/>
  <c r="BU40" i="143" s="1"/>
  <c r="BT40" i="143"/>
  <c r="BS40" i="143" s="1"/>
  <c r="BR40" i="143"/>
  <c r="BQ40" i="143" s="1"/>
  <c r="BP40" i="143"/>
  <c r="BO40" i="143" s="1"/>
  <c r="BN40" i="143"/>
  <c r="BM40" i="143" s="1"/>
  <c r="BL40" i="143"/>
  <c r="BK40" i="143" s="1"/>
  <c r="BJ40" i="143"/>
  <c r="BI40" i="143" s="1"/>
  <c r="BH40" i="143"/>
  <c r="BG40" i="143" s="1"/>
  <c r="BF40" i="143"/>
  <c r="BE40" i="143" s="1"/>
  <c r="CJ39" i="143"/>
  <c r="CI39" i="143" s="1"/>
  <c r="CH39" i="143"/>
  <c r="CG39" i="143" s="1"/>
  <c r="CF39" i="143"/>
  <c r="CE39" i="143" s="1"/>
  <c r="CD39" i="143"/>
  <c r="CC39" i="143" s="1"/>
  <c r="CB39" i="143"/>
  <c r="CA39" i="143" s="1"/>
  <c r="BZ39" i="143"/>
  <c r="BY39" i="143" s="1"/>
  <c r="BX39" i="143"/>
  <c r="BW39" i="143" s="1"/>
  <c r="BV39" i="143"/>
  <c r="BU39" i="143" s="1"/>
  <c r="BT39" i="143"/>
  <c r="BS39" i="143" s="1"/>
  <c r="BR39" i="143"/>
  <c r="BQ39" i="143" s="1"/>
  <c r="BP39" i="143"/>
  <c r="BO39" i="143" s="1"/>
  <c r="BN39" i="143"/>
  <c r="BM39" i="143" s="1"/>
  <c r="BL39" i="143"/>
  <c r="BK39" i="143" s="1"/>
  <c r="BJ39" i="143"/>
  <c r="BI39" i="143" s="1"/>
  <c r="BH39" i="143"/>
  <c r="BG39" i="143" s="1"/>
  <c r="BF39" i="143"/>
  <c r="BE39" i="143" s="1"/>
  <c r="CJ38" i="143"/>
  <c r="CI38" i="143" s="1"/>
  <c r="CH38" i="143"/>
  <c r="CG38" i="143" s="1"/>
  <c r="CF38" i="143"/>
  <c r="CE38" i="143" s="1"/>
  <c r="CD38" i="143"/>
  <c r="CC38" i="143" s="1"/>
  <c r="CB38" i="143"/>
  <c r="CA38" i="143" s="1"/>
  <c r="BZ38" i="143"/>
  <c r="BY38" i="143" s="1"/>
  <c r="BX38" i="143"/>
  <c r="BW38" i="143" s="1"/>
  <c r="BV38" i="143"/>
  <c r="BU38" i="143" s="1"/>
  <c r="BT38" i="143"/>
  <c r="BS38" i="143" s="1"/>
  <c r="BR38" i="143"/>
  <c r="BQ38" i="143" s="1"/>
  <c r="BP38" i="143"/>
  <c r="BO38" i="143" s="1"/>
  <c r="BN38" i="143"/>
  <c r="BM38" i="143" s="1"/>
  <c r="BL38" i="143"/>
  <c r="BK38" i="143" s="1"/>
  <c r="BJ38" i="143"/>
  <c r="BI38" i="143" s="1"/>
  <c r="BH38" i="143"/>
  <c r="BG38" i="143" s="1"/>
  <c r="BF38" i="143"/>
  <c r="BE38" i="143" s="1"/>
  <c r="CI35" i="143"/>
  <c r="CG35" i="143"/>
  <c r="CE35" i="143"/>
  <c r="CC35" i="143"/>
  <c r="CA35" i="143"/>
  <c r="BY35" i="143"/>
  <c r="BW35" i="143"/>
  <c r="BU35" i="143"/>
  <c r="BS35" i="143"/>
  <c r="BQ35" i="143"/>
  <c r="BO35" i="143"/>
  <c r="BM35" i="143"/>
  <c r="BK35" i="143"/>
  <c r="BI35" i="143"/>
  <c r="BG35" i="143"/>
  <c r="BE35" i="143"/>
  <c r="CI34" i="143"/>
  <c r="CG34" i="143"/>
  <c r="CE34" i="143"/>
  <c r="CC34" i="143"/>
  <c r="CA34" i="143"/>
  <c r="BY34" i="143"/>
  <c r="BW34" i="143"/>
  <c r="BU34" i="143"/>
  <c r="BS34" i="143"/>
  <c r="BQ34" i="143"/>
  <c r="BO34" i="143"/>
  <c r="BM34" i="143"/>
  <c r="BK34" i="143"/>
  <c r="BI34" i="143"/>
  <c r="BG34" i="143"/>
  <c r="BE34" i="143"/>
  <c r="CI33" i="143"/>
  <c r="CG33" i="143"/>
  <c r="CE33" i="143"/>
  <c r="CC33" i="143"/>
  <c r="CA33" i="143"/>
  <c r="BY33" i="143"/>
  <c r="BW33" i="143"/>
  <c r="BU33" i="143"/>
  <c r="BS33" i="143"/>
  <c r="BQ33" i="143"/>
  <c r="BO33" i="143"/>
  <c r="BM33" i="143"/>
  <c r="BK33" i="143"/>
  <c r="BI33" i="143"/>
  <c r="BG33" i="143"/>
  <c r="BE33" i="143"/>
  <c r="CI32" i="143"/>
  <c r="CG32" i="143"/>
  <c r="CE32" i="143"/>
  <c r="CC32" i="143"/>
  <c r="CA32" i="143"/>
  <c r="BY32" i="143"/>
  <c r="BW32" i="143"/>
  <c r="BU32" i="143"/>
  <c r="BS32" i="143"/>
  <c r="BQ32" i="143"/>
  <c r="BO32" i="143"/>
  <c r="BM32" i="143"/>
  <c r="BK32" i="143"/>
  <c r="BI32" i="143"/>
  <c r="BG32" i="143"/>
  <c r="BE32" i="143"/>
  <c r="CI31" i="143"/>
  <c r="CG31" i="143"/>
  <c r="CE31" i="143"/>
  <c r="CC31" i="143"/>
  <c r="CA31" i="143"/>
  <c r="BY31" i="143"/>
  <c r="BW31" i="143"/>
  <c r="BU31" i="143"/>
  <c r="BS31" i="143"/>
  <c r="BQ31" i="143"/>
  <c r="BO31" i="143"/>
  <c r="BM31" i="143"/>
  <c r="BK31" i="143"/>
  <c r="BI31" i="143"/>
  <c r="BG31" i="143"/>
  <c r="BE31" i="143"/>
  <c r="CJ27" i="143"/>
  <c r="CH27" i="143"/>
  <c r="CF27" i="143"/>
  <c r="CD27" i="143"/>
  <c r="CB27" i="143"/>
  <c r="BZ27" i="143"/>
  <c r="BX27" i="143"/>
  <c r="BV27" i="143"/>
  <c r="BT27" i="143"/>
  <c r="BR27" i="143"/>
  <c r="BP27" i="143"/>
  <c r="BN27" i="143"/>
  <c r="BL27" i="143"/>
  <c r="BJ27" i="143"/>
  <c r="BH27" i="143"/>
  <c r="BF27" i="143"/>
  <c r="CJ26" i="143"/>
  <c r="CH26" i="143"/>
  <c r="CF26" i="143"/>
  <c r="CD26" i="143"/>
  <c r="CB26" i="143"/>
  <c r="BZ26" i="143"/>
  <c r="BX26" i="143"/>
  <c r="BV26" i="143"/>
  <c r="BT26" i="143"/>
  <c r="BR26" i="143"/>
  <c r="BP26" i="143"/>
  <c r="BN26" i="143"/>
  <c r="BL26" i="143"/>
  <c r="BJ26" i="143"/>
  <c r="BH26" i="143"/>
  <c r="BF26" i="143"/>
  <c r="CJ25" i="143"/>
  <c r="CH25" i="143"/>
  <c r="CF25" i="143"/>
  <c r="CD25" i="143"/>
  <c r="CB25" i="143"/>
  <c r="BZ25" i="143"/>
  <c r="BX25" i="143"/>
  <c r="BV25" i="143"/>
  <c r="BT25" i="143"/>
  <c r="BR25" i="143"/>
  <c r="BP25" i="143"/>
  <c r="BN25" i="143"/>
  <c r="BL25" i="143"/>
  <c r="BJ25" i="143"/>
  <c r="BH25" i="143"/>
  <c r="BF25" i="143"/>
  <c r="CJ24" i="143"/>
  <c r="CH24" i="143"/>
  <c r="CF24" i="143"/>
  <c r="CD24" i="143"/>
  <c r="CB24" i="143"/>
  <c r="BZ24" i="143"/>
  <c r="BX24" i="143"/>
  <c r="BV24" i="143"/>
  <c r="BT24" i="143"/>
  <c r="BR24" i="143"/>
  <c r="BP24" i="143"/>
  <c r="BN24" i="143"/>
  <c r="BL24" i="143"/>
  <c r="BJ24" i="143"/>
  <c r="BH24" i="143"/>
  <c r="BF24" i="143"/>
  <c r="CJ23" i="143"/>
  <c r="CH23" i="143"/>
  <c r="CF23" i="143"/>
  <c r="CD23" i="143"/>
  <c r="CB23" i="143"/>
  <c r="BZ23" i="143"/>
  <c r="BX23" i="143"/>
  <c r="BV23" i="143"/>
  <c r="BT23" i="143"/>
  <c r="BR23" i="143"/>
  <c r="BP23" i="143"/>
  <c r="BN23" i="143"/>
  <c r="BL23" i="143"/>
  <c r="BJ23" i="143"/>
  <c r="BH23" i="143"/>
  <c r="BF23" i="143"/>
  <c r="CJ22" i="143"/>
  <c r="CH22" i="143"/>
  <c r="CF22" i="143"/>
  <c r="CD22" i="143"/>
  <c r="CB22" i="143"/>
  <c r="BZ22" i="143"/>
  <c r="BX22" i="143"/>
  <c r="BV22" i="143"/>
  <c r="BT22" i="143"/>
  <c r="BR22" i="143"/>
  <c r="BP22" i="143"/>
  <c r="BN22" i="143"/>
  <c r="BL22" i="143"/>
  <c r="BJ22" i="143"/>
  <c r="BH22" i="143"/>
  <c r="BF22" i="143"/>
  <c r="CJ21" i="143"/>
  <c r="CH21" i="143"/>
  <c r="CF21" i="143"/>
  <c r="CD21" i="143"/>
  <c r="CB21" i="143"/>
  <c r="BZ21" i="143"/>
  <c r="BX21" i="143"/>
  <c r="BV21" i="143"/>
  <c r="BT21" i="143"/>
  <c r="BR21" i="143"/>
  <c r="BP21" i="143"/>
  <c r="BN21" i="143"/>
  <c r="BL21" i="143"/>
  <c r="BJ21" i="143"/>
  <c r="BH21" i="143"/>
  <c r="BF21" i="143"/>
  <c r="CJ20" i="143"/>
  <c r="CH20" i="143"/>
  <c r="CF20" i="143"/>
  <c r="CD20" i="143"/>
  <c r="CB20" i="143"/>
  <c r="BZ20" i="143"/>
  <c r="BX20" i="143"/>
  <c r="BV20" i="143"/>
  <c r="BT20" i="143"/>
  <c r="BR20" i="143"/>
  <c r="BP20" i="143"/>
  <c r="BN20" i="143"/>
  <c r="BL20" i="143"/>
  <c r="BJ20" i="143"/>
  <c r="BH20" i="143"/>
  <c r="BF20" i="143"/>
  <c r="CJ19" i="143"/>
  <c r="CH19" i="143"/>
  <c r="CF19" i="143"/>
  <c r="CD19" i="143"/>
  <c r="CB19" i="143"/>
  <c r="BZ19" i="143"/>
  <c r="BX19" i="143"/>
  <c r="BV19" i="143"/>
  <c r="BT19" i="143"/>
  <c r="BR19" i="143"/>
  <c r="BP19" i="143"/>
  <c r="BN19" i="143"/>
  <c r="BL19" i="143"/>
  <c r="BJ19" i="143"/>
  <c r="BH19" i="143"/>
  <c r="BF19" i="143"/>
  <c r="CJ18" i="143"/>
  <c r="CH18" i="143"/>
  <c r="CF18" i="143"/>
  <c r="CD18" i="143"/>
  <c r="CB18" i="143"/>
  <c r="BZ18" i="143"/>
  <c r="BX18" i="143"/>
  <c r="BV18" i="143"/>
  <c r="BT18" i="143"/>
  <c r="BR18" i="143"/>
  <c r="BP18" i="143"/>
  <c r="BN18" i="143"/>
  <c r="BL18" i="143"/>
  <c r="BJ18" i="143"/>
  <c r="BH18" i="143"/>
  <c r="BF18" i="143"/>
  <c r="CJ17" i="143"/>
  <c r="CH17" i="143"/>
  <c r="CF17" i="143"/>
  <c r="CD17" i="143"/>
  <c r="CB17" i="143"/>
  <c r="BZ17" i="143"/>
  <c r="BX17" i="143"/>
  <c r="BV17" i="143"/>
  <c r="BT17" i="143"/>
  <c r="BR17" i="143"/>
  <c r="BP17" i="143"/>
  <c r="BN17" i="143"/>
  <c r="BL17" i="143"/>
  <c r="BJ17" i="143"/>
  <c r="BH17" i="143"/>
  <c r="BF17" i="143"/>
  <c r="CJ16" i="143"/>
  <c r="CH16" i="143"/>
  <c r="CF16" i="143"/>
  <c r="CD16" i="143"/>
  <c r="CB16" i="143"/>
  <c r="BZ16" i="143"/>
  <c r="BX16" i="143"/>
  <c r="BV16" i="143"/>
  <c r="BT16" i="143"/>
  <c r="BR16" i="143"/>
  <c r="BP16" i="143"/>
  <c r="BN16" i="143"/>
  <c r="BL16" i="143"/>
  <c r="BJ16" i="143"/>
  <c r="BH16" i="143"/>
  <c r="BF16" i="143"/>
  <c r="CJ15" i="143"/>
  <c r="CH15" i="143"/>
  <c r="CF15" i="143"/>
  <c r="CD15" i="143"/>
  <c r="CB15" i="143"/>
  <c r="BZ15" i="143"/>
  <c r="BX15" i="143"/>
  <c r="BV15" i="143"/>
  <c r="BT15" i="143"/>
  <c r="BR15" i="143"/>
  <c r="BP15" i="143"/>
  <c r="BN15" i="143"/>
  <c r="BL15" i="143"/>
  <c r="BJ15" i="143"/>
  <c r="BH15" i="143"/>
  <c r="BF15" i="143"/>
  <c r="CJ14" i="143"/>
  <c r="CH14" i="143"/>
  <c r="CF14" i="143"/>
  <c r="CD14" i="143"/>
  <c r="CB14" i="143"/>
  <c r="BZ14" i="143"/>
  <c r="BX14" i="143"/>
  <c r="BV14" i="143"/>
  <c r="BT14" i="143"/>
  <c r="BR14" i="143"/>
  <c r="BP14" i="143"/>
  <c r="BN14" i="143"/>
  <c r="BL14" i="143"/>
  <c r="BJ14" i="143"/>
  <c r="BH14" i="143"/>
  <c r="BF14" i="143"/>
  <c r="CJ13" i="143"/>
  <c r="CH13" i="143"/>
  <c r="CF13" i="143"/>
  <c r="CD13" i="143"/>
  <c r="CB13" i="143"/>
  <c r="BZ13" i="143"/>
  <c r="BX13" i="143"/>
  <c r="BV13" i="143"/>
  <c r="BT13" i="143"/>
  <c r="BR13" i="143"/>
  <c r="BP13" i="143"/>
  <c r="BN13" i="143"/>
  <c r="BL13" i="143"/>
  <c r="BJ13" i="143"/>
  <c r="BH13" i="143"/>
  <c r="BF13" i="143"/>
  <c r="CJ12" i="143"/>
  <c r="CH12" i="143"/>
  <c r="CF12" i="143"/>
  <c r="CD12" i="143"/>
  <c r="CB12" i="143"/>
  <c r="BZ12" i="143"/>
  <c r="BX12" i="143"/>
  <c r="BV12" i="143"/>
  <c r="BT12" i="143"/>
  <c r="BR12" i="143"/>
  <c r="BP12" i="143"/>
  <c r="BN12" i="143"/>
  <c r="BL12" i="143"/>
  <c r="BJ12" i="143"/>
  <c r="BH12" i="143"/>
  <c r="BF12" i="143"/>
  <c r="CJ11" i="143"/>
  <c r="CH11" i="143"/>
  <c r="CF11" i="143"/>
  <c r="CD11" i="143"/>
  <c r="CB11" i="143"/>
  <c r="BZ11" i="143"/>
  <c r="BX11" i="143"/>
  <c r="BV11" i="143"/>
  <c r="BT11" i="143"/>
  <c r="BR11" i="143"/>
  <c r="BP11" i="143"/>
  <c r="BN11" i="143"/>
  <c r="BL11" i="143"/>
  <c r="BJ11" i="143"/>
  <c r="BH11" i="143"/>
  <c r="BF11" i="143"/>
  <c r="CJ10" i="143"/>
  <c r="CH10" i="143"/>
  <c r="CF10" i="143"/>
  <c r="CD10" i="143"/>
  <c r="CB10" i="143"/>
  <c r="BZ10" i="143"/>
  <c r="BX10" i="143"/>
  <c r="BV10" i="143"/>
  <c r="BT10" i="143"/>
  <c r="BR10" i="143"/>
  <c r="BP10" i="143"/>
  <c r="BN10" i="143"/>
  <c r="BL10" i="143"/>
  <c r="BJ10" i="143"/>
  <c r="BH10" i="143"/>
  <c r="BF10" i="143"/>
  <c r="CJ9" i="143"/>
  <c r="CH9" i="143"/>
  <c r="CF9" i="143"/>
  <c r="CD9" i="143"/>
  <c r="CB9" i="143"/>
  <c r="BZ9" i="143"/>
  <c r="BX9" i="143"/>
  <c r="BV9" i="143"/>
  <c r="BT9" i="143"/>
  <c r="BR9" i="143"/>
  <c r="BP9" i="143"/>
  <c r="BN9" i="143"/>
  <c r="BL9" i="143"/>
  <c r="BJ9" i="143"/>
  <c r="BH9" i="143"/>
  <c r="BF9" i="143"/>
  <c r="CJ8" i="143"/>
  <c r="CH8" i="143"/>
  <c r="CF8" i="143"/>
  <c r="CD8" i="143"/>
  <c r="CB8" i="143"/>
  <c r="BZ8" i="143"/>
  <c r="BX8" i="143"/>
  <c r="BV8" i="143"/>
  <c r="BT8" i="143"/>
  <c r="BR8" i="143"/>
  <c r="BP8" i="143"/>
  <c r="BN8" i="143"/>
  <c r="BL8" i="143"/>
  <c r="BJ8" i="143"/>
  <c r="BH8" i="143"/>
  <c r="BF8" i="143"/>
  <c r="J8" i="143"/>
  <c r="BD27" i="143"/>
  <c r="BD26" i="143"/>
  <c r="BD25" i="143"/>
  <c r="BD24" i="143"/>
  <c r="BD23" i="143"/>
  <c r="BD22" i="143"/>
  <c r="BD21" i="143"/>
  <c r="BD20" i="143"/>
  <c r="BD19" i="143"/>
  <c r="BD18" i="143"/>
  <c r="BD17" i="143"/>
  <c r="BD16" i="143"/>
  <c r="BD15" i="143"/>
  <c r="BD14" i="143"/>
  <c r="BD13" i="143"/>
  <c r="BD12" i="143"/>
  <c r="BD11" i="143"/>
  <c r="BD10" i="143"/>
  <c r="BD9" i="143"/>
  <c r="BD8" i="143"/>
  <c r="BB27" i="143"/>
  <c r="BB26" i="143"/>
  <c r="BB25" i="143"/>
  <c r="BB24" i="143"/>
  <c r="BB23" i="143"/>
  <c r="BB22" i="143"/>
  <c r="BB21" i="143"/>
  <c r="BB20" i="143"/>
  <c r="BB19" i="143"/>
  <c r="BB18" i="143"/>
  <c r="BB17" i="143"/>
  <c r="BB16" i="143"/>
  <c r="BB15" i="143"/>
  <c r="BB14" i="143"/>
  <c r="BB13" i="143"/>
  <c r="BB12" i="143"/>
  <c r="BB11" i="143"/>
  <c r="BB10" i="143"/>
  <c r="BB9" i="143"/>
  <c r="BB8" i="143"/>
  <c r="E196" i="143"/>
  <c r="C196" i="143"/>
  <c r="E195" i="143"/>
  <c r="C195" i="143"/>
  <c r="E194" i="143"/>
  <c r="C194" i="143"/>
  <c r="E193" i="143"/>
  <c r="C193" i="143"/>
  <c r="E192" i="143"/>
  <c r="C192" i="143"/>
  <c r="E191" i="143"/>
  <c r="C191" i="143"/>
  <c r="E190" i="143"/>
  <c r="C190" i="143"/>
  <c r="E189" i="143"/>
  <c r="C189" i="143"/>
  <c r="E188" i="143"/>
  <c r="C188" i="143"/>
  <c r="E187" i="143"/>
  <c r="C187" i="143"/>
  <c r="E186" i="143"/>
  <c r="C186" i="143"/>
  <c r="E185" i="143"/>
  <c r="C185" i="143"/>
  <c r="E184" i="143"/>
  <c r="C184" i="143"/>
  <c r="E183" i="143"/>
  <c r="C183" i="143"/>
  <c r="E182" i="143"/>
  <c r="C182" i="143"/>
  <c r="E181" i="143"/>
  <c r="C181" i="143"/>
  <c r="E178" i="143"/>
  <c r="C178" i="143"/>
  <c r="E177" i="143"/>
  <c r="C177" i="143"/>
  <c r="E176" i="143"/>
  <c r="C176" i="143"/>
  <c r="E175" i="143"/>
  <c r="C175" i="143"/>
  <c r="E174" i="143"/>
  <c r="C174" i="143"/>
  <c r="E173" i="143"/>
  <c r="C173" i="143"/>
  <c r="E172" i="143"/>
  <c r="C172" i="143"/>
  <c r="E171" i="143"/>
  <c r="C171" i="143"/>
  <c r="E170" i="143"/>
  <c r="C170" i="143"/>
  <c r="E169" i="143"/>
  <c r="C169" i="143"/>
  <c r="E168" i="143"/>
  <c r="C168" i="143"/>
  <c r="E167" i="143"/>
  <c r="C167" i="143"/>
  <c r="E166" i="143"/>
  <c r="C166" i="143"/>
  <c r="E165" i="143"/>
  <c r="C165" i="143"/>
  <c r="E164" i="143"/>
  <c r="C164" i="143"/>
  <c r="E163" i="143"/>
  <c r="C163" i="143"/>
  <c r="E162" i="143"/>
  <c r="C162" i="143"/>
  <c r="E161" i="143"/>
  <c r="C161" i="143"/>
  <c r="E160" i="143"/>
  <c r="C160" i="143"/>
  <c r="E159" i="143"/>
  <c r="C159" i="143"/>
  <c r="E158" i="143"/>
  <c r="C158" i="143"/>
  <c r="E157" i="143"/>
  <c r="C157" i="143"/>
  <c r="E140" i="143"/>
  <c r="T92" i="143"/>
  <c r="I92" i="143"/>
  <c r="G92" i="143"/>
  <c r="E92" i="143"/>
  <c r="T91" i="143"/>
  <c r="I91" i="143"/>
  <c r="E91" i="143"/>
  <c r="U83" i="143"/>
  <c r="AZ61" i="143"/>
  <c r="AY61" i="143" s="1"/>
  <c r="AX61" i="143"/>
  <c r="AW61" i="143" s="1"/>
  <c r="AV61" i="143"/>
  <c r="AU61" i="143" s="1"/>
  <c r="AT61" i="143"/>
  <c r="AS61" i="143" s="1"/>
  <c r="AR61" i="143"/>
  <c r="AQ61" i="143" s="1"/>
  <c r="AP61" i="143"/>
  <c r="AO61" i="143" s="1"/>
  <c r="AN61" i="143"/>
  <c r="AM61" i="143" s="1"/>
  <c r="AL61" i="143"/>
  <c r="AK61" i="143" s="1"/>
  <c r="AJ61" i="143"/>
  <c r="AI61" i="143" s="1"/>
  <c r="AH61" i="143"/>
  <c r="AG61" i="143" s="1"/>
  <c r="AF61" i="143"/>
  <c r="AE61" i="143" s="1"/>
  <c r="AD61" i="143"/>
  <c r="AC61" i="143" s="1"/>
  <c r="AB61" i="143"/>
  <c r="AA61" i="143" s="1"/>
  <c r="Z61" i="143"/>
  <c r="Y61" i="143" s="1"/>
  <c r="X61" i="143"/>
  <c r="W61" i="143" s="1"/>
  <c r="V61" i="143"/>
  <c r="U61" i="143" s="1"/>
  <c r="T61" i="143"/>
  <c r="S61" i="143" s="1"/>
  <c r="R61" i="143"/>
  <c r="Q61" i="143" s="1"/>
  <c r="P61" i="143"/>
  <c r="O61" i="143" s="1"/>
  <c r="N61" i="143"/>
  <c r="M61" i="143" s="1"/>
  <c r="L61" i="143"/>
  <c r="K61" i="143" s="1"/>
  <c r="AZ60" i="143"/>
  <c r="AY60" i="143" s="1"/>
  <c r="AX60" i="143"/>
  <c r="AW60" i="143" s="1"/>
  <c r="AV60" i="143"/>
  <c r="AU60" i="143" s="1"/>
  <c r="AT60" i="143"/>
  <c r="AS60" i="143" s="1"/>
  <c r="AR60" i="143"/>
  <c r="AQ60" i="143" s="1"/>
  <c r="AP60" i="143"/>
  <c r="AO60" i="143" s="1"/>
  <c r="AN60" i="143"/>
  <c r="AM60" i="143" s="1"/>
  <c r="AL60" i="143"/>
  <c r="AK60" i="143" s="1"/>
  <c r="AJ60" i="143"/>
  <c r="AI60" i="143" s="1"/>
  <c r="AH60" i="143"/>
  <c r="AG60" i="143" s="1"/>
  <c r="AF60" i="143"/>
  <c r="AE60" i="143" s="1"/>
  <c r="AD60" i="143"/>
  <c r="AC60" i="143" s="1"/>
  <c r="AB60" i="143"/>
  <c r="AA60" i="143" s="1"/>
  <c r="Z60" i="143"/>
  <c r="Y60" i="143" s="1"/>
  <c r="X60" i="143"/>
  <c r="W60" i="143" s="1"/>
  <c r="V60" i="143"/>
  <c r="U60" i="143" s="1"/>
  <c r="T60" i="143"/>
  <c r="S60" i="143" s="1"/>
  <c r="R60" i="143"/>
  <c r="Q60" i="143" s="1"/>
  <c r="P60" i="143"/>
  <c r="O60" i="143" s="1"/>
  <c r="N60" i="143"/>
  <c r="M60" i="143" s="1"/>
  <c r="L60" i="143"/>
  <c r="K60" i="143" s="1"/>
  <c r="AZ59" i="143"/>
  <c r="AY59" i="143" s="1"/>
  <c r="AX59" i="143"/>
  <c r="AW59" i="143" s="1"/>
  <c r="AV59" i="143"/>
  <c r="AU59" i="143" s="1"/>
  <c r="AT59" i="143"/>
  <c r="AS59" i="143" s="1"/>
  <c r="AR59" i="143"/>
  <c r="AQ59" i="143" s="1"/>
  <c r="AP59" i="143"/>
  <c r="AO59" i="143" s="1"/>
  <c r="AN59" i="143"/>
  <c r="AM59" i="143" s="1"/>
  <c r="AL59" i="143"/>
  <c r="AK59" i="143" s="1"/>
  <c r="AJ59" i="143"/>
  <c r="AI59" i="143" s="1"/>
  <c r="AH59" i="143"/>
  <c r="AG59" i="143" s="1"/>
  <c r="AF59" i="143"/>
  <c r="AE59" i="143" s="1"/>
  <c r="AD59" i="143"/>
  <c r="AC59" i="143" s="1"/>
  <c r="AB59" i="143"/>
  <c r="AA59" i="143" s="1"/>
  <c r="Z59" i="143"/>
  <c r="Y59" i="143" s="1"/>
  <c r="X59" i="143"/>
  <c r="W59" i="143" s="1"/>
  <c r="V59" i="143"/>
  <c r="U59" i="143" s="1"/>
  <c r="T59" i="143"/>
  <c r="S59" i="143" s="1"/>
  <c r="R59" i="143"/>
  <c r="Q59" i="143" s="1"/>
  <c r="P59" i="143"/>
  <c r="O59" i="143" s="1"/>
  <c r="N59" i="143"/>
  <c r="M59" i="143" s="1"/>
  <c r="L59" i="143"/>
  <c r="K59" i="143" s="1"/>
  <c r="J59" i="143"/>
  <c r="I59" i="143" s="1"/>
  <c r="AZ58" i="143"/>
  <c r="AY58" i="143" s="1"/>
  <c r="AX58" i="143"/>
  <c r="AW58" i="143" s="1"/>
  <c r="AV58" i="143"/>
  <c r="AU58" i="143" s="1"/>
  <c r="AT58" i="143"/>
  <c r="AS58" i="143" s="1"/>
  <c r="AR58" i="143"/>
  <c r="AQ58" i="143" s="1"/>
  <c r="AP58" i="143"/>
  <c r="AO58" i="143" s="1"/>
  <c r="AN58" i="143"/>
  <c r="AM58" i="143" s="1"/>
  <c r="AL58" i="143"/>
  <c r="AK58" i="143" s="1"/>
  <c r="AJ58" i="143"/>
  <c r="AI58" i="143" s="1"/>
  <c r="AH58" i="143"/>
  <c r="AG58" i="143" s="1"/>
  <c r="AF58" i="143"/>
  <c r="AE58" i="143" s="1"/>
  <c r="AD58" i="143"/>
  <c r="AC58" i="143" s="1"/>
  <c r="AB58" i="143"/>
  <c r="AA58" i="143" s="1"/>
  <c r="Z58" i="143"/>
  <c r="Y58" i="143" s="1"/>
  <c r="X58" i="143"/>
  <c r="W58" i="143" s="1"/>
  <c r="V58" i="143"/>
  <c r="U58" i="143" s="1"/>
  <c r="T58" i="143"/>
  <c r="S58" i="143" s="1"/>
  <c r="R58" i="143"/>
  <c r="Q58" i="143" s="1"/>
  <c r="P58" i="143"/>
  <c r="O58" i="143" s="1"/>
  <c r="N58" i="143"/>
  <c r="M58" i="143" s="1"/>
  <c r="L58" i="143"/>
  <c r="K58" i="143" s="1"/>
  <c r="AZ56" i="143"/>
  <c r="AY56" i="143" s="1"/>
  <c r="AX56" i="143"/>
  <c r="AW56" i="143" s="1"/>
  <c r="AV56" i="143"/>
  <c r="AU56" i="143" s="1"/>
  <c r="AT56" i="143"/>
  <c r="AS56" i="143" s="1"/>
  <c r="AR56" i="143"/>
  <c r="AQ56" i="143" s="1"/>
  <c r="AP56" i="143"/>
  <c r="AO56" i="143" s="1"/>
  <c r="AN56" i="143"/>
  <c r="AM56" i="143" s="1"/>
  <c r="AL56" i="143"/>
  <c r="AK56" i="143" s="1"/>
  <c r="AJ56" i="143"/>
  <c r="AI56" i="143" s="1"/>
  <c r="AH56" i="143"/>
  <c r="AG56" i="143" s="1"/>
  <c r="AF56" i="143"/>
  <c r="AE56" i="143" s="1"/>
  <c r="AD56" i="143"/>
  <c r="AC56" i="143" s="1"/>
  <c r="AB56" i="143"/>
  <c r="AA56" i="143" s="1"/>
  <c r="Z56" i="143"/>
  <c r="Y56" i="143" s="1"/>
  <c r="X56" i="143"/>
  <c r="W56" i="143" s="1"/>
  <c r="V56" i="143"/>
  <c r="U56" i="143" s="1"/>
  <c r="T56" i="143"/>
  <c r="S56" i="143" s="1"/>
  <c r="R56" i="143"/>
  <c r="Q56" i="143" s="1"/>
  <c r="P56" i="143"/>
  <c r="O56" i="143" s="1"/>
  <c r="N56" i="143"/>
  <c r="M56" i="143" s="1"/>
  <c r="L56" i="143"/>
  <c r="K56" i="143" s="1"/>
  <c r="AZ55" i="143"/>
  <c r="AY55" i="143" s="1"/>
  <c r="AX55" i="143"/>
  <c r="AW55" i="143" s="1"/>
  <c r="AV55" i="143"/>
  <c r="AU55" i="143" s="1"/>
  <c r="AT55" i="143"/>
  <c r="AS55" i="143" s="1"/>
  <c r="AR55" i="143"/>
  <c r="AQ55" i="143" s="1"/>
  <c r="AP55" i="143"/>
  <c r="AO55" i="143" s="1"/>
  <c r="AN55" i="143"/>
  <c r="AM55" i="143" s="1"/>
  <c r="AL55" i="143"/>
  <c r="AK55" i="143" s="1"/>
  <c r="AJ55" i="143"/>
  <c r="AI55" i="143" s="1"/>
  <c r="AH55" i="143"/>
  <c r="AG55" i="143" s="1"/>
  <c r="AF55" i="143"/>
  <c r="AE55" i="143" s="1"/>
  <c r="AD55" i="143"/>
  <c r="AC55" i="143" s="1"/>
  <c r="AB55" i="143"/>
  <c r="AA55" i="143" s="1"/>
  <c r="Z55" i="143"/>
  <c r="Y55" i="143" s="1"/>
  <c r="X55" i="143"/>
  <c r="W55" i="143" s="1"/>
  <c r="V55" i="143"/>
  <c r="U55" i="143" s="1"/>
  <c r="T55" i="143"/>
  <c r="S55" i="143" s="1"/>
  <c r="R55" i="143"/>
  <c r="Q55" i="143" s="1"/>
  <c r="P55" i="143"/>
  <c r="O55" i="143" s="1"/>
  <c r="N55" i="143"/>
  <c r="M55" i="143" s="1"/>
  <c r="L55" i="143"/>
  <c r="K55" i="143" s="1"/>
  <c r="AZ54" i="143"/>
  <c r="AY54" i="143" s="1"/>
  <c r="AX54" i="143"/>
  <c r="AW54" i="143" s="1"/>
  <c r="AV54" i="143"/>
  <c r="AU54" i="143" s="1"/>
  <c r="AT54" i="143"/>
  <c r="AS54" i="143" s="1"/>
  <c r="AR54" i="143"/>
  <c r="AQ54" i="143" s="1"/>
  <c r="AP54" i="143"/>
  <c r="AO54" i="143" s="1"/>
  <c r="AN54" i="143"/>
  <c r="AM54" i="143" s="1"/>
  <c r="AL54" i="143"/>
  <c r="AK54" i="143" s="1"/>
  <c r="AJ54" i="143"/>
  <c r="AI54" i="143" s="1"/>
  <c r="AH54" i="143"/>
  <c r="AG54" i="143" s="1"/>
  <c r="AF54" i="143"/>
  <c r="AE54" i="143" s="1"/>
  <c r="AD54" i="143"/>
  <c r="AC54" i="143" s="1"/>
  <c r="AB54" i="143"/>
  <c r="AA54" i="143" s="1"/>
  <c r="Z54" i="143"/>
  <c r="Y54" i="143" s="1"/>
  <c r="X54" i="143"/>
  <c r="W54" i="143" s="1"/>
  <c r="V54" i="143"/>
  <c r="U54" i="143" s="1"/>
  <c r="T54" i="143"/>
  <c r="S54" i="143" s="1"/>
  <c r="R54" i="143"/>
  <c r="Q54" i="143" s="1"/>
  <c r="P54" i="143"/>
  <c r="O54" i="143" s="1"/>
  <c r="N54" i="143"/>
  <c r="M54" i="143" s="1"/>
  <c r="L54" i="143"/>
  <c r="K54" i="143" s="1"/>
  <c r="J54" i="143"/>
  <c r="I54" i="143" s="1"/>
  <c r="AZ53" i="143"/>
  <c r="AY53" i="143" s="1"/>
  <c r="AX53" i="143"/>
  <c r="AW53" i="143" s="1"/>
  <c r="AV53" i="143"/>
  <c r="AU53" i="143" s="1"/>
  <c r="AT53" i="143"/>
  <c r="AS53" i="143" s="1"/>
  <c r="AR53" i="143"/>
  <c r="AQ53" i="143" s="1"/>
  <c r="AP53" i="143"/>
  <c r="AO53" i="143" s="1"/>
  <c r="AN53" i="143"/>
  <c r="AM53" i="143" s="1"/>
  <c r="AL53" i="143"/>
  <c r="AK53" i="143" s="1"/>
  <c r="AJ53" i="143"/>
  <c r="AI53" i="143" s="1"/>
  <c r="AH53" i="143"/>
  <c r="AG53" i="143" s="1"/>
  <c r="AF53" i="143"/>
  <c r="AE53" i="143" s="1"/>
  <c r="AD53" i="143"/>
  <c r="AC53" i="143" s="1"/>
  <c r="AB53" i="143"/>
  <c r="AA53" i="143" s="1"/>
  <c r="Z53" i="143"/>
  <c r="Y53" i="143" s="1"/>
  <c r="X53" i="143"/>
  <c r="W53" i="143" s="1"/>
  <c r="V53" i="143"/>
  <c r="U53" i="143" s="1"/>
  <c r="T53" i="143"/>
  <c r="S53" i="143" s="1"/>
  <c r="R53" i="143"/>
  <c r="Q53" i="143" s="1"/>
  <c r="P53" i="143"/>
  <c r="O53" i="143" s="1"/>
  <c r="N53" i="143"/>
  <c r="M53" i="143" s="1"/>
  <c r="L53" i="143"/>
  <c r="K53" i="143" s="1"/>
  <c r="AZ51" i="143"/>
  <c r="AY51" i="143" s="1"/>
  <c r="AX51" i="143"/>
  <c r="AW51" i="143" s="1"/>
  <c r="AV51" i="143"/>
  <c r="AU51" i="143" s="1"/>
  <c r="AT51" i="143"/>
  <c r="AS51" i="143" s="1"/>
  <c r="AR51" i="143"/>
  <c r="AQ51" i="143" s="1"/>
  <c r="AP51" i="143"/>
  <c r="AO51" i="143" s="1"/>
  <c r="AN51" i="143"/>
  <c r="AM51" i="143" s="1"/>
  <c r="AL51" i="143"/>
  <c r="AK51" i="143" s="1"/>
  <c r="AJ51" i="143"/>
  <c r="AI51" i="143" s="1"/>
  <c r="AH51" i="143"/>
  <c r="AG51" i="143" s="1"/>
  <c r="AF51" i="143"/>
  <c r="AE51" i="143" s="1"/>
  <c r="AD51" i="143"/>
  <c r="AC51" i="143" s="1"/>
  <c r="AB51" i="143"/>
  <c r="AA51" i="143" s="1"/>
  <c r="Z51" i="143"/>
  <c r="Y51" i="143" s="1"/>
  <c r="X51" i="143"/>
  <c r="W51" i="143" s="1"/>
  <c r="V51" i="143"/>
  <c r="U51" i="143" s="1"/>
  <c r="T51" i="143"/>
  <c r="S51" i="143" s="1"/>
  <c r="R51" i="143"/>
  <c r="Q51" i="143" s="1"/>
  <c r="P51" i="143"/>
  <c r="O51" i="143" s="1"/>
  <c r="N51" i="143"/>
  <c r="M51" i="143" s="1"/>
  <c r="L51" i="143"/>
  <c r="K51" i="143" s="1"/>
  <c r="AZ50" i="143"/>
  <c r="AY50" i="143" s="1"/>
  <c r="AX50" i="143"/>
  <c r="AW50" i="143" s="1"/>
  <c r="AV50" i="143"/>
  <c r="AU50" i="143" s="1"/>
  <c r="AT50" i="143"/>
  <c r="AS50" i="143" s="1"/>
  <c r="AR50" i="143"/>
  <c r="AQ50" i="143" s="1"/>
  <c r="AP50" i="143"/>
  <c r="AO50" i="143" s="1"/>
  <c r="AN50" i="143"/>
  <c r="AM50" i="143" s="1"/>
  <c r="AL50" i="143"/>
  <c r="AK50" i="143" s="1"/>
  <c r="AJ50" i="143"/>
  <c r="AI50" i="143" s="1"/>
  <c r="AH50" i="143"/>
  <c r="AG50" i="143" s="1"/>
  <c r="AF50" i="143"/>
  <c r="AE50" i="143" s="1"/>
  <c r="AD50" i="143"/>
  <c r="AC50" i="143" s="1"/>
  <c r="AB50" i="143"/>
  <c r="AA50" i="143" s="1"/>
  <c r="Z50" i="143"/>
  <c r="Y50" i="143" s="1"/>
  <c r="X50" i="143"/>
  <c r="W50" i="143" s="1"/>
  <c r="V50" i="143"/>
  <c r="U50" i="143" s="1"/>
  <c r="T50" i="143"/>
  <c r="S50" i="143" s="1"/>
  <c r="R50" i="143"/>
  <c r="Q50" i="143" s="1"/>
  <c r="P50" i="143"/>
  <c r="O50" i="143" s="1"/>
  <c r="N50" i="143"/>
  <c r="M50" i="143" s="1"/>
  <c r="L50" i="143"/>
  <c r="K50" i="143" s="1"/>
  <c r="AZ49" i="143"/>
  <c r="AY49" i="143" s="1"/>
  <c r="AX49" i="143"/>
  <c r="AW49" i="143" s="1"/>
  <c r="AV49" i="143"/>
  <c r="AU49" i="143" s="1"/>
  <c r="AT49" i="143"/>
  <c r="AS49" i="143" s="1"/>
  <c r="AR49" i="143"/>
  <c r="AQ49" i="143" s="1"/>
  <c r="AP49" i="143"/>
  <c r="AO49" i="143" s="1"/>
  <c r="AN49" i="143"/>
  <c r="AM49" i="143" s="1"/>
  <c r="AL49" i="143"/>
  <c r="AK49" i="143" s="1"/>
  <c r="AJ49" i="143"/>
  <c r="AI49" i="143" s="1"/>
  <c r="AH49" i="143"/>
  <c r="AG49" i="143" s="1"/>
  <c r="AF49" i="143"/>
  <c r="AE49" i="143" s="1"/>
  <c r="AD49" i="143"/>
  <c r="AC49" i="143" s="1"/>
  <c r="AB49" i="143"/>
  <c r="AA49" i="143" s="1"/>
  <c r="Z49" i="143"/>
  <c r="Y49" i="143" s="1"/>
  <c r="X49" i="143"/>
  <c r="W49" i="143" s="1"/>
  <c r="V49" i="143"/>
  <c r="U49" i="143" s="1"/>
  <c r="T49" i="143"/>
  <c r="S49" i="143" s="1"/>
  <c r="R49" i="143"/>
  <c r="Q49" i="143" s="1"/>
  <c r="P49" i="143"/>
  <c r="O49" i="143" s="1"/>
  <c r="N49" i="143"/>
  <c r="M49" i="143" s="1"/>
  <c r="L49" i="143"/>
  <c r="K49" i="143" s="1"/>
  <c r="J49" i="143"/>
  <c r="I49" i="143" s="1"/>
  <c r="AZ48" i="143"/>
  <c r="AY48" i="143" s="1"/>
  <c r="AX48" i="143"/>
  <c r="AW48" i="143" s="1"/>
  <c r="AV48" i="143"/>
  <c r="AU48" i="143" s="1"/>
  <c r="AT48" i="143"/>
  <c r="AS48" i="143" s="1"/>
  <c r="AR48" i="143"/>
  <c r="AQ48" i="143" s="1"/>
  <c r="AP48" i="143"/>
  <c r="AO48" i="143" s="1"/>
  <c r="AN48" i="143"/>
  <c r="AM48" i="143" s="1"/>
  <c r="AL48" i="143"/>
  <c r="AK48" i="143" s="1"/>
  <c r="AJ48" i="143"/>
  <c r="AI48" i="143" s="1"/>
  <c r="AH48" i="143"/>
  <c r="AG48" i="143" s="1"/>
  <c r="AF48" i="143"/>
  <c r="AE48" i="143" s="1"/>
  <c r="AD48" i="143"/>
  <c r="AC48" i="143" s="1"/>
  <c r="AB48" i="143"/>
  <c r="AA48" i="143" s="1"/>
  <c r="Z48" i="143"/>
  <c r="Y48" i="143" s="1"/>
  <c r="X48" i="143"/>
  <c r="W48" i="143" s="1"/>
  <c r="V48" i="143"/>
  <c r="U48" i="143" s="1"/>
  <c r="T48" i="143"/>
  <c r="S48" i="143" s="1"/>
  <c r="R48" i="143"/>
  <c r="Q48" i="143" s="1"/>
  <c r="P48" i="143"/>
  <c r="O48" i="143" s="1"/>
  <c r="N48" i="143"/>
  <c r="M48" i="143" s="1"/>
  <c r="L48" i="143"/>
  <c r="K48" i="143" s="1"/>
  <c r="AZ46" i="143"/>
  <c r="AY46" i="143" s="1"/>
  <c r="AX46" i="143"/>
  <c r="AW46" i="143" s="1"/>
  <c r="AV46" i="143"/>
  <c r="AU46" i="143" s="1"/>
  <c r="AT46" i="143"/>
  <c r="AS46" i="143" s="1"/>
  <c r="AR46" i="143"/>
  <c r="AQ46" i="143" s="1"/>
  <c r="AP46" i="143"/>
  <c r="AO46" i="143" s="1"/>
  <c r="AN46" i="143"/>
  <c r="AM46" i="143" s="1"/>
  <c r="AL46" i="143"/>
  <c r="AK46" i="143" s="1"/>
  <c r="AJ46" i="143"/>
  <c r="AI46" i="143" s="1"/>
  <c r="AH46" i="143"/>
  <c r="AG46" i="143" s="1"/>
  <c r="AF46" i="143"/>
  <c r="AE46" i="143" s="1"/>
  <c r="AD46" i="143"/>
  <c r="AC46" i="143" s="1"/>
  <c r="AB46" i="143"/>
  <c r="AA46" i="143" s="1"/>
  <c r="Z46" i="143"/>
  <c r="Y46" i="143" s="1"/>
  <c r="X46" i="143"/>
  <c r="W46" i="143" s="1"/>
  <c r="V46" i="143"/>
  <c r="U46" i="143" s="1"/>
  <c r="T46" i="143"/>
  <c r="S46" i="143" s="1"/>
  <c r="R46" i="143"/>
  <c r="Q46" i="143" s="1"/>
  <c r="P46" i="143"/>
  <c r="O46" i="143" s="1"/>
  <c r="N46" i="143"/>
  <c r="M46" i="143" s="1"/>
  <c r="L46" i="143"/>
  <c r="K46" i="143" s="1"/>
  <c r="AZ45" i="143"/>
  <c r="AY45" i="143" s="1"/>
  <c r="AX45" i="143"/>
  <c r="AW45" i="143" s="1"/>
  <c r="AV45" i="143"/>
  <c r="AU45" i="143" s="1"/>
  <c r="AT45" i="143"/>
  <c r="AS45" i="143" s="1"/>
  <c r="AR45" i="143"/>
  <c r="AQ45" i="143" s="1"/>
  <c r="AP45" i="143"/>
  <c r="AO45" i="143" s="1"/>
  <c r="AN45" i="143"/>
  <c r="AM45" i="143" s="1"/>
  <c r="AL45" i="143"/>
  <c r="AK45" i="143" s="1"/>
  <c r="AJ45" i="143"/>
  <c r="AI45" i="143" s="1"/>
  <c r="AH45" i="143"/>
  <c r="AG45" i="143" s="1"/>
  <c r="AF45" i="143"/>
  <c r="AE45" i="143" s="1"/>
  <c r="AD45" i="143"/>
  <c r="AC45" i="143" s="1"/>
  <c r="AB45" i="143"/>
  <c r="AA45" i="143" s="1"/>
  <c r="Z45" i="143"/>
  <c r="Y45" i="143" s="1"/>
  <c r="X45" i="143"/>
  <c r="W45" i="143" s="1"/>
  <c r="V45" i="143"/>
  <c r="U45" i="143" s="1"/>
  <c r="T45" i="143"/>
  <c r="S45" i="143" s="1"/>
  <c r="R45" i="143"/>
  <c r="Q45" i="143" s="1"/>
  <c r="P45" i="143"/>
  <c r="O45" i="143" s="1"/>
  <c r="N45" i="143"/>
  <c r="M45" i="143" s="1"/>
  <c r="L45" i="143"/>
  <c r="K45" i="143" s="1"/>
  <c r="AZ44" i="143"/>
  <c r="AY44" i="143" s="1"/>
  <c r="AX44" i="143"/>
  <c r="AW44" i="143" s="1"/>
  <c r="AV44" i="143"/>
  <c r="AU44" i="143" s="1"/>
  <c r="AT44" i="143"/>
  <c r="AS44" i="143" s="1"/>
  <c r="AR44" i="143"/>
  <c r="AQ44" i="143" s="1"/>
  <c r="AP44" i="143"/>
  <c r="AO44" i="143" s="1"/>
  <c r="AN44" i="143"/>
  <c r="AM44" i="143" s="1"/>
  <c r="AL44" i="143"/>
  <c r="AK44" i="143" s="1"/>
  <c r="AJ44" i="143"/>
  <c r="AI44" i="143" s="1"/>
  <c r="AH44" i="143"/>
  <c r="AG44" i="143" s="1"/>
  <c r="AF44" i="143"/>
  <c r="AE44" i="143" s="1"/>
  <c r="AD44" i="143"/>
  <c r="AC44" i="143" s="1"/>
  <c r="AB44" i="143"/>
  <c r="AA44" i="143" s="1"/>
  <c r="Z44" i="143"/>
  <c r="Y44" i="143" s="1"/>
  <c r="X44" i="143"/>
  <c r="W44" i="143" s="1"/>
  <c r="V44" i="143"/>
  <c r="U44" i="143" s="1"/>
  <c r="T44" i="143"/>
  <c r="S44" i="143" s="1"/>
  <c r="R44" i="143"/>
  <c r="Q44" i="143" s="1"/>
  <c r="P44" i="143"/>
  <c r="O44" i="143" s="1"/>
  <c r="N44" i="143"/>
  <c r="M44" i="143" s="1"/>
  <c r="L44" i="143"/>
  <c r="K44" i="143" s="1"/>
  <c r="J44" i="143"/>
  <c r="I44" i="143" s="1"/>
  <c r="AZ43" i="143"/>
  <c r="AY43" i="143" s="1"/>
  <c r="AX43" i="143"/>
  <c r="AW43" i="143" s="1"/>
  <c r="AV43" i="143"/>
  <c r="AU43" i="143" s="1"/>
  <c r="AT43" i="143"/>
  <c r="AS43" i="143" s="1"/>
  <c r="AR43" i="143"/>
  <c r="AQ43" i="143" s="1"/>
  <c r="AP43" i="143"/>
  <c r="AO43" i="143" s="1"/>
  <c r="AN43" i="143"/>
  <c r="AM43" i="143" s="1"/>
  <c r="AL43" i="143"/>
  <c r="AK43" i="143" s="1"/>
  <c r="AJ43" i="143"/>
  <c r="AI43" i="143" s="1"/>
  <c r="AH43" i="143"/>
  <c r="AG43" i="143" s="1"/>
  <c r="AF43" i="143"/>
  <c r="AE43" i="143" s="1"/>
  <c r="AD43" i="143"/>
  <c r="AC43" i="143" s="1"/>
  <c r="AB43" i="143"/>
  <c r="AA43" i="143" s="1"/>
  <c r="Z43" i="143"/>
  <c r="Y43" i="143" s="1"/>
  <c r="X43" i="143"/>
  <c r="W43" i="143" s="1"/>
  <c r="V43" i="143"/>
  <c r="U43" i="143" s="1"/>
  <c r="T43" i="143"/>
  <c r="S43" i="143" s="1"/>
  <c r="R43" i="143"/>
  <c r="Q43" i="143" s="1"/>
  <c r="P43" i="143"/>
  <c r="O43" i="143" s="1"/>
  <c r="N43" i="143"/>
  <c r="M43" i="143" s="1"/>
  <c r="L43" i="143"/>
  <c r="K43" i="143" s="1"/>
  <c r="AZ41" i="143"/>
  <c r="AY41" i="143" s="1"/>
  <c r="AX41" i="143"/>
  <c r="AW41" i="143" s="1"/>
  <c r="AV41" i="143"/>
  <c r="AU41" i="143" s="1"/>
  <c r="AT41" i="143"/>
  <c r="AS41" i="143" s="1"/>
  <c r="AR41" i="143"/>
  <c r="AQ41" i="143" s="1"/>
  <c r="AP41" i="143"/>
  <c r="AO41" i="143" s="1"/>
  <c r="AN41" i="143"/>
  <c r="AM41" i="143" s="1"/>
  <c r="AL41" i="143"/>
  <c r="AK41" i="143" s="1"/>
  <c r="AJ41" i="143"/>
  <c r="AI41" i="143" s="1"/>
  <c r="AH41" i="143"/>
  <c r="AG41" i="143" s="1"/>
  <c r="AF41" i="143"/>
  <c r="AE41" i="143" s="1"/>
  <c r="AD41" i="143"/>
  <c r="AC41" i="143" s="1"/>
  <c r="AB41" i="143"/>
  <c r="AA41" i="143" s="1"/>
  <c r="Z41" i="143"/>
  <c r="Y41" i="143" s="1"/>
  <c r="X41" i="143"/>
  <c r="W41" i="143" s="1"/>
  <c r="V41" i="143"/>
  <c r="U41" i="143" s="1"/>
  <c r="T41" i="143"/>
  <c r="S41" i="143" s="1"/>
  <c r="R41" i="143"/>
  <c r="Q41" i="143" s="1"/>
  <c r="P41" i="143"/>
  <c r="O41" i="143" s="1"/>
  <c r="N41" i="143"/>
  <c r="M41" i="143" s="1"/>
  <c r="L41" i="143"/>
  <c r="K41" i="143" s="1"/>
  <c r="AZ40" i="143"/>
  <c r="AY40" i="143" s="1"/>
  <c r="AX40" i="143"/>
  <c r="AW40" i="143" s="1"/>
  <c r="AV40" i="143"/>
  <c r="AU40" i="143" s="1"/>
  <c r="AT40" i="143"/>
  <c r="AS40" i="143" s="1"/>
  <c r="AR40" i="143"/>
  <c r="AQ40" i="143" s="1"/>
  <c r="AP40" i="143"/>
  <c r="AO40" i="143" s="1"/>
  <c r="AN40" i="143"/>
  <c r="AM40" i="143" s="1"/>
  <c r="AL40" i="143"/>
  <c r="AK40" i="143" s="1"/>
  <c r="AJ40" i="143"/>
  <c r="AI40" i="143" s="1"/>
  <c r="AH40" i="143"/>
  <c r="AG40" i="143" s="1"/>
  <c r="AF40" i="143"/>
  <c r="AE40" i="143" s="1"/>
  <c r="AD40" i="143"/>
  <c r="AC40" i="143" s="1"/>
  <c r="AB40" i="143"/>
  <c r="AA40" i="143" s="1"/>
  <c r="Z40" i="143"/>
  <c r="Y40" i="143" s="1"/>
  <c r="X40" i="143"/>
  <c r="W40" i="143" s="1"/>
  <c r="V40" i="143"/>
  <c r="U40" i="143" s="1"/>
  <c r="T40" i="143"/>
  <c r="S40" i="143" s="1"/>
  <c r="R40" i="143"/>
  <c r="Q40" i="143" s="1"/>
  <c r="P40" i="143"/>
  <c r="O40" i="143" s="1"/>
  <c r="N40" i="143"/>
  <c r="M40" i="143" s="1"/>
  <c r="L40" i="143"/>
  <c r="K40" i="143" s="1"/>
  <c r="AZ39" i="143"/>
  <c r="AY39" i="143" s="1"/>
  <c r="AX39" i="143"/>
  <c r="AW39" i="143" s="1"/>
  <c r="AV39" i="143"/>
  <c r="AU39" i="143" s="1"/>
  <c r="AT39" i="143"/>
  <c r="AS39" i="143" s="1"/>
  <c r="AR39" i="143"/>
  <c r="AQ39" i="143" s="1"/>
  <c r="AP39" i="143"/>
  <c r="AO39" i="143" s="1"/>
  <c r="AN39" i="143"/>
  <c r="AM39" i="143" s="1"/>
  <c r="AL39" i="143"/>
  <c r="AK39" i="143" s="1"/>
  <c r="AJ39" i="143"/>
  <c r="AI39" i="143" s="1"/>
  <c r="AH39" i="143"/>
  <c r="AG39" i="143" s="1"/>
  <c r="AF39" i="143"/>
  <c r="AE39" i="143" s="1"/>
  <c r="AD39" i="143"/>
  <c r="AC39" i="143" s="1"/>
  <c r="AB39" i="143"/>
  <c r="AA39" i="143" s="1"/>
  <c r="Z39" i="143"/>
  <c r="Y39" i="143" s="1"/>
  <c r="X39" i="143"/>
  <c r="W39" i="143" s="1"/>
  <c r="V39" i="143"/>
  <c r="U39" i="143" s="1"/>
  <c r="T39" i="143"/>
  <c r="S39" i="143" s="1"/>
  <c r="R39" i="143"/>
  <c r="Q39" i="143" s="1"/>
  <c r="P39" i="143"/>
  <c r="O39" i="143" s="1"/>
  <c r="N39" i="143"/>
  <c r="M39" i="143" s="1"/>
  <c r="L39" i="143"/>
  <c r="K39" i="143" s="1"/>
  <c r="J39" i="143"/>
  <c r="I39" i="143" s="1"/>
  <c r="AZ38" i="143"/>
  <c r="AY38" i="143" s="1"/>
  <c r="AX38" i="143"/>
  <c r="AW38" i="143" s="1"/>
  <c r="AV38" i="143"/>
  <c r="AU38" i="143" s="1"/>
  <c r="AT38" i="143"/>
  <c r="AS38" i="143" s="1"/>
  <c r="AR38" i="143"/>
  <c r="AQ38" i="143" s="1"/>
  <c r="AP38" i="143"/>
  <c r="AO38" i="143" s="1"/>
  <c r="AN38" i="143"/>
  <c r="AM38" i="143" s="1"/>
  <c r="AL38" i="143"/>
  <c r="AK38" i="143" s="1"/>
  <c r="AJ38" i="143"/>
  <c r="AI38" i="143" s="1"/>
  <c r="AH38" i="143"/>
  <c r="AG38" i="143" s="1"/>
  <c r="AF38" i="143"/>
  <c r="AE38" i="143" s="1"/>
  <c r="AD38" i="143"/>
  <c r="AC38" i="143" s="1"/>
  <c r="AB38" i="143"/>
  <c r="AA38" i="143" s="1"/>
  <c r="Z38" i="143"/>
  <c r="Y38" i="143" s="1"/>
  <c r="X38" i="143"/>
  <c r="W38" i="143" s="1"/>
  <c r="V38" i="143"/>
  <c r="U38" i="143" s="1"/>
  <c r="T38" i="143"/>
  <c r="S38" i="143" s="1"/>
  <c r="R38" i="143"/>
  <c r="Q38" i="143" s="1"/>
  <c r="P38" i="143"/>
  <c r="O38" i="143" s="1"/>
  <c r="N38" i="143"/>
  <c r="M38" i="143" s="1"/>
  <c r="L38" i="143"/>
  <c r="K38" i="143" s="1"/>
  <c r="AY35" i="143"/>
  <c r="AW35" i="143"/>
  <c r="AU35" i="143"/>
  <c r="AS35" i="143"/>
  <c r="AQ35" i="143"/>
  <c r="AO35" i="143"/>
  <c r="AM35" i="143"/>
  <c r="AK35" i="143"/>
  <c r="AI35" i="143"/>
  <c r="AG35" i="143"/>
  <c r="AE35" i="143"/>
  <c r="AC35" i="143"/>
  <c r="AA35" i="143"/>
  <c r="Y35" i="143"/>
  <c r="W35" i="143"/>
  <c r="U35" i="143"/>
  <c r="S35" i="143"/>
  <c r="Q35" i="143"/>
  <c r="O35" i="143"/>
  <c r="M35" i="143"/>
  <c r="K35" i="143"/>
  <c r="AY34" i="143"/>
  <c r="AW34" i="143"/>
  <c r="AU34" i="143"/>
  <c r="AS34" i="143"/>
  <c r="AQ34" i="143"/>
  <c r="AO34" i="143"/>
  <c r="AM34" i="143"/>
  <c r="AK34" i="143"/>
  <c r="AI34" i="143"/>
  <c r="AG34" i="143"/>
  <c r="AE34" i="143"/>
  <c r="AC34" i="143"/>
  <c r="AA34" i="143"/>
  <c r="Y34" i="143"/>
  <c r="W34" i="143"/>
  <c r="U34" i="143"/>
  <c r="S34" i="143"/>
  <c r="Q34" i="143"/>
  <c r="O34" i="143"/>
  <c r="M34" i="143"/>
  <c r="K34" i="143"/>
  <c r="AY33" i="143"/>
  <c r="AW33" i="143"/>
  <c r="AU33" i="143"/>
  <c r="AS33" i="143"/>
  <c r="AQ33" i="143"/>
  <c r="AO33" i="143"/>
  <c r="AM33" i="143"/>
  <c r="AK33" i="143"/>
  <c r="AI33" i="143"/>
  <c r="AG33" i="143"/>
  <c r="AE33" i="143"/>
  <c r="AC33" i="143"/>
  <c r="AA33" i="143"/>
  <c r="Y33" i="143"/>
  <c r="W33" i="143"/>
  <c r="U33" i="143"/>
  <c r="S33" i="143"/>
  <c r="Q33" i="143"/>
  <c r="O33" i="143"/>
  <c r="M33" i="143"/>
  <c r="K33" i="143"/>
  <c r="AY32" i="143"/>
  <c r="AW32" i="143"/>
  <c r="AU32" i="143"/>
  <c r="AS32" i="143"/>
  <c r="AQ32" i="143"/>
  <c r="AO32" i="143"/>
  <c r="AM32" i="143"/>
  <c r="AK32" i="143"/>
  <c r="AI32" i="143"/>
  <c r="AG32" i="143"/>
  <c r="AE32" i="143"/>
  <c r="AC32" i="143"/>
  <c r="AA32" i="143"/>
  <c r="Y32" i="143"/>
  <c r="W32" i="143"/>
  <c r="U32" i="143"/>
  <c r="S32" i="143"/>
  <c r="Q32" i="143"/>
  <c r="O32" i="143"/>
  <c r="M32" i="143"/>
  <c r="K32" i="143"/>
  <c r="AY31" i="143"/>
  <c r="AW31" i="143"/>
  <c r="AU31" i="143"/>
  <c r="AS31" i="143"/>
  <c r="AQ31" i="143"/>
  <c r="AO31" i="143"/>
  <c r="AM31" i="143"/>
  <c r="AK31" i="143"/>
  <c r="AI31" i="143"/>
  <c r="AG31" i="143"/>
  <c r="AE31" i="143"/>
  <c r="AC31" i="143"/>
  <c r="AA31" i="143"/>
  <c r="Y31" i="143"/>
  <c r="W31" i="143"/>
  <c r="U31" i="143"/>
  <c r="S31" i="143"/>
  <c r="Q31" i="143"/>
  <c r="O31" i="143"/>
  <c r="M31" i="143"/>
  <c r="K31" i="143"/>
  <c r="AZ27" i="143"/>
  <c r="AX27" i="143"/>
  <c r="AV27" i="143"/>
  <c r="AT27" i="143"/>
  <c r="AR27" i="143"/>
  <c r="AP27" i="143"/>
  <c r="AN27" i="143"/>
  <c r="AL27" i="143"/>
  <c r="AJ27" i="143"/>
  <c r="AH27" i="143"/>
  <c r="AF27" i="143"/>
  <c r="AD27" i="143"/>
  <c r="AB27" i="143"/>
  <c r="Z27" i="143"/>
  <c r="X27" i="143"/>
  <c r="V27" i="143"/>
  <c r="T27" i="143"/>
  <c r="R27" i="143"/>
  <c r="P27" i="143"/>
  <c r="N27" i="143"/>
  <c r="L27" i="143"/>
  <c r="J27" i="143"/>
  <c r="AZ26" i="143"/>
  <c r="AX26" i="143"/>
  <c r="AV26" i="143"/>
  <c r="AT26" i="143"/>
  <c r="AR26" i="143"/>
  <c r="AP26" i="143"/>
  <c r="AN26" i="143"/>
  <c r="AL26" i="143"/>
  <c r="AJ26" i="143"/>
  <c r="AH26" i="143"/>
  <c r="AF26" i="143"/>
  <c r="AD26" i="143"/>
  <c r="AB26" i="143"/>
  <c r="Z26" i="143"/>
  <c r="X26" i="143"/>
  <c r="V26" i="143"/>
  <c r="T26" i="143"/>
  <c r="R26" i="143"/>
  <c r="P26" i="143"/>
  <c r="N26" i="143"/>
  <c r="L26" i="143"/>
  <c r="J26" i="143"/>
  <c r="AZ25" i="143"/>
  <c r="AX25" i="143"/>
  <c r="AV25" i="143"/>
  <c r="AT25" i="143"/>
  <c r="AR25" i="143"/>
  <c r="AP25" i="143"/>
  <c r="AN25" i="143"/>
  <c r="AL25" i="143"/>
  <c r="AJ25" i="143"/>
  <c r="AH25" i="143"/>
  <c r="AF25" i="143"/>
  <c r="AD25" i="143"/>
  <c r="AB25" i="143"/>
  <c r="Z25" i="143"/>
  <c r="X25" i="143"/>
  <c r="V25" i="143"/>
  <c r="T25" i="143"/>
  <c r="R25" i="143"/>
  <c r="P25" i="143"/>
  <c r="N25" i="143"/>
  <c r="L25" i="143"/>
  <c r="J25" i="143"/>
  <c r="J61" i="143" s="1"/>
  <c r="I61" i="143" s="1"/>
  <c r="AZ24" i="143"/>
  <c r="AX24" i="143"/>
  <c r="AV24" i="143"/>
  <c r="AT24" i="143"/>
  <c r="AR24" i="143"/>
  <c r="AP24" i="143"/>
  <c r="AN24" i="143"/>
  <c r="AL24" i="143"/>
  <c r="AJ24" i="143"/>
  <c r="AH24" i="143"/>
  <c r="AF24" i="143"/>
  <c r="AD24" i="143"/>
  <c r="AB24" i="143"/>
  <c r="Z24" i="143"/>
  <c r="X24" i="143"/>
  <c r="V24" i="143"/>
  <c r="T24" i="143"/>
  <c r="R24" i="143"/>
  <c r="P24" i="143"/>
  <c r="N24" i="143"/>
  <c r="L24" i="143"/>
  <c r="J24" i="143"/>
  <c r="AZ23" i="143"/>
  <c r="AX23" i="143"/>
  <c r="AV23" i="143"/>
  <c r="AT23" i="143"/>
  <c r="AR23" i="143"/>
  <c r="AP23" i="143"/>
  <c r="AN23" i="143"/>
  <c r="AL23" i="143"/>
  <c r="AJ23" i="143"/>
  <c r="AH23" i="143"/>
  <c r="AF23" i="143"/>
  <c r="AD23" i="143"/>
  <c r="AB23" i="143"/>
  <c r="Z23" i="143"/>
  <c r="X23" i="143"/>
  <c r="V23" i="143"/>
  <c r="T23" i="143"/>
  <c r="R23" i="143"/>
  <c r="P23" i="143"/>
  <c r="N23" i="143"/>
  <c r="L23" i="143"/>
  <c r="J23" i="143"/>
  <c r="J56" i="143" s="1"/>
  <c r="I56" i="143" s="1"/>
  <c r="AZ22" i="143"/>
  <c r="AX22" i="143"/>
  <c r="AV22" i="143"/>
  <c r="AT22" i="143"/>
  <c r="AR22" i="143"/>
  <c r="AP22" i="143"/>
  <c r="AN22" i="143"/>
  <c r="AL22" i="143"/>
  <c r="AJ22" i="143"/>
  <c r="AH22" i="143"/>
  <c r="AF22" i="143"/>
  <c r="AD22" i="143"/>
  <c r="AB22" i="143"/>
  <c r="Z22" i="143"/>
  <c r="X22" i="143"/>
  <c r="V22" i="143"/>
  <c r="T22" i="143"/>
  <c r="R22" i="143"/>
  <c r="P22" i="143"/>
  <c r="N22" i="143"/>
  <c r="L22" i="143"/>
  <c r="J22" i="143"/>
  <c r="J53" i="143" s="1"/>
  <c r="I53" i="143" s="1"/>
  <c r="AZ21" i="143"/>
  <c r="AX21" i="143"/>
  <c r="AV21" i="143"/>
  <c r="AT21" i="143"/>
  <c r="AR21" i="143"/>
  <c r="AP21" i="143"/>
  <c r="AN21" i="143"/>
  <c r="AL21" i="143"/>
  <c r="AJ21" i="143"/>
  <c r="AH21" i="143"/>
  <c r="AF21" i="143"/>
  <c r="AD21" i="143"/>
  <c r="AB21" i="143"/>
  <c r="Z21" i="143"/>
  <c r="X21" i="143"/>
  <c r="V21" i="143"/>
  <c r="T21" i="143"/>
  <c r="R21" i="143"/>
  <c r="P21" i="143"/>
  <c r="N21" i="143"/>
  <c r="L21" i="143"/>
  <c r="J21" i="143"/>
  <c r="AZ20" i="143"/>
  <c r="AX20" i="143"/>
  <c r="AV20" i="143"/>
  <c r="AT20" i="143"/>
  <c r="AR20" i="143"/>
  <c r="AP20" i="143"/>
  <c r="AN20" i="143"/>
  <c r="AL20" i="143"/>
  <c r="AJ20" i="143"/>
  <c r="AH20" i="143"/>
  <c r="AF20" i="143"/>
  <c r="AD20" i="143"/>
  <c r="AB20" i="143"/>
  <c r="Z20" i="143"/>
  <c r="X20" i="143"/>
  <c r="V20" i="143"/>
  <c r="T20" i="143"/>
  <c r="R20" i="143"/>
  <c r="P20" i="143"/>
  <c r="N20" i="143"/>
  <c r="L20" i="143"/>
  <c r="J20" i="143"/>
  <c r="AZ19" i="143"/>
  <c r="AX19" i="143"/>
  <c r="AV19" i="143"/>
  <c r="AT19" i="143"/>
  <c r="AR19" i="143"/>
  <c r="AP19" i="143"/>
  <c r="AN19" i="143"/>
  <c r="AL19" i="143"/>
  <c r="AJ19" i="143"/>
  <c r="AH19" i="143"/>
  <c r="AF19" i="143"/>
  <c r="AD19" i="143"/>
  <c r="AB19" i="143"/>
  <c r="Z19" i="143"/>
  <c r="X19" i="143"/>
  <c r="V19" i="143"/>
  <c r="T19" i="143"/>
  <c r="R19" i="143"/>
  <c r="P19" i="143"/>
  <c r="N19" i="143"/>
  <c r="L19" i="143"/>
  <c r="J19" i="143"/>
  <c r="AZ18" i="143"/>
  <c r="AX18" i="143"/>
  <c r="AV18" i="143"/>
  <c r="AT18" i="143"/>
  <c r="AR18" i="143"/>
  <c r="AP18" i="143"/>
  <c r="AN18" i="143"/>
  <c r="AL18" i="143"/>
  <c r="AJ18" i="143"/>
  <c r="AH18" i="143"/>
  <c r="AF18" i="143"/>
  <c r="AD18" i="143"/>
  <c r="AB18" i="143"/>
  <c r="Z18" i="143"/>
  <c r="X18" i="143"/>
  <c r="V18" i="143"/>
  <c r="T18" i="143"/>
  <c r="R18" i="143"/>
  <c r="P18" i="143"/>
  <c r="N18" i="143"/>
  <c r="L18" i="143"/>
  <c r="J18" i="143"/>
  <c r="AZ17" i="143"/>
  <c r="AX17" i="143"/>
  <c r="AV17" i="143"/>
  <c r="AT17" i="143"/>
  <c r="AR17" i="143"/>
  <c r="AP17" i="143"/>
  <c r="AN17" i="143"/>
  <c r="AL17" i="143"/>
  <c r="AJ17" i="143"/>
  <c r="AH17" i="143"/>
  <c r="AF17" i="143"/>
  <c r="AD17" i="143"/>
  <c r="AB17" i="143"/>
  <c r="Z17" i="143"/>
  <c r="X17" i="143"/>
  <c r="V17" i="143"/>
  <c r="T17" i="143"/>
  <c r="R17" i="143"/>
  <c r="P17" i="143"/>
  <c r="N17" i="143"/>
  <c r="L17" i="143"/>
  <c r="J17" i="143"/>
  <c r="I33" i="143" s="1"/>
  <c r="AZ16" i="143"/>
  <c r="AX16" i="143"/>
  <c r="AV16" i="143"/>
  <c r="AT16" i="143"/>
  <c r="AR16" i="143"/>
  <c r="AP16" i="143"/>
  <c r="AN16" i="143"/>
  <c r="AL16" i="143"/>
  <c r="AJ16" i="143"/>
  <c r="AH16" i="143"/>
  <c r="AF16" i="143"/>
  <c r="AD16" i="143"/>
  <c r="AB16" i="143"/>
  <c r="Z16" i="143"/>
  <c r="X16" i="143"/>
  <c r="V16" i="143"/>
  <c r="T16" i="143"/>
  <c r="R16" i="143"/>
  <c r="P16" i="143"/>
  <c r="N16" i="143"/>
  <c r="L16" i="143"/>
  <c r="J16" i="143"/>
  <c r="AZ15" i="143"/>
  <c r="AX15" i="143"/>
  <c r="AV15" i="143"/>
  <c r="AT15" i="143"/>
  <c r="AR15" i="143"/>
  <c r="AP15" i="143"/>
  <c r="AN15" i="143"/>
  <c r="AL15" i="143"/>
  <c r="AJ15" i="143"/>
  <c r="AH15" i="143"/>
  <c r="AF15" i="143"/>
  <c r="AD15" i="143"/>
  <c r="AB15" i="143"/>
  <c r="Z15" i="143"/>
  <c r="X15" i="143"/>
  <c r="V15" i="143"/>
  <c r="T15" i="143"/>
  <c r="R15" i="143"/>
  <c r="P15" i="143"/>
  <c r="N15" i="143"/>
  <c r="L15" i="143"/>
  <c r="J15" i="143"/>
  <c r="AZ14" i="143"/>
  <c r="AX14" i="143"/>
  <c r="AV14" i="143"/>
  <c r="AT14" i="143"/>
  <c r="AR14" i="143"/>
  <c r="AP14" i="143"/>
  <c r="AN14" i="143"/>
  <c r="AL14" i="143"/>
  <c r="AJ14" i="143"/>
  <c r="AH14" i="143"/>
  <c r="AF14" i="143"/>
  <c r="AD14" i="143"/>
  <c r="AB14" i="143"/>
  <c r="Z14" i="143"/>
  <c r="X14" i="143"/>
  <c r="V14" i="143"/>
  <c r="T14" i="143"/>
  <c r="R14" i="143"/>
  <c r="P14" i="143"/>
  <c r="N14" i="143"/>
  <c r="L14" i="143"/>
  <c r="J14" i="143"/>
  <c r="AZ13" i="143"/>
  <c r="AX13" i="143"/>
  <c r="AV13" i="143"/>
  <c r="AT13" i="143"/>
  <c r="AR13" i="143"/>
  <c r="AP13" i="143"/>
  <c r="AN13" i="143"/>
  <c r="AL13" i="143"/>
  <c r="AJ13" i="143"/>
  <c r="AH13" i="143"/>
  <c r="AF13" i="143"/>
  <c r="AD13" i="143"/>
  <c r="AB13" i="143"/>
  <c r="Z13" i="143"/>
  <c r="X13" i="143"/>
  <c r="V13" i="143"/>
  <c r="T13" i="143"/>
  <c r="R13" i="143"/>
  <c r="P13" i="143"/>
  <c r="N13" i="143"/>
  <c r="L13" i="143"/>
  <c r="J13" i="143"/>
  <c r="J45" i="143" s="1"/>
  <c r="I45" i="143" s="1"/>
  <c r="AZ12" i="143"/>
  <c r="AX12" i="143"/>
  <c r="AV12" i="143"/>
  <c r="AT12" i="143"/>
  <c r="AR12" i="143"/>
  <c r="AP12" i="143"/>
  <c r="AN12" i="143"/>
  <c r="AL12" i="143"/>
  <c r="AJ12" i="143"/>
  <c r="AH12" i="143"/>
  <c r="AF12" i="143"/>
  <c r="AD12" i="143"/>
  <c r="AB12" i="143"/>
  <c r="Z12" i="143"/>
  <c r="X12" i="143"/>
  <c r="V12" i="143"/>
  <c r="T12" i="143"/>
  <c r="R12" i="143"/>
  <c r="P12" i="143"/>
  <c r="N12" i="143"/>
  <c r="L12" i="143"/>
  <c r="J12" i="143"/>
  <c r="AZ11" i="143"/>
  <c r="AX11" i="143"/>
  <c r="AV11" i="143"/>
  <c r="AT11" i="143"/>
  <c r="AR11" i="143"/>
  <c r="AP11" i="143"/>
  <c r="AN11" i="143"/>
  <c r="AL11" i="143"/>
  <c r="AJ11" i="143"/>
  <c r="AH11" i="143"/>
  <c r="AF11" i="143"/>
  <c r="AD11" i="143"/>
  <c r="AB11" i="143"/>
  <c r="Z11" i="143"/>
  <c r="X11" i="143"/>
  <c r="V11" i="143"/>
  <c r="T11" i="143"/>
  <c r="R11" i="143"/>
  <c r="P11" i="143"/>
  <c r="N11" i="143"/>
  <c r="L11" i="143"/>
  <c r="J11" i="143"/>
  <c r="AZ10" i="143"/>
  <c r="AX10" i="143"/>
  <c r="AV10" i="143"/>
  <c r="AT10" i="143"/>
  <c r="AR10" i="143"/>
  <c r="AP10" i="143"/>
  <c r="AN10" i="143"/>
  <c r="AL10" i="143"/>
  <c r="AJ10" i="143"/>
  <c r="AH10" i="143"/>
  <c r="AF10" i="143"/>
  <c r="AD10" i="143"/>
  <c r="AB10" i="143"/>
  <c r="Z10" i="143"/>
  <c r="X10" i="143"/>
  <c r="V10" i="143"/>
  <c r="T10" i="143"/>
  <c r="R10" i="143"/>
  <c r="P10" i="143"/>
  <c r="N10" i="143"/>
  <c r="L10" i="143"/>
  <c r="J10" i="143"/>
  <c r="AZ9" i="143"/>
  <c r="AX9" i="143"/>
  <c r="AV9" i="143"/>
  <c r="AT9" i="143"/>
  <c r="AR9" i="143"/>
  <c r="AP9" i="143"/>
  <c r="AN9" i="143"/>
  <c r="AL9" i="143"/>
  <c r="AJ9" i="143"/>
  <c r="AH9" i="143"/>
  <c r="AF9" i="143"/>
  <c r="AD9" i="143"/>
  <c r="AB9" i="143"/>
  <c r="Z9" i="143"/>
  <c r="X9" i="143"/>
  <c r="V9" i="143"/>
  <c r="T9" i="143"/>
  <c r="R9" i="143"/>
  <c r="P9" i="143"/>
  <c r="N9" i="143"/>
  <c r="L9" i="143"/>
  <c r="J9" i="143"/>
  <c r="J40" i="143" s="1"/>
  <c r="I40" i="143" s="1"/>
  <c r="AZ8" i="143"/>
  <c r="AX8" i="143"/>
  <c r="AV8" i="143"/>
  <c r="AT8" i="143"/>
  <c r="AR8" i="143"/>
  <c r="AP8" i="143"/>
  <c r="AN8" i="143"/>
  <c r="AL8" i="143"/>
  <c r="AJ8" i="143"/>
  <c r="AH8" i="143"/>
  <c r="AF8" i="143"/>
  <c r="AD8" i="143"/>
  <c r="AB8" i="143"/>
  <c r="Z8" i="143"/>
  <c r="X8" i="143"/>
  <c r="V8" i="143"/>
  <c r="T8" i="143"/>
  <c r="R8" i="143"/>
  <c r="P8" i="143"/>
  <c r="N8" i="143"/>
  <c r="L8" i="143"/>
  <c r="I34" i="143" l="1"/>
  <c r="J43" i="143"/>
  <c r="I43" i="143" s="1"/>
  <c r="J55" i="143"/>
  <c r="I55" i="143" s="1"/>
  <c r="J60" i="143"/>
  <c r="I60" i="143" s="1"/>
  <c r="J41" i="143"/>
  <c r="I41" i="143" s="1"/>
  <c r="J46" i="143"/>
  <c r="I46" i="143" s="1"/>
  <c r="J51" i="143"/>
  <c r="I51" i="143" s="1"/>
  <c r="J58" i="143"/>
  <c r="I58" i="143" s="1"/>
  <c r="I32" i="143"/>
  <c r="J38" i="143"/>
  <c r="I38" i="143" s="1"/>
  <c r="J48" i="143"/>
  <c r="I48" i="143" s="1"/>
  <c r="J50" i="143"/>
  <c r="I50" i="143" s="1"/>
  <c r="I31" i="143"/>
  <c r="I35" i="143"/>
  <c r="BA33" i="143" l="1"/>
  <c r="BA32" i="143"/>
  <c r="BA34" i="143"/>
  <c r="C179" i="143"/>
  <c r="BA31" i="143"/>
  <c r="BA35" i="143"/>
  <c r="BB61" i="143"/>
  <c r="BA61" i="143" s="1"/>
  <c r="BB56" i="143"/>
  <c r="BA56" i="143" s="1"/>
  <c r="BB59" i="143"/>
  <c r="BA59" i="143" s="1"/>
  <c r="BB48" i="143"/>
  <c r="BA48" i="143" s="1"/>
  <c r="BB49" i="143"/>
  <c r="BA49" i="143" s="1"/>
  <c r="BB45" i="143"/>
  <c r="BA45" i="143" s="1"/>
  <c r="BB43" i="143"/>
  <c r="BA43" i="143" s="1"/>
  <c r="BB55" i="143"/>
  <c r="BA55" i="143" s="1"/>
  <c r="BB58" i="143"/>
  <c r="BA58" i="143" s="1"/>
  <c r="BB51" i="143"/>
  <c r="BA51" i="143" s="1"/>
  <c r="BB39" i="143"/>
  <c r="BA39" i="143" s="1"/>
  <c r="BB38" i="143"/>
  <c r="BA38" i="143" s="1"/>
  <c r="BB60" i="143"/>
  <c r="BA60" i="143" s="1"/>
  <c r="BB53" i="143"/>
  <c r="BA53" i="143" s="1"/>
  <c r="BB44" i="143"/>
  <c r="BA44" i="143" s="1"/>
  <c r="BB40" i="143"/>
  <c r="BA40" i="143" s="1"/>
  <c r="BB50" i="143"/>
  <c r="BA50" i="143" s="1"/>
  <c r="BB54" i="143"/>
  <c r="BA54" i="143" s="1"/>
  <c r="BB41" i="143"/>
  <c r="BA41" i="143" s="1"/>
  <c r="BB46" i="143"/>
  <c r="BA46" i="143" s="1"/>
  <c r="BC34" i="143" l="1"/>
  <c r="BC35" i="143"/>
  <c r="BC31" i="143"/>
  <c r="BC33" i="143"/>
  <c r="BC32" i="143"/>
  <c r="C180" i="143"/>
  <c r="BD46" i="143"/>
  <c r="BC46" i="143" s="1"/>
  <c r="BD61" i="143"/>
  <c r="BC61" i="143" s="1"/>
  <c r="BD53" i="143"/>
  <c r="BC53" i="143" s="1"/>
  <c r="BD40" i="143"/>
  <c r="BC40" i="143" s="1"/>
  <c r="BD56" i="143"/>
  <c r="BC56" i="143" s="1"/>
  <c r="BD49" i="143"/>
  <c r="BC49" i="143" s="1"/>
  <c r="BD43" i="143"/>
  <c r="BC43" i="143" s="1"/>
  <c r="BD38" i="143"/>
  <c r="BC38" i="143" s="1"/>
  <c r="BD51" i="143"/>
  <c r="BC51" i="143" s="1"/>
  <c r="BD50" i="143"/>
  <c r="BC50" i="143" s="1"/>
  <c r="BD55" i="143"/>
  <c r="BC55" i="143" s="1"/>
  <c r="BD54" i="143"/>
  <c r="BC54" i="143" s="1"/>
  <c r="BD58" i="143"/>
  <c r="BC58" i="143" s="1"/>
  <c r="BD48" i="143"/>
  <c r="BC48" i="143" s="1"/>
  <c r="BD59" i="143"/>
  <c r="BC59" i="143" s="1"/>
  <c r="BD39" i="143"/>
  <c r="BC39" i="143" s="1"/>
  <c r="BD60" i="143"/>
  <c r="BC60" i="143" s="1"/>
  <c r="BD45" i="143"/>
  <c r="BC45" i="143" s="1"/>
  <c r="BD41" i="143"/>
  <c r="BC41" i="143" s="1"/>
  <c r="BD44" i="143"/>
  <c r="BC44" i="143" s="1"/>
  <c r="E179" i="143" l="1"/>
  <c r="E180" i="143"/>
  <c r="O66" i="143" l="1"/>
  <c r="Q66" i="143" s="1"/>
  <c r="D68" i="143" l="1"/>
  <c r="E68" i="143" s="1"/>
  <c r="D65" i="143"/>
  <c r="E65" i="143" s="1"/>
  <c r="D66" i="143"/>
  <c r="E66" i="143" s="1"/>
  <c r="D64" i="143"/>
  <c r="E64" i="143" s="1"/>
  <c r="I67" i="143"/>
  <c r="K67" i="143" s="1"/>
  <c r="I68" i="143"/>
  <c r="K68" i="143" s="1"/>
  <c r="I71" i="143"/>
  <c r="K71" i="143" s="1"/>
  <c r="I64" i="143"/>
  <c r="K64" i="143" s="1"/>
  <c r="O64" i="143"/>
  <c r="Q64" i="143" s="1"/>
  <c r="I70" i="143"/>
  <c r="K70" i="143" s="1"/>
  <c r="O67" i="143"/>
  <c r="Q67" i="143" s="1"/>
  <c r="I66" i="143"/>
  <c r="K66" i="143" s="1"/>
  <c r="K63" i="143"/>
  <c r="O65" i="143"/>
  <c r="Q65" i="143" s="1"/>
  <c r="I69" i="143"/>
  <c r="K69" i="143" s="1"/>
  <c r="D69" i="143"/>
  <c r="E69" i="143" s="1"/>
  <c r="I65" i="143"/>
  <c r="K65" i="143" s="1"/>
  <c r="D70" i="143"/>
  <c r="E70" i="143" s="1"/>
  <c r="D71" i="143"/>
  <c r="E71" i="143" s="1"/>
  <c r="D67" i="143"/>
  <c r="E67" i="14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00" authorId="0" shapeId="0" xr:uid="{A7EC77E8-3624-4351-8005-391A6FAA8219}">
      <text>
        <r>
          <rPr>
            <b/>
            <sz val="16"/>
            <color indexed="81"/>
            <rFont val="MS P ゴシック"/>
            <family val="3"/>
            <charset val="128"/>
          </rPr>
          <t>Bad指摘例）
居眠り、学生気分、業務中のスマホ
Good指摘例）
朝早い出社、素直、指摘の受け入れ</t>
        </r>
      </text>
    </comment>
    <comment ref="B101" authorId="0" shapeId="0" xr:uid="{E4FEE623-43B9-4923-912A-F0253545EB75}">
      <text>
        <r>
          <rPr>
            <b/>
            <sz val="16"/>
            <color indexed="81"/>
            <rFont val="MS P ゴシック"/>
            <family val="3"/>
            <charset val="128"/>
          </rPr>
          <t>Bad指摘例）
不明点を周囲へ聞かない、理解力不足、会話が少ない
Good指摘例）
報連相がしっかりしている、周囲との自分発信の会話</t>
        </r>
      </text>
    </comment>
    <comment ref="B102" authorId="0" shapeId="0" xr:uid="{0D21D406-ADC7-4D7B-9B9E-3257FF9AB7D9}">
      <text>
        <r>
          <rPr>
            <b/>
            <sz val="16"/>
            <color indexed="81"/>
            <rFont val="MS P ゴシック"/>
            <family val="3"/>
            <charset val="128"/>
          </rPr>
          <t>Bad指摘例）
受け身、待ち、思い込み、提案力不足、自分の意見を言わない
Good指摘例）
前向き、積極的（質問/不明点の明確化等）、リーダーシップ</t>
        </r>
      </text>
    </comment>
    <comment ref="B103" authorId="0" shapeId="0" xr:uid="{340ED3CB-3A5D-4E6E-95FE-FADBAA40D3D9}">
      <text>
        <r>
          <rPr>
            <b/>
            <sz val="16"/>
            <color indexed="81"/>
            <rFont val="MS P ゴシック"/>
            <family val="3"/>
            <charset val="128"/>
          </rPr>
          <t>Bad指摘例）
協調性がない、孤立傾向がみられる
Good指摘例）
周囲とのつながり、周囲との良好な関係性</t>
        </r>
      </text>
    </comment>
  </commentList>
</comments>
</file>

<file path=xl/sharedStrings.xml><?xml version="1.0" encoding="utf-8"?>
<sst xmlns="http://schemas.openxmlformats.org/spreadsheetml/2006/main" count="311" uniqueCount="187">
  <si>
    <t>入力定義：</t>
    <rPh sb="0" eb="2">
      <t>ニュウリョク</t>
    </rPh>
    <rPh sb="2" eb="4">
      <t>テイギ</t>
    </rPh>
    <phoneticPr fontId="1"/>
  </si>
  <si>
    <t>×　・・・・　【理解不足】　意識していないから行動できない状態</t>
    <rPh sb="14" eb="16">
      <t>イシキ</t>
    </rPh>
    <rPh sb="23" eb="25">
      <t>コウドウ</t>
    </rPh>
    <rPh sb="29" eb="31">
      <t>ジョウタイ</t>
    </rPh>
    <phoneticPr fontId="1"/>
  </si>
  <si>
    <t>新卒</t>
    <phoneticPr fontId="1"/>
  </si>
  <si>
    <t>分野：</t>
    <rPh sb="0" eb="2">
      <t>ブンヤ</t>
    </rPh>
    <phoneticPr fontId="1"/>
  </si>
  <si>
    <t>IT</t>
  </si>
  <si>
    <t>クラス名：</t>
    <rPh sb="3" eb="4">
      <t>メイ</t>
    </rPh>
    <phoneticPr fontId="1"/>
  </si>
  <si>
    <t>△   ・・・・　【理解】　意識しても行動ができない状態</t>
    <rPh sb="14" eb="16">
      <t>イシキ</t>
    </rPh>
    <rPh sb="19" eb="21">
      <t>コウドウ</t>
    </rPh>
    <rPh sb="26" eb="28">
      <t>ジョウタイ</t>
    </rPh>
    <phoneticPr fontId="1"/>
  </si>
  <si>
    <t>社員番号：</t>
    <rPh sb="0" eb="2">
      <t>シャイン</t>
    </rPh>
    <rPh sb="2" eb="4">
      <t>バンゴウ</t>
    </rPh>
    <phoneticPr fontId="1"/>
  </si>
  <si>
    <t>担当講師：</t>
    <phoneticPr fontId="1"/>
  </si>
  <si>
    <t>○　・・・・　【行動】　意識していれば行動が出来る状態</t>
    <rPh sb="25" eb="27">
      <t>ジョウタイ</t>
    </rPh>
    <phoneticPr fontId="1"/>
  </si>
  <si>
    <t>名前：</t>
    <rPh sb="0" eb="2">
      <t>ナマエ</t>
    </rPh>
    <phoneticPr fontId="1"/>
  </si>
  <si>
    <t>研修最終日：</t>
    <rPh sb="0" eb="2">
      <t>ケンシュウ</t>
    </rPh>
    <rPh sb="2" eb="5">
      <t>サイシュウビ</t>
    </rPh>
    <phoneticPr fontId="1"/>
  </si>
  <si>
    <t>◎　・・・・　【定着】　意識していなくても自然と行動ができる状態</t>
    <rPh sb="12" eb="14">
      <t>イシキ</t>
    </rPh>
    <rPh sb="21" eb="23">
      <t>シゼン</t>
    </rPh>
    <rPh sb="24" eb="26">
      <t>コウドウ</t>
    </rPh>
    <rPh sb="30" eb="32">
      <t>ジョウタイ</t>
    </rPh>
    <phoneticPr fontId="1"/>
  </si>
  <si>
    <t>5つの人間力</t>
    <rPh sb="3" eb="5">
      <t>ニンゲン</t>
    </rPh>
    <rPh sb="5" eb="6">
      <t>チカラ</t>
    </rPh>
    <phoneticPr fontId="1"/>
  </si>
  <si>
    <t>評価項目</t>
    <rPh sb="0" eb="2">
      <t>ヒョウカ</t>
    </rPh>
    <rPh sb="2" eb="4">
      <t>コウモク</t>
    </rPh>
    <phoneticPr fontId="1"/>
  </si>
  <si>
    <t>入社日</t>
    <rPh sb="0" eb="3">
      <t>ニュウシャビ</t>
    </rPh>
    <phoneticPr fontId="1"/>
  </si>
  <si>
    <t>～4/7</t>
  </si>
  <si>
    <t>～4/14</t>
  </si>
  <si>
    <t>～4/21</t>
  </si>
  <si>
    <t>～4/28</t>
  </si>
  <si>
    <t>～5/5</t>
  </si>
  <si>
    <t>～5/12</t>
  </si>
  <si>
    <t>～5/19</t>
  </si>
  <si>
    <t>～5/26</t>
  </si>
  <si>
    <t>～6/2</t>
  </si>
  <si>
    <t>～6/9</t>
  </si>
  <si>
    <t>～6/16</t>
  </si>
  <si>
    <t>～6/23</t>
  </si>
  <si>
    <t>～6/30</t>
  </si>
  <si>
    <t>～7/7</t>
  </si>
  <si>
    <t>～7/14</t>
  </si>
  <si>
    <t>～7/21</t>
  </si>
  <si>
    <t>～7/28</t>
  </si>
  <si>
    <t>～8/4</t>
  </si>
  <si>
    <t>～8/11</t>
  </si>
  <si>
    <t>～8/18</t>
  </si>
  <si>
    <t>～8/25</t>
  </si>
  <si>
    <t>～9/1</t>
  </si>
  <si>
    <t>～9/8</t>
  </si>
  <si>
    <t>～9/15</t>
  </si>
  <si>
    <t>～9/22</t>
  </si>
  <si>
    <t>～9/29</t>
  </si>
  <si>
    <t>～10/6</t>
  </si>
  <si>
    <t>～10/13</t>
  </si>
  <si>
    <t>～10/20</t>
  </si>
  <si>
    <t>～10/27</t>
  </si>
  <si>
    <t>～11/3</t>
  </si>
  <si>
    <t>～11/10</t>
  </si>
  <si>
    <t>～11/17</t>
  </si>
  <si>
    <t>～11/24</t>
  </si>
  <si>
    <t>～12/1</t>
  </si>
  <si>
    <t>～12/8</t>
  </si>
  <si>
    <t>～12/15</t>
  </si>
  <si>
    <t>～12/22</t>
  </si>
  <si>
    <t>～12/29</t>
  </si>
  <si>
    <t>①</t>
  </si>
  <si>
    <t>信頼を獲得する力</t>
    <phoneticPr fontId="1"/>
  </si>
  <si>
    <t>勤怠が良い</t>
    <rPh sb="0" eb="2">
      <t>キンタイ</t>
    </rPh>
    <rPh sb="3" eb="4">
      <t>ヨ</t>
    </rPh>
    <phoneticPr fontId="3"/>
  </si>
  <si>
    <t>挨拶やマナー等、節度ある行動が出来る</t>
    <rPh sb="0" eb="2">
      <t>アイサツ</t>
    </rPh>
    <rPh sb="6" eb="7">
      <t>トウ</t>
    </rPh>
    <rPh sb="8" eb="10">
      <t>セツド</t>
    </rPh>
    <rPh sb="12" eb="14">
      <t>コウドウ</t>
    </rPh>
    <rPh sb="15" eb="17">
      <t>デキ</t>
    </rPh>
    <phoneticPr fontId="3"/>
  </si>
  <si>
    <t>ルールが守れる</t>
    <rPh sb="4" eb="5">
      <t>マモ</t>
    </rPh>
    <phoneticPr fontId="3"/>
  </si>
  <si>
    <t>情報セキュリティー(機密保持)を守れる</t>
    <rPh sb="0" eb="2">
      <t>ジョウホウ</t>
    </rPh>
    <rPh sb="10" eb="12">
      <t>キミツ</t>
    </rPh>
    <rPh sb="12" eb="14">
      <t>ホジ</t>
    </rPh>
    <rPh sb="16" eb="17">
      <t>マモ</t>
    </rPh>
    <phoneticPr fontId="3"/>
  </si>
  <si>
    <t>周囲の信頼を得て良好な人間関係が構築出来る</t>
    <rPh sb="0" eb="2">
      <t>シュウイ</t>
    </rPh>
    <rPh sb="3" eb="5">
      <t>シンライ</t>
    </rPh>
    <rPh sb="6" eb="7">
      <t>エ</t>
    </rPh>
    <rPh sb="8" eb="10">
      <t>リョウコウ</t>
    </rPh>
    <rPh sb="11" eb="13">
      <t>ニンゲン</t>
    </rPh>
    <rPh sb="13" eb="15">
      <t>カンケイ</t>
    </rPh>
    <rPh sb="16" eb="18">
      <t>コウチク</t>
    </rPh>
    <rPh sb="18" eb="20">
      <t>デキ</t>
    </rPh>
    <phoneticPr fontId="3"/>
  </si>
  <si>
    <t>②</t>
    <phoneticPr fontId="1"/>
  </si>
  <si>
    <t>仕事の基本力</t>
    <phoneticPr fontId="1"/>
  </si>
  <si>
    <t>問題が生じた場合等すみやかに相談出来る</t>
    <rPh sb="0" eb="2">
      <t>モンダイ</t>
    </rPh>
    <rPh sb="3" eb="4">
      <t>ショウ</t>
    </rPh>
    <rPh sb="6" eb="8">
      <t>バアイ</t>
    </rPh>
    <rPh sb="8" eb="9">
      <t>トウ</t>
    </rPh>
    <rPh sb="14" eb="16">
      <t>ソウダン</t>
    </rPh>
    <rPh sb="16" eb="18">
      <t>デキ</t>
    </rPh>
    <phoneticPr fontId="3"/>
  </si>
  <si>
    <t>目的を明確にして納期を守れる</t>
    <rPh sb="0" eb="2">
      <t>モクテキ</t>
    </rPh>
    <rPh sb="3" eb="5">
      <t>メイカク</t>
    </rPh>
    <rPh sb="8" eb="10">
      <t>ノウキ</t>
    </rPh>
    <rPh sb="11" eb="12">
      <t>マモ</t>
    </rPh>
    <phoneticPr fontId="3"/>
  </si>
  <si>
    <t>最後まで責任を持ってやり遂げられる</t>
    <rPh sb="0" eb="2">
      <t>サイゴ</t>
    </rPh>
    <rPh sb="4" eb="6">
      <t>セキニン</t>
    </rPh>
    <rPh sb="7" eb="8">
      <t>モ</t>
    </rPh>
    <rPh sb="12" eb="13">
      <t>ト</t>
    </rPh>
    <phoneticPr fontId="3"/>
  </si>
  <si>
    <t>必要な情報を伝えて共有が出来る</t>
    <rPh sb="0" eb="2">
      <t>ヒツヨウ</t>
    </rPh>
    <rPh sb="3" eb="5">
      <t>ジョウホウ</t>
    </rPh>
    <rPh sb="6" eb="7">
      <t>ツタ</t>
    </rPh>
    <rPh sb="9" eb="11">
      <t>キョウユウ</t>
    </rPh>
    <rPh sb="12" eb="14">
      <t>デキ</t>
    </rPh>
    <phoneticPr fontId="3"/>
  </si>
  <si>
    <t>③</t>
    <phoneticPr fontId="1"/>
  </si>
  <si>
    <t>チームで協働する力</t>
    <phoneticPr fontId="1"/>
  </si>
  <si>
    <t>相手の意見をしっかりと聴き理解して行動出来る</t>
    <rPh sb="0" eb="2">
      <t>アイテ</t>
    </rPh>
    <rPh sb="3" eb="5">
      <t>イケン</t>
    </rPh>
    <rPh sb="11" eb="12">
      <t>キ</t>
    </rPh>
    <rPh sb="13" eb="15">
      <t>リカイ</t>
    </rPh>
    <rPh sb="17" eb="19">
      <t>コウドウ</t>
    </rPh>
    <rPh sb="19" eb="21">
      <t>デキ</t>
    </rPh>
    <phoneticPr fontId="3"/>
  </si>
  <si>
    <t>自分の考えを持ち意見を伝えられる</t>
    <rPh sb="0" eb="2">
      <t>ジブン</t>
    </rPh>
    <rPh sb="3" eb="4">
      <t>カンガ</t>
    </rPh>
    <rPh sb="6" eb="7">
      <t>モ</t>
    </rPh>
    <rPh sb="8" eb="10">
      <t>イケン</t>
    </rPh>
    <rPh sb="11" eb="12">
      <t>ツタ</t>
    </rPh>
    <phoneticPr fontId="3"/>
  </si>
  <si>
    <t>職場環境に良い影響を与えられる</t>
    <rPh sb="0" eb="2">
      <t>ショクバ</t>
    </rPh>
    <rPh sb="2" eb="4">
      <t>カンキョウ</t>
    </rPh>
    <rPh sb="5" eb="6">
      <t>ヨ</t>
    </rPh>
    <rPh sb="7" eb="9">
      <t>エイキョウ</t>
    </rPh>
    <rPh sb="10" eb="11">
      <t>アタ</t>
    </rPh>
    <phoneticPr fontId="3"/>
  </si>
  <si>
    <t>場（立場・役割）の状況を理解して柔軟な対応が出来る</t>
    <rPh sb="0" eb="1">
      <t>バ</t>
    </rPh>
    <rPh sb="2" eb="4">
      <t>タチバ</t>
    </rPh>
    <rPh sb="5" eb="7">
      <t>ヤクワリ</t>
    </rPh>
    <rPh sb="9" eb="11">
      <t>ジョウキョウ</t>
    </rPh>
    <rPh sb="12" eb="14">
      <t>リカイ</t>
    </rPh>
    <rPh sb="16" eb="18">
      <t>ジュウナン</t>
    </rPh>
    <rPh sb="19" eb="21">
      <t>タイオウ</t>
    </rPh>
    <rPh sb="22" eb="24">
      <t>デキ</t>
    </rPh>
    <phoneticPr fontId="3"/>
  </si>
  <si>
    <t>周囲の協力を得ながら対応出来る</t>
    <rPh sb="0" eb="2">
      <t>シュウイ</t>
    </rPh>
    <rPh sb="3" eb="5">
      <t>キョウリョク</t>
    </rPh>
    <rPh sb="6" eb="7">
      <t>エ</t>
    </rPh>
    <rPh sb="10" eb="12">
      <t>タイオウ</t>
    </rPh>
    <rPh sb="12" eb="14">
      <t>デキ</t>
    </rPh>
    <phoneticPr fontId="3"/>
  </si>
  <si>
    <t>④</t>
    <phoneticPr fontId="1"/>
  </si>
  <si>
    <t>お客様のニーズをつかみ、答える力</t>
    <phoneticPr fontId="1"/>
  </si>
  <si>
    <t>相手の立場や求めている事を理解して行動出来る</t>
    <rPh sb="0" eb="2">
      <t>アイテ</t>
    </rPh>
    <rPh sb="3" eb="5">
      <t>タチバ</t>
    </rPh>
    <rPh sb="6" eb="7">
      <t>モト</t>
    </rPh>
    <rPh sb="11" eb="12">
      <t>コト</t>
    </rPh>
    <rPh sb="13" eb="15">
      <t>リカイ</t>
    </rPh>
    <rPh sb="17" eb="19">
      <t>コウドウ</t>
    </rPh>
    <rPh sb="19" eb="21">
      <t>デキ</t>
    </rPh>
    <phoneticPr fontId="3"/>
  </si>
  <si>
    <t>正確な成果を出せる</t>
    <rPh sb="0" eb="2">
      <t>セイカク</t>
    </rPh>
    <rPh sb="3" eb="5">
      <t>セイカ</t>
    </rPh>
    <rPh sb="6" eb="7">
      <t>ダ</t>
    </rPh>
    <phoneticPr fontId="3"/>
  </si>
  <si>
    <t>問題や課題を発見出来る</t>
    <rPh sb="0" eb="2">
      <t>モンダイ</t>
    </rPh>
    <rPh sb="3" eb="5">
      <t>カダイ</t>
    </rPh>
    <rPh sb="6" eb="10">
      <t>ハッケンデキ</t>
    </rPh>
    <phoneticPr fontId="3"/>
  </si>
  <si>
    <t>⑤</t>
    <phoneticPr fontId="1"/>
  </si>
  <si>
    <t>自ら磨き続ける力</t>
    <phoneticPr fontId="1"/>
  </si>
  <si>
    <t>前向きに主体的な行動が出来る</t>
    <rPh sb="0" eb="2">
      <t>マエム</t>
    </rPh>
    <rPh sb="4" eb="7">
      <t>シュタイテキ</t>
    </rPh>
    <rPh sb="8" eb="10">
      <t>コウドウ</t>
    </rPh>
    <rPh sb="11" eb="13">
      <t>デキ</t>
    </rPh>
    <phoneticPr fontId="3"/>
  </si>
  <si>
    <t>新しいことに挑戦することが出来る</t>
    <rPh sb="0" eb="1">
      <t>アタラ</t>
    </rPh>
    <rPh sb="6" eb="8">
      <t>チョウセン</t>
    </rPh>
    <rPh sb="13" eb="15">
      <t>デキ</t>
    </rPh>
    <phoneticPr fontId="3"/>
  </si>
  <si>
    <t>進捗管理が出来る</t>
    <rPh sb="0" eb="2">
      <t>シンチョク</t>
    </rPh>
    <rPh sb="2" eb="4">
      <t>カンリ</t>
    </rPh>
    <rPh sb="5" eb="7">
      <t>デキ</t>
    </rPh>
    <phoneticPr fontId="3"/>
  </si>
  <si>
    <t>講師確認（チェック）</t>
    <rPh sb="0" eb="2">
      <t>コウシ</t>
    </rPh>
    <rPh sb="2" eb="4">
      <t>カクニン</t>
    </rPh>
    <phoneticPr fontId="1"/>
  </si>
  <si>
    <t>本人コメント</t>
  </si>
  <si>
    <t>：</t>
    <phoneticPr fontId="1"/>
  </si>
  <si>
    <t>　　　＜5つの人間力内容＞</t>
  </si>
  <si>
    <t>①</t>
    <phoneticPr fontId="1"/>
  </si>
  <si>
    <t>信頼を獲得する力</t>
    <rPh sb="0" eb="2">
      <t>シンライ</t>
    </rPh>
    <rPh sb="3" eb="5">
      <t>カクトク</t>
    </rPh>
    <rPh sb="7" eb="8">
      <t>チカラ</t>
    </rPh>
    <phoneticPr fontId="1"/>
  </si>
  <si>
    <t>仕事の基本力</t>
    <rPh sb="0" eb="2">
      <t>シゴト</t>
    </rPh>
    <rPh sb="3" eb="5">
      <t>キホン</t>
    </rPh>
    <rPh sb="5" eb="6">
      <t>リョク</t>
    </rPh>
    <phoneticPr fontId="1"/>
  </si>
  <si>
    <t>チームで協働する力</t>
    <rPh sb="4" eb="6">
      <t>キョウドウ</t>
    </rPh>
    <rPh sb="8" eb="9">
      <t>チカラ</t>
    </rPh>
    <phoneticPr fontId="1"/>
  </si>
  <si>
    <t>お客様のニーズをつかみ、答える力</t>
    <rPh sb="1" eb="3">
      <t>キャクサマ</t>
    </rPh>
    <rPh sb="12" eb="13">
      <t>コタ</t>
    </rPh>
    <rPh sb="15" eb="16">
      <t>チカラ</t>
    </rPh>
    <phoneticPr fontId="1"/>
  </si>
  <si>
    <t>自ら磨き続ける力</t>
    <rPh sb="0" eb="1">
      <t>ミズカ</t>
    </rPh>
    <rPh sb="2" eb="3">
      <t>ミガ</t>
    </rPh>
    <rPh sb="4" eb="5">
      <t>ツヅ</t>
    </rPh>
    <rPh sb="7" eb="8">
      <t>チカラ</t>
    </rPh>
    <phoneticPr fontId="1"/>
  </si>
  <si>
    <t>No.</t>
    <phoneticPr fontId="1"/>
  </si>
  <si>
    <t>詳細確認</t>
    <rPh sb="0" eb="2">
      <t>ショウサイ</t>
    </rPh>
    <rPh sb="2" eb="4">
      <t>カクニン</t>
    </rPh>
    <phoneticPr fontId="1"/>
  </si>
  <si>
    <t>理解不足</t>
    <rPh sb="0" eb="2">
      <t>リカイ</t>
    </rPh>
    <rPh sb="2" eb="4">
      <t>フソク</t>
    </rPh>
    <phoneticPr fontId="1"/>
  </si>
  <si>
    <t>理解</t>
    <rPh sb="0" eb="2">
      <t>リカイ</t>
    </rPh>
    <phoneticPr fontId="1"/>
  </si>
  <si>
    <t>行動</t>
    <rPh sb="0" eb="2">
      <t>コウドウ</t>
    </rPh>
    <phoneticPr fontId="1"/>
  </si>
  <si>
    <t>定着</t>
    <rPh sb="0" eb="2">
      <t>テイチャク</t>
    </rPh>
    <phoneticPr fontId="1"/>
  </si>
  <si>
    <t>②</t>
  </si>
  <si>
    <t>③</t>
  </si>
  <si>
    <t>④</t>
  </si>
  <si>
    <t>⑤</t>
  </si>
  <si>
    <t>最終週グラフ作成用</t>
    <rPh sb="0" eb="2">
      <t>サイシュウ</t>
    </rPh>
    <rPh sb="2" eb="3">
      <t>シュウ</t>
    </rPh>
    <rPh sb="6" eb="8">
      <t>サクセイ</t>
    </rPh>
    <rPh sb="8" eb="9">
      <t>ヨウ</t>
    </rPh>
    <phoneticPr fontId="1"/>
  </si>
  <si>
    <t>Excelレベル
（研修終了時)</t>
    <rPh sb="10" eb="12">
      <t>ケンシュウ</t>
    </rPh>
    <rPh sb="12" eb="15">
      <t>シュウリョウジ</t>
    </rPh>
    <phoneticPr fontId="1"/>
  </si>
  <si>
    <t>入社研修サポートセンター</t>
    <rPh sb="0" eb="2">
      <t>ニュウシャ</t>
    </rPh>
    <rPh sb="2" eb="4">
      <t>ケンシュウ</t>
    </rPh>
    <phoneticPr fontId="1"/>
  </si>
  <si>
    <t>新卒研修修了報告書（フォローシート）</t>
    <rPh sb="0" eb="2">
      <t>シンソツ</t>
    </rPh>
    <rPh sb="2" eb="4">
      <t>ケンシュウ</t>
    </rPh>
    <rPh sb="4" eb="6">
      <t>シュウリョウ</t>
    </rPh>
    <rPh sb="6" eb="8">
      <t>ホウコク</t>
    </rPh>
    <rPh sb="8" eb="9">
      <t>ショ</t>
    </rPh>
    <phoneticPr fontId="1"/>
  </si>
  <si>
    <t>新卒研修の新卒の受講状況および研修終了時の状態を報告いたします。</t>
    <rPh sb="0" eb="2">
      <t>シンソツ</t>
    </rPh>
    <rPh sb="2" eb="4">
      <t>ケンシュウ</t>
    </rPh>
    <rPh sb="5" eb="7">
      <t>シンソツ</t>
    </rPh>
    <rPh sb="8" eb="10">
      <t>ジュコウ</t>
    </rPh>
    <rPh sb="10" eb="12">
      <t>ジョウキョウ</t>
    </rPh>
    <rPh sb="15" eb="17">
      <t>ケンシュウ</t>
    </rPh>
    <rPh sb="17" eb="19">
      <t>シュウリョウ</t>
    </rPh>
    <rPh sb="19" eb="20">
      <t>ジ</t>
    </rPh>
    <rPh sb="21" eb="23">
      <t>ジョウタイ</t>
    </rPh>
    <rPh sb="24" eb="26">
      <t>ホウコク</t>
    </rPh>
    <phoneticPr fontId="1"/>
  </si>
  <si>
    <t>１．研修受講状況</t>
    <rPh sb="2" eb="4">
      <t>ケンシュウ</t>
    </rPh>
    <rPh sb="4" eb="6">
      <t>ジュコウ</t>
    </rPh>
    <rPh sb="6" eb="8">
      <t>ジョウキョウ</t>
    </rPh>
    <phoneticPr fontId="1"/>
  </si>
  <si>
    <t>2024年度</t>
    <rPh sb="4" eb="6">
      <t>ネンド</t>
    </rPh>
    <phoneticPr fontId="1"/>
  </si>
  <si>
    <t>入社</t>
    <rPh sb="0" eb="2">
      <t>ニュウシャ</t>
    </rPh>
    <phoneticPr fontId="1"/>
  </si>
  <si>
    <t>分野</t>
    <rPh sb="0" eb="2">
      <t>ブンヤ</t>
    </rPh>
    <phoneticPr fontId="1"/>
  </si>
  <si>
    <t>社員番号</t>
    <rPh sb="0" eb="2">
      <t>シャイン</t>
    </rPh>
    <rPh sb="2" eb="4">
      <t>バンゴウ</t>
    </rPh>
    <phoneticPr fontId="1"/>
  </si>
  <si>
    <t>氏名</t>
    <rPh sb="0" eb="2">
      <t>シメイ</t>
    </rPh>
    <phoneticPr fontId="1"/>
  </si>
  <si>
    <t>研修期間</t>
    <rPh sb="0" eb="2">
      <t>ケンシュウ</t>
    </rPh>
    <rPh sb="2" eb="4">
      <t>キカン</t>
    </rPh>
    <phoneticPr fontId="1"/>
  </si>
  <si>
    <t>～</t>
    <phoneticPr fontId="1"/>
  </si>
  <si>
    <t>クラス</t>
    <phoneticPr fontId="1"/>
  </si>
  <si>
    <t>担当講師</t>
    <rPh sb="0" eb="2">
      <t>タントウ</t>
    </rPh>
    <rPh sb="2" eb="4">
      <t>コウシ</t>
    </rPh>
    <phoneticPr fontId="1"/>
  </si>
  <si>
    <t>２．人間力</t>
    <rPh sb="2" eb="4">
      <t>ニンゲン</t>
    </rPh>
    <rPh sb="4" eb="5">
      <t>リョク</t>
    </rPh>
    <phoneticPr fontId="1"/>
  </si>
  <si>
    <t>項目</t>
    <rPh sb="0" eb="2">
      <t>コウモク</t>
    </rPh>
    <phoneticPr fontId="1"/>
  </si>
  <si>
    <t>状況（コメント）</t>
    <rPh sb="0" eb="2">
      <t>ジョウキョウ</t>
    </rPh>
    <phoneticPr fontId="1"/>
  </si>
  <si>
    <t>欠勤回数</t>
    <rPh sb="0" eb="2">
      <t>ケッキン</t>
    </rPh>
    <rPh sb="2" eb="4">
      <t>カイスウ</t>
    </rPh>
    <phoneticPr fontId="1"/>
  </si>
  <si>
    <t>0 回</t>
    <rPh sb="2" eb="3">
      <t>カイ</t>
    </rPh>
    <phoneticPr fontId="1"/>
  </si>
  <si>
    <t>遅刻回数</t>
    <rPh sb="0" eb="2">
      <t>チコク</t>
    </rPh>
    <rPh sb="2" eb="4">
      <t>カイスウ</t>
    </rPh>
    <phoneticPr fontId="1"/>
  </si>
  <si>
    <t>挨拶、言葉遣い、身だしなみ</t>
    <rPh sb="0" eb="2">
      <t>アイサツ</t>
    </rPh>
    <rPh sb="3" eb="5">
      <t>コトバ</t>
    </rPh>
    <rPh sb="5" eb="6">
      <t>ヅカ</t>
    </rPh>
    <rPh sb="8" eb="9">
      <t>ミ</t>
    </rPh>
    <phoneticPr fontId="1"/>
  </si>
  <si>
    <t>事象等を講師支援システムから
ピックアップして記載</t>
    <rPh sb="0" eb="2">
      <t>ジショウ</t>
    </rPh>
    <rPh sb="2" eb="3">
      <t>トウ</t>
    </rPh>
    <rPh sb="4" eb="6">
      <t>コウシ</t>
    </rPh>
    <rPh sb="6" eb="8">
      <t>シエン</t>
    </rPh>
    <rPh sb="23" eb="25">
      <t>キサイ</t>
    </rPh>
    <phoneticPr fontId="1"/>
  </si>
  <si>
    <t>時間厳守/納期厳守</t>
    <rPh sb="0" eb="2">
      <t>ジカン</t>
    </rPh>
    <rPh sb="5" eb="7">
      <t>ノウキ</t>
    </rPh>
    <rPh sb="7" eb="9">
      <t>ゲンシュ</t>
    </rPh>
    <phoneticPr fontId="1"/>
  </si>
  <si>
    <t>コメント無ければ『-』を記入</t>
    <rPh sb="4" eb="5">
      <t>ナ</t>
    </rPh>
    <rPh sb="12" eb="14">
      <t>キニュウ</t>
    </rPh>
    <phoneticPr fontId="1"/>
  </si>
  <si>
    <t>基本モラル（業務態度等）</t>
    <rPh sb="0" eb="2">
      <t>キホン</t>
    </rPh>
    <rPh sb="6" eb="8">
      <t>ギョウム</t>
    </rPh>
    <rPh sb="8" eb="10">
      <t>タイド</t>
    </rPh>
    <rPh sb="10" eb="11">
      <t>トウ</t>
    </rPh>
    <phoneticPr fontId="1"/>
  </si>
  <si>
    <t>事象等を講師支援システムから
ピックアップして記載</t>
    <rPh sb="2" eb="3">
      <t>トウ</t>
    </rPh>
    <rPh sb="4" eb="6">
      <t>コウシ</t>
    </rPh>
    <rPh sb="6" eb="8">
      <t>シエン</t>
    </rPh>
    <rPh sb="23" eb="25">
      <t>キサイ</t>
    </rPh>
    <phoneticPr fontId="1"/>
  </si>
  <si>
    <t>コミュニケーション(報連相等)</t>
    <rPh sb="10" eb="13">
      <t>ホウレンソウ</t>
    </rPh>
    <rPh sb="13" eb="14">
      <t>トウ</t>
    </rPh>
    <phoneticPr fontId="1"/>
  </si>
  <si>
    <t>積極性（業務姿勢等）</t>
    <phoneticPr fontId="1"/>
  </si>
  <si>
    <t>組織適応力</t>
    <phoneticPr fontId="1"/>
  </si>
  <si>
    <t>事象等を講師支援システムから
ピックアップして記載</t>
    <phoneticPr fontId="1"/>
  </si>
  <si>
    <t>３．技術力</t>
    <rPh sb="2" eb="5">
      <t>ギジュツリョク</t>
    </rPh>
    <phoneticPr fontId="1"/>
  </si>
  <si>
    <t>研修名称</t>
    <rPh sb="0" eb="2">
      <t>ケンシュウ</t>
    </rPh>
    <rPh sb="2" eb="4">
      <t>メイショウ</t>
    </rPh>
    <phoneticPr fontId="1"/>
  </si>
  <si>
    <t>受講時間</t>
    <rPh sb="0" eb="2">
      <t>ジュコウ</t>
    </rPh>
    <rPh sb="2" eb="4">
      <t>ジカン</t>
    </rPh>
    <phoneticPr fontId="1"/>
  </si>
  <si>
    <t>よく理解している</t>
    <phoneticPr fontId="1"/>
  </si>
  <si>
    <t>ほぼ理解している</t>
    <rPh sb="2" eb="4">
      <t>リカイ</t>
    </rPh>
    <phoneticPr fontId="1"/>
  </si>
  <si>
    <t>理解度が低め</t>
    <rPh sb="0" eb="2">
      <t>リカイ</t>
    </rPh>
    <rPh sb="2" eb="3">
      <t>ド</t>
    </rPh>
    <rPh sb="4" eb="5">
      <t>ヒク</t>
    </rPh>
    <phoneticPr fontId="1"/>
  </si>
  <si>
    <t>再受講を要する</t>
    <rPh sb="0" eb="3">
      <t>サイジュコウ</t>
    </rPh>
    <rPh sb="4" eb="5">
      <t>ヨウ</t>
    </rPh>
    <phoneticPr fontId="1"/>
  </si>
  <si>
    <t>備考</t>
    <rPh sb="0" eb="2">
      <t>ビコウ</t>
    </rPh>
    <phoneticPr fontId="1"/>
  </si>
  <si>
    <t>DX研修</t>
    <rPh sb="2" eb="4">
      <t>ケンシュウ</t>
    </rPh>
    <phoneticPr fontId="1"/>
  </si>
  <si>
    <t>／2.5ｈ</t>
    <phoneticPr fontId="1"/>
  </si>
  <si>
    <t>レ</t>
    <phoneticPr fontId="1"/>
  </si>
  <si>
    <t>情報セキュリティ概要</t>
    <rPh sb="0" eb="2">
      <t>ジョウホウ</t>
    </rPh>
    <rPh sb="8" eb="10">
      <t>ガイヨウ</t>
    </rPh>
    <phoneticPr fontId="1"/>
  </si>
  <si>
    <t>／　6ｈ</t>
    <phoneticPr fontId="1"/>
  </si>
  <si>
    <t>ソフトウェア開発概要</t>
    <phoneticPr fontId="1"/>
  </si>
  <si>
    <t>／18ｈ</t>
    <phoneticPr fontId="1"/>
  </si>
  <si>
    <t>Ｇｉｔ入門</t>
    <phoneticPr fontId="1"/>
  </si>
  <si>
    <t>／12ｈ</t>
    <phoneticPr fontId="1"/>
  </si>
  <si>
    <t>Ｃ言語基礎１</t>
    <phoneticPr fontId="1"/>
  </si>
  <si>
    <t>／60ｈ</t>
    <phoneticPr fontId="1"/>
  </si>
  <si>
    <t>Ｃ言語基礎２</t>
    <phoneticPr fontId="1"/>
  </si>
  <si>
    <t>オブジェクト指向入門</t>
    <phoneticPr fontId="1"/>
  </si>
  <si>
    <t>オブジェクト指向基礎・実践</t>
    <phoneticPr fontId="1"/>
  </si>
  <si>
    <t>／48ｈ</t>
    <phoneticPr fontId="1"/>
  </si>
  <si>
    <t>データベース</t>
    <phoneticPr fontId="1"/>
  </si>
  <si>
    <t>／30ｈ</t>
    <phoneticPr fontId="1"/>
  </si>
  <si>
    <t>システム開発実習１（ＩＴ）</t>
    <phoneticPr fontId="1"/>
  </si>
  <si>
    <t>システム開発実習２（ＩＴ）</t>
    <phoneticPr fontId="1"/>
  </si>
  <si>
    <t>Ｐｙｔｈｏｎ基礎</t>
    <phoneticPr fontId="1"/>
  </si>
  <si>
    <t>Ｐｙｔｈｏｎ実践</t>
    <rPh sb="6" eb="8">
      <t>ジッセン</t>
    </rPh>
    <phoneticPr fontId="1"/>
  </si>
  <si>
    <t>ネットワーク構築実習</t>
    <phoneticPr fontId="1"/>
  </si>
  <si>
    <t>Webアプリケーション開発</t>
    <phoneticPr fontId="1"/>
  </si>
  <si>
    <t>業務システム開発（設計）</t>
    <rPh sb="9" eb="11">
      <t>セッケイ</t>
    </rPh>
    <phoneticPr fontId="1"/>
  </si>
  <si>
    <t>／42ｈ</t>
    <phoneticPr fontId="1"/>
  </si>
  <si>
    <t>業務システム開発（実装）</t>
    <rPh sb="9" eb="11">
      <t>ジッソウ</t>
    </rPh>
    <phoneticPr fontId="1"/>
  </si>
  <si>
    <t>／84ｈ</t>
    <phoneticPr fontId="1"/>
  </si>
  <si>
    <t>業務システム開発（単体テスト）</t>
    <rPh sb="9" eb="11">
      <t>タンタイ</t>
    </rPh>
    <phoneticPr fontId="1"/>
  </si>
  <si>
    <t>業務システム開発（結合テスト）</t>
    <rPh sb="9" eb="11">
      <t>ケツゴウ</t>
    </rPh>
    <phoneticPr fontId="1"/>
  </si>
  <si>
    <t>情報処理系技術入門研修</t>
    <rPh sb="0" eb="2">
      <t>ジョウホウ</t>
    </rPh>
    <rPh sb="2" eb="4">
      <t>ショリ</t>
    </rPh>
    <rPh sb="4" eb="5">
      <t>ケイ</t>
    </rPh>
    <phoneticPr fontId="1"/>
  </si>
  <si>
    <t>／300ｈ</t>
    <phoneticPr fontId="1"/>
  </si>
  <si>
    <t>※「新卒技術研修-配属後研修関連資料.pdf」参照</t>
    <rPh sb="23" eb="25">
      <t>サンショウ</t>
    </rPh>
    <phoneticPr fontId="1"/>
  </si>
  <si>
    <t>　【保管先】\\tky-fsv-01\02-Project\MF新卒研修データ共有\2024新卒</t>
    <rPh sb="2" eb="4">
      <t>ホカン</t>
    </rPh>
    <rPh sb="4" eb="5">
      <t>サキ</t>
    </rPh>
    <phoneticPr fontId="1"/>
  </si>
  <si>
    <t>４．講師コメント（申し送り事項）</t>
    <rPh sb="2" eb="4">
      <t>コウシ</t>
    </rPh>
    <rPh sb="9" eb="10">
      <t>モウ</t>
    </rPh>
    <rPh sb="11" eb="12">
      <t>オク</t>
    </rPh>
    <rPh sb="13" eb="15">
      <t>ジコウ</t>
    </rPh>
    <phoneticPr fontId="1"/>
  </si>
  <si>
    <t>人間力</t>
    <rPh sb="0" eb="2">
      <t>ニンゲン</t>
    </rPh>
    <rPh sb="2" eb="3">
      <t>リョク</t>
    </rPh>
    <phoneticPr fontId="1"/>
  </si>
  <si>
    <t>技術力</t>
    <rPh sb="0" eb="3">
      <t>ギジュツリョク</t>
    </rPh>
    <phoneticPr fontId="1"/>
  </si>
  <si>
    <t>Excel</t>
    <phoneticPr fontId="1"/>
  </si>
  <si>
    <t>＜回送先＞　担当講師　⇒　管理職　⇒　拠点</t>
    <rPh sb="1" eb="3">
      <t>カイソウ</t>
    </rPh>
    <rPh sb="3" eb="4">
      <t>サキ</t>
    </rPh>
    <rPh sb="6" eb="8">
      <t>タントウ</t>
    </rPh>
    <rPh sb="8" eb="10">
      <t>コウシ</t>
    </rPh>
    <rPh sb="13" eb="15">
      <t>カンリ</t>
    </rPh>
    <rPh sb="15" eb="16">
      <t>ショク</t>
    </rPh>
    <rPh sb="19" eb="21">
      <t>キョテン</t>
    </rPh>
    <phoneticPr fontId="1"/>
  </si>
  <si>
    <t>以上</t>
    <rPh sb="0" eb="2">
      <t>イジョウ</t>
    </rPh>
    <phoneticPr fontId="1"/>
  </si>
  <si>
    <t>研修生本人コメント</t>
    <rPh sb="0" eb="2">
      <t>ケンシュウ</t>
    </rPh>
    <rPh sb="2" eb="3">
      <t>セイ</t>
    </rPh>
    <rPh sb="3" eb="5">
      <t>ホンニン</t>
    </rPh>
    <phoneticPr fontId="1"/>
  </si>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</sst>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quot;月&quot;"/>
    <numFmt numFmtId="177" formatCode="0_ "/>
    <numFmt numFmtId="178" formatCode="#&quot;項&quot;"/>
    <numFmt numFmtId="179" formatCode="#&quot;%&quot;"/>
    <numFmt numFmtId="180" formatCode="#&quot;週目&quot;"/>
    <numFmt numFmtId="181" formatCode="yyyy&quot;年&quot;m&quot;月&quot;d&quot;日&quot;;@"/>
    <numFmt numFmtId="182" formatCode="#&quot;　項&quot;"/>
    <numFmt numFmtId="183" formatCode="m&quot;月&quot;d&quot;日&quot;;@"/>
    <numFmt numFmtId="184" formatCode="#&quot;年度&quot;"/>
    <numFmt numFmtId="185" formatCode="yyyy/m/d;@"/>
    <numFmt numFmtId="186" formatCode="m/d;@"/>
    <numFmt numFmtId="187" formatCode="#&quot; 回&quot;"/>
  </numFmts>
  <fonts count="28">
    <font>
      <sz val="11"/>
      <color theme="1"/>
      <name val="ＭＳ Ｐゴシック"/>
      <family val="2"/>
      <scheme val="minor"/>
    </font>
    <font>
      <sz val="6"/>
      <name val="ＭＳ Ｐゴシック"/>
      <family val="3"/>
      <charset val="128"/>
      <scheme val="minor"/>
    </font>
    <font>
      <sz val="11"/>
      <name val="ＭＳ Ｐゴシック"/>
      <family val="3"/>
      <charset val="128"/>
    </font>
    <font>
      <sz val="6"/>
      <name val="ＭＳ Ｐゴシック"/>
      <family val="3"/>
      <charset val="128"/>
    </font>
    <font>
      <b/>
      <sz val="14"/>
      <color theme="1"/>
      <name val="ＭＳ Ｐゴシック"/>
      <family val="3"/>
      <charset val="128"/>
      <scheme val="minor"/>
    </font>
    <font>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sz val="9"/>
      <color theme="1"/>
      <name val="ＭＳ Ｐゴシック"/>
      <family val="2"/>
      <scheme val="minor"/>
    </font>
    <font>
      <sz val="9"/>
      <color theme="1"/>
      <name val="ＭＳ Ｐゴシック"/>
      <family val="3"/>
      <charset val="128"/>
      <scheme val="minor"/>
    </font>
    <font>
      <sz val="8"/>
      <color theme="1"/>
      <name val="ＭＳ Ｐゴシック"/>
      <family val="3"/>
      <charset val="128"/>
      <scheme val="minor"/>
    </font>
    <font>
      <sz val="11"/>
      <name val="ＭＳ Ｐゴシック"/>
      <family val="2"/>
      <scheme val="minor"/>
    </font>
    <font>
      <sz val="16"/>
      <color theme="1"/>
      <name val="ＭＳ Ｐゴシック"/>
      <family val="3"/>
      <charset val="128"/>
      <scheme val="minor"/>
    </font>
    <font>
      <sz val="16"/>
      <color rgb="FFFF0000"/>
      <name val="ＭＳ Ｐゴシック"/>
      <family val="3"/>
      <charset val="128"/>
      <scheme val="minor"/>
    </font>
    <font>
      <sz val="16"/>
      <color theme="1"/>
      <name val="ＭＳ Ｐゴシック"/>
      <family val="2"/>
      <scheme val="minor"/>
    </font>
    <font>
      <sz val="18"/>
      <color theme="1"/>
      <name val="ＭＳ Ｐゴシック"/>
      <family val="3"/>
      <charset val="128"/>
      <scheme val="minor"/>
    </font>
    <font>
      <sz val="18"/>
      <color theme="1"/>
      <name val="ＭＳ Ｐゴシック"/>
      <family val="2"/>
      <scheme val="minor"/>
    </font>
    <font>
      <sz val="14"/>
      <color theme="1"/>
      <name val="ＭＳ Ｐゴシック"/>
      <family val="2"/>
      <scheme val="minor"/>
    </font>
    <font>
      <sz val="20"/>
      <color theme="1"/>
      <name val="ＭＳ Ｐゴシック"/>
      <family val="3"/>
      <charset val="128"/>
      <scheme val="minor"/>
    </font>
    <font>
      <sz val="20"/>
      <color theme="1"/>
      <name val="ＭＳ Ｐゴシック"/>
      <family val="2"/>
      <scheme val="minor"/>
    </font>
    <font>
      <b/>
      <sz val="36"/>
      <name val="ＭＳ Ｐゴシック"/>
      <family val="2"/>
    </font>
    <font>
      <sz val="20"/>
      <name val="ＭＳ Ｐゴシック"/>
      <family val="3"/>
      <charset val="128"/>
    </font>
    <font>
      <b/>
      <sz val="16"/>
      <color theme="1"/>
      <name val="ＭＳ Ｐゴシック"/>
      <family val="3"/>
      <charset val="128"/>
      <scheme val="minor"/>
    </font>
    <font>
      <b/>
      <sz val="22"/>
      <color theme="1"/>
      <name val="ＭＳ Ｐゴシック"/>
      <family val="3"/>
      <charset val="128"/>
      <scheme val="minor"/>
    </font>
    <font>
      <sz val="20"/>
      <color rgb="FF0070C0"/>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6"/>
      <color indexed="81"/>
      <name val="MS P ゴシック"/>
      <family val="3"/>
      <charset val="128"/>
    </font>
  </fonts>
  <fills count="5">
    <fill>
      <patternFill patternType="none"/>
    </fill>
    <fill>
      <patternFill patternType="gray125"/>
    </fill>
    <fill>
      <patternFill patternType="solid">
        <fgColor theme="3" tint="0.59999389629810485"/>
        <bgColor indexed="64"/>
      </patternFill>
    </fill>
    <fill>
      <patternFill patternType="solid">
        <fgColor theme="4" tint="0.39997558519241921"/>
        <bgColor indexed="64"/>
      </patternFill>
    </fill>
    <fill>
      <patternFill patternType="solid">
        <fgColor rgb="FF66FF99"/>
        <bgColor indexed="64"/>
      </patternFill>
    </fill>
  </fills>
  <borders count="9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auto="1"/>
      </left>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double">
        <color auto="1"/>
      </left>
      <right style="thin">
        <color auto="1"/>
      </right>
      <top style="thin">
        <color auto="1"/>
      </top>
      <bottom style="double">
        <color auto="1"/>
      </bottom>
      <diagonal/>
    </border>
    <border>
      <left/>
      <right style="double">
        <color auto="1"/>
      </right>
      <top/>
      <bottom style="thin">
        <color auto="1"/>
      </bottom>
      <diagonal/>
    </border>
    <border>
      <left style="thin">
        <color auto="1"/>
      </left>
      <right/>
      <top/>
      <bottom/>
      <diagonal/>
    </border>
    <border>
      <left/>
      <right style="double">
        <color auto="1"/>
      </right>
      <top/>
      <bottom/>
      <diagonal/>
    </border>
    <border>
      <left/>
      <right/>
      <top style="thin">
        <color auto="1"/>
      </top>
      <bottom style="double">
        <color auto="1"/>
      </bottom>
      <diagonal/>
    </border>
    <border>
      <left style="medium">
        <color auto="1"/>
      </left>
      <right/>
      <top style="medium">
        <color auto="1"/>
      </top>
      <bottom style="double">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double">
        <color auto="1"/>
      </top>
      <bottom style="double">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double">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style="double">
        <color auto="1"/>
      </top>
      <bottom style="double">
        <color auto="1"/>
      </bottom>
      <diagonal/>
    </border>
    <border>
      <left style="thin">
        <color auto="1"/>
      </left>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double">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double">
        <color auto="1"/>
      </bottom>
      <diagonal/>
    </border>
    <border>
      <left/>
      <right/>
      <top style="medium">
        <color auto="1"/>
      </top>
      <bottom/>
      <diagonal/>
    </border>
    <border>
      <left/>
      <right style="double">
        <color auto="1"/>
      </right>
      <top style="medium">
        <color auto="1"/>
      </top>
      <bottom/>
      <diagonal/>
    </border>
    <border>
      <left style="double">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double">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style="medium">
        <color auto="1"/>
      </top>
      <bottom/>
      <diagonal/>
    </border>
    <border>
      <left/>
      <right style="double">
        <color auto="1"/>
      </right>
      <top style="thin">
        <color auto="1"/>
      </top>
      <bottom style="thin">
        <color auto="1"/>
      </bottom>
      <diagonal/>
    </border>
    <border>
      <left/>
      <right style="double">
        <color auto="1"/>
      </right>
      <top style="thin">
        <color auto="1"/>
      </top>
      <bottom style="medium">
        <color auto="1"/>
      </bottom>
      <diagonal/>
    </border>
    <border>
      <left/>
      <right style="double">
        <color auto="1"/>
      </right>
      <top style="medium">
        <color auto="1"/>
      </top>
      <bottom style="thin">
        <color auto="1"/>
      </bottom>
      <diagonal/>
    </border>
    <border>
      <left/>
      <right style="double">
        <color auto="1"/>
      </right>
      <top style="thin">
        <color auto="1"/>
      </top>
      <bottom style="double">
        <color auto="1"/>
      </bottom>
      <diagonal/>
    </border>
    <border>
      <left style="thin">
        <color auto="1"/>
      </left>
      <right style="thin">
        <color auto="1"/>
      </right>
      <top/>
      <bottom style="medium">
        <color auto="1"/>
      </bottom>
      <diagonal/>
    </border>
    <border>
      <left/>
      <right style="thin">
        <color auto="1"/>
      </right>
      <top style="double">
        <color auto="1"/>
      </top>
      <bottom style="medium">
        <color auto="1"/>
      </bottom>
      <diagonal/>
    </border>
    <border>
      <left style="thin">
        <color auto="1"/>
      </left>
      <right/>
      <top/>
      <bottom style="medium">
        <color auto="1"/>
      </bottom>
      <diagonal/>
    </border>
    <border>
      <left/>
      <right/>
      <top/>
      <bottom style="medium">
        <color auto="1"/>
      </bottom>
      <diagonal/>
    </border>
    <border>
      <left/>
      <right style="double">
        <color auto="1"/>
      </right>
      <top/>
      <bottom style="medium">
        <color auto="1"/>
      </bottom>
      <diagonal/>
    </border>
    <border>
      <left style="medium">
        <color auto="1"/>
      </left>
      <right/>
      <top style="thin">
        <color auto="1"/>
      </top>
      <bottom style="thin">
        <color auto="1"/>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right/>
      <top style="thin">
        <color auto="1"/>
      </top>
      <bottom style="medium">
        <color indexed="64"/>
      </bottom>
      <diagonal/>
    </border>
    <border>
      <left/>
      <right style="medium">
        <color auto="1"/>
      </right>
      <top style="thin">
        <color auto="1"/>
      </top>
      <bottom style="medium">
        <color indexed="64"/>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double">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style="medium">
        <color auto="1"/>
      </left>
      <right/>
      <top style="thin">
        <color auto="1"/>
      </top>
      <bottom style="medium">
        <color auto="1"/>
      </bottom>
      <diagonal/>
    </border>
    <border>
      <left style="medium">
        <color indexed="64"/>
      </left>
      <right/>
      <top style="medium">
        <color indexed="64"/>
      </top>
      <bottom style="medium">
        <color auto="1"/>
      </bottom>
      <diagonal/>
    </border>
    <border>
      <left/>
      <right style="thin">
        <color auto="1"/>
      </right>
      <top style="medium">
        <color indexed="64"/>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medium">
        <color indexed="64"/>
      </top>
      <bottom/>
      <diagonal/>
    </border>
    <border>
      <left/>
      <right style="thin">
        <color auto="1"/>
      </right>
      <top style="medium">
        <color indexed="64"/>
      </top>
      <bottom/>
      <diagonal/>
    </border>
    <border>
      <left style="medium">
        <color indexed="64"/>
      </left>
      <right/>
      <top/>
      <bottom style="medium">
        <color auto="1"/>
      </bottom>
      <diagonal/>
    </border>
    <border>
      <left/>
      <right style="thin">
        <color auto="1"/>
      </right>
      <top/>
      <bottom style="medium">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thin">
        <color auto="1"/>
      </right>
      <top style="medium">
        <color auto="1"/>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thin">
        <color auto="1"/>
      </bottom>
      <diagonal/>
    </border>
    <border>
      <left style="medium">
        <color auto="1"/>
      </left>
      <right/>
      <top style="medium">
        <color auto="1"/>
      </top>
      <bottom style="thin">
        <color auto="1"/>
      </bottom>
      <diagonal/>
    </border>
    <border>
      <left/>
      <right style="hair">
        <color auto="1"/>
      </right>
      <top style="medium">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medium">
        <color indexed="64"/>
      </bottom>
      <diagonal/>
    </border>
    <border>
      <left style="medium">
        <color auto="1"/>
      </left>
      <right/>
      <top/>
      <bottom/>
      <diagonal/>
    </border>
    <border>
      <left/>
      <right style="medium">
        <color auto="1"/>
      </right>
      <top/>
      <bottom/>
      <diagonal/>
    </border>
    <border>
      <left/>
      <right style="thin">
        <color auto="1"/>
      </right>
      <top/>
      <bottom/>
      <diagonal/>
    </border>
    <border>
      <left style="medium">
        <color indexed="64"/>
      </left>
      <right/>
      <top/>
      <bottom style="thin">
        <color indexed="64"/>
      </bottom>
      <diagonal/>
    </border>
    <border>
      <left/>
      <right style="medium">
        <color auto="1"/>
      </right>
      <top/>
      <bottom style="thin">
        <color indexed="64"/>
      </bottom>
      <diagonal/>
    </border>
    <border>
      <left style="double">
        <color indexed="64"/>
      </left>
      <right/>
      <top style="medium">
        <color indexed="64"/>
      </top>
      <bottom/>
      <diagonal/>
    </border>
    <border>
      <left style="double">
        <color indexed="64"/>
      </left>
      <right/>
      <top/>
      <bottom style="medium">
        <color auto="1"/>
      </bottom>
      <diagonal/>
    </border>
    <border>
      <left style="double">
        <color indexed="64"/>
      </left>
      <right/>
      <top style="thin">
        <color auto="1"/>
      </top>
      <bottom style="medium">
        <color indexed="64"/>
      </bottom>
      <diagonal/>
    </border>
    <border>
      <left style="thin">
        <color auto="1"/>
      </left>
      <right style="thin">
        <color auto="1"/>
      </right>
      <top/>
      <bottom style="thin">
        <color auto="1"/>
      </bottom>
      <diagonal/>
    </border>
    <border>
      <left style="double">
        <color auto="1"/>
      </left>
      <right/>
      <top/>
      <bottom style="thin">
        <color auto="1"/>
      </bottom>
      <diagonal/>
    </border>
  </borders>
  <cellStyleXfs count="1">
    <xf numFmtId="0" fontId="0" fillId="0" borderId="0"/>
  </cellStyleXfs>
  <cellXfs count="329">
    <xf numFmtId="0" fontId="0" fillId="0" borderId="0" xfId="0"/>
    <xf numFmtId="0" fontId="4" fillId="0" borderId="0" xfId="0" applyFont="1"/>
    <xf numFmtId="0" fontId="0" fillId="0" borderId="0" xfId="0" applyAlignment="1">
      <alignment vertical="center"/>
    </xf>
    <xf numFmtId="0" fontId="2" fillId="0" borderId="0" xfId="0" applyFont="1" applyAlignment="1">
      <alignment vertical="center"/>
    </xf>
    <xf numFmtId="0" fontId="0" fillId="0" borderId="0" xfId="0" applyAlignment="1">
      <alignment horizontal="right" vertical="center"/>
    </xf>
    <xf numFmtId="0" fontId="0" fillId="0" borderId="0" xfId="0" applyAlignment="1">
      <alignment horizontal="right"/>
    </xf>
    <xf numFmtId="177" fontId="0" fillId="0" borderId="0" xfId="0" applyNumberFormat="1"/>
    <xf numFmtId="178" fontId="0" fillId="0" borderId="0" xfId="0" applyNumberFormat="1" applyAlignment="1">
      <alignment horizontal="center" vertical="center"/>
    </xf>
    <xf numFmtId="179" fontId="0" fillId="0" borderId="0" xfId="0" applyNumberFormat="1"/>
    <xf numFmtId="179" fontId="0" fillId="0" borderId="0" xfId="0" quotePrefix="1" applyNumberFormat="1"/>
    <xf numFmtId="179" fontId="5" fillId="0" borderId="0" xfId="0" quotePrefix="1" applyNumberFormat="1" applyFont="1"/>
    <xf numFmtId="0" fontId="0" fillId="0" borderId="0" xfId="0" quotePrefix="1" applyAlignment="1">
      <alignment horizontal="left" vertical="center"/>
    </xf>
    <xf numFmtId="179" fontId="5" fillId="0" borderId="0" xfId="0" quotePrefix="1" applyNumberFormat="1" applyFont="1" applyAlignment="1">
      <alignment horizontal="right"/>
    </xf>
    <xf numFmtId="0" fontId="5" fillId="0" borderId="0" xfId="0" quotePrefix="1" applyFont="1"/>
    <xf numFmtId="0" fontId="6" fillId="0" borderId="0" xfId="0" applyFont="1"/>
    <xf numFmtId="0" fontId="6" fillId="0" borderId="0" xfId="0" applyFont="1" applyAlignment="1">
      <alignment horizontal="center" vertical="center"/>
    </xf>
    <xf numFmtId="0" fontId="2" fillId="0" borderId="0" xfId="0" applyFont="1" applyAlignment="1">
      <alignment horizontal="right" vertical="center"/>
    </xf>
    <xf numFmtId="0" fontId="7" fillId="0" borderId="0" xfId="0" applyFont="1" applyAlignment="1">
      <alignment horizontal="right" vertical="center"/>
    </xf>
    <xf numFmtId="0" fontId="0" fillId="0" borderId="27" xfId="0" applyBorder="1" applyAlignment="1">
      <alignment horizontal="center" vertical="center"/>
    </xf>
    <xf numFmtId="0" fontId="0" fillId="0" borderId="32" xfId="0" applyBorder="1" applyAlignment="1">
      <alignment horizontal="center" vertical="center"/>
    </xf>
    <xf numFmtId="0" fontId="0" fillId="0" borderId="4" xfId="0" applyBorder="1" applyAlignment="1">
      <alignment horizontal="center" vertical="center"/>
    </xf>
    <xf numFmtId="0" fontId="0" fillId="4" borderId="0" xfId="0" applyFill="1"/>
    <xf numFmtId="0" fontId="0" fillId="4" borderId="0" xfId="0" applyFill="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left" vertical="center"/>
    </xf>
    <xf numFmtId="179" fontId="0" fillId="4" borderId="0" xfId="0" applyNumberFormat="1" applyFill="1"/>
    <xf numFmtId="179" fontId="5" fillId="4" borderId="0" xfId="0" quotePrefix="1" applyNumberFormat="1" applyFont="1" applyFill="1"/>
    <xf numFmtId="179" fontId="5" fillId="4" borderId="0" xfId="0" quotePrefix="1" applyNumberFormat="1" applyFont="1" applyFill="1" applyAlignment="1">
      <alignment horizontal="right"/>
    </xf>
    <xf numFmtId="0" fontId="5" fillId="4" borderId="0" xfId="0" quotePrefix="1" applyFont="1" applyFill="1" applyAlignment="1">
      <alignment horizontal="right"/>
    </xf>
    <xf numFmtId="0" fontId="0" fillId="0" borderId="0" xfId="0" applyAlignment="1">
      <alignment horizontal="left"/>
    </xf>
    <xf numFmtId="0" fontId="0" fillId="0" borderId="42" xfId="0" applyBorder="1" applyAlignment="1" applyProtection="1">
      <alignment horizontal="center" vertical="center"/>
      <protection locked="0"/>
    </xf>
    <xf numFmtId="0" fontId="0" fillId="0" borderId="43" xfId="0" applyBorder="1" applyAlignment="1" applyProtection="1">
      <alignment horizontal="center" vertical="center"/>
      <protection locked="0"/>
    </xf>
    <xf numFmtId="0" fontId="0" fillId="0" borderId="0" xfId="0" applyProtection="1">
      <protection locked="0"/>
    </xf>
    <xf numFmtId="0" fontId="12" fillId="0" borderId="0" xfId="0" applyFont="1"/>
    <xf numFmtId="0" fontId="12" fillId="0" borderId="0" xfId="0" applyFont="1" applyAlignment="1">
      <alignment horizontal="center" vertical="center"/>
    </xf>
    <xf numFmtId="180" fontId="12" fillId="0" borderId="0" xfId="0" applyNumberFormat="1" applyFont="1"/>
    <xf numFmtId="0" fontId="13" fillId="0" borderId="0" xfId="0" applyFont="1"/>
    <xf numFmtId="179" fontId="12" fillId="0" borderId="0" xfId="0" applyNumberFormat="1" applyFont="1"/>
    <xf numFmtId="0" fontId="14" fillId="0" borderId="0" xfId="0" applyFont="1"/>
    <xf numFmtId="0" fontId="14" fillId="0" borderId="0" xfId="0" applyFont="1" applyAlignment="1">
      <alignment horizontal="center" vertical="center"/>
    </xf>
    <xf numFmtId="0" fontId="0" fillId="0" borderId="20" xfId="0" applyBorder="1" applyAlignment="1">
      <alignment horizontal="center" vertical="center"/>
    </xf>
    <xf numFmtId="0" fontId="14" fillId="0" borderId="0" xfId="0" applyFont="1" applyProtection="1">
      <protection locked="0"/>
    </xf>
    <xf numFmtId="0" fontId="14" fillId="0" borderId="0" xfId="0" applyFont="1" applyAlignment="1" applyProtection="1">
      <alignment horizontal="center" vertical="center"/>
      <protection locked="0"/>
    </xf>
    <xf numFmtId="0" fontId="12" fillId="0" borderId="0" xfId="0" applyFont="1" applyProtection="1">
      <protection locked="0"/>
    </xf>
    <xf numFmtId="0" fontId="12" fillId="0" borderId="0" xfId="0" applyFont="1" applyAlignment="1">
      <alignment vertical="center"/>
    </xf>
    <xf numFmtId="182" fontId="0" fillId="0" borderId="0" xfId="0" applyNumberFormat="1" applyAlignment="1">
      <alignment horizontal="center" vertical="center"/>
    </xf>
    <xf numFmtId="0" fontId="0" fillId="0" borderId="0" xfId="0" applyAlignment="1" applyProtection="1">
      <alignment vertical="center"/>
      <protection locked="0"/>
    </xf>
    <xf numFmtId="179" fontId="5" fillId="4" borderId="0" xfId="0" quotePrefix="1" applyNumberFormat="1" applyFont="1" applyFill="1" applyAlignment="1">
      <alignment horizontal="center" vertical="center"/>
    </xf>
    <xf numFmtId="179" fontId="0" fillId="4" borderId="0" xfId="0" applyNumberFormat="1" applyFill="1" applyAlignment="1">
      <alignment horizontal="center" vertical="center"/>
    </xf>
    <xf numFmtId="180" fontId="5" fillId="4" borderId="0" xfId="0" quotePrefix="1" applyNumberFormat="1" applyFont="1" applyFill="1" applyAlignment="1">
      <alignment horizontal="center" vertical="center"/>
    </xf>
    <xf numFmtId="0" fontId="11" fillId="0" borderId="0" xfId="0" applyFont="1" applyAlignment="1">
      <alignment horizontal="right" vertical="center"/>
    </xf>
    <xf numFmtId="0" fontId="0" fillId="0" borderId="28" xfId="0" applyBorder="1" applyAlignment="1">
      <alignment horizontal="center" vertical="center"/>
    </xf>
    <xf numFmtId="0" fontId="0" fillId="0" borderId="20" xfId="0" applyBorder="1" applyAlignment="1" applyProtection="1">
      <alignment horizontal="center" vertical="center"/>
      <protection locked="0"/>
    </xf>
    <xf numFmtId="0" fontId="6" fillId="0" borderId="0" xfId="0" applyFont="1" applyProtection="1">
      <protection locked="0"/>
    </xf>
    <xf numFmtId="0" fontId="12" fillId="0" borderId="52" xfId="0" applyFont="1" applyBorder="1" applyAlignment="1">
      <alignment vertical="center"/>
    </xf>
    <xf numFmtId="0" fontId="12" fillId="0" borderId="52" xfId="0" applyFont="1" applyBorder="1" applyAlignment="1">
      <alignment horizontal="left" vertical="center"/>
    </xf>
    <xf numFmtId="183" fontId="18" fillId="0" borderId="59" xfId="0" applyNumberFormat="1" applyFont="1" applyBorder="1" applyAlignment="1">
      <alignment horizontal="center" vertical="center"/>
    </xf>
    <xf numFmtId="185" fontId="18" fillId="0" borderId="30" xfId="0" applyNumberFormat="1" applyFont="1" applyBorder="1" applyAlignment="1">
      <alignment horizontal="center" vertical="center"/>
    </xf>
    <xf numFmtId="185" fontId="18" fillId="0" borderId="22" xfId="0" applyNumberFormat="1" applyFont="1" applyBorder="1" applyAlignment="1">
      <alignment horizontal="center" vertical="center"/>
    </xf>
    <xf numFmtId="0" fontId="14" fillId="0" borderId="34" xfId="0" applyFont="1" applyBorder="1" applyAlignment="1" applyProtection="1">
      <alignment horizontal="center" vertical="center"/>
      <protection locked="0"/>
    </xf>
    <xf numFmtId="0" fontId="0" fillId="0" borderId="32" xfId="0" applyBorder="1" applyAlignment="1" applyProtection="1">
      <alignment horizontal="center" vertical="center"/>
      <protection locked="0"/>
    </xf>
    <xf numFmtId="0" fontId="14" fillId="0" borderId="32" xfId="0" applyFont="1" applyBorder="1" applyAlignment="1" applyProtection="1">
      <alignment horizontal="center" vertical="center"/>
      <protection locked="0"/>
    </xf>
    <xf numFmtId="0" fontId="14" fillId="0" borderId="6"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14" fillId="0" borderId="31" xfId="0" applyFont="1" applyBorder="1" applyAlignment="1" applyProtection="1">
      <alignment horizontal="center" vertical="center"/>
      <protection locked="0"/>
    </xf>
    <xf numFmtId="0" fontId="14" fillId="0" borderId="20" xfId="0" applyFont="1" applyBorder="1" applyAlignment="1" applyProtection="1">
      <alignment horizontal="center" vertical="center"/>
      <protection locked="0"/>
    </xf>
    <xf numFmtId="0" fontId="14" fillId="0" borderId="10" xfId="0" applyFont="1"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14" fillId="0" borderId="8" xfId="0" applyFont="1" applyBorder="1" applyAlignment="1" applyProtection="1">
      <alignment horizontal="center" vertical="center"/>
      <protection locked="0"/>
    </xf>
    <xf numFmtId="176" fontId="0" fillId="4" borderId="16" xfId="0" applyNumberFormat="1" applyFill="1" applyBorder="1" applyAlignment="1">
      <alignment vertical="center"/>
    </xf>
    <xf numFmtId="176" fontId="0" fillId="4" borderId="40" xfId="0" applyNumberFormat="1" applyFill="1" applyBorder="1" applyAlignment="1">
      <alignment vertical="center"/>
    </xf>
    <xf numFmtId="187" fontId="18" fillId="0" borderId="79" xfId="0" applyNumberFormat="1" applyFont="1" applyBorder="1" applyAlignment="1" applyProtection="1">
      <alignment horizontal="center" vertical="center"/>
      <protection locked="0"/>
    </xf>
    <xf numFmtId="187" fontId="18" fillId="0" borderId="80" xfId="0" applyNumberFormat="1" applyFont="1" applyBorder="1" applyAlignment="1" applyProtection="1">
      <alignment horizontal="center" vertical="center"/>
      <protection locked="0"/>
    </xf>
    <xf numFmtId="0" fontId="22" fillId="0" borderId="0" xfId="0" applyFont="1"/>
    <xf numFmtId="0" fontId="14" fillId="0" borderId="0" xfId="0" applyFont="1" applyAlignment="1">
      <alignment horizontal="left"/>
    </xf>
    <xf numFmtId="183" fontId="14" fillId="0" borderId="0" xfId="0" applyNumberFormat="1" applyFont="1" applyAlignment="1">
      <alignment horizontal="left"/>
    </xf>
    <xf numFmtId="0" fontId="18" fillId="0" borderId="0" xfId="0" applyFont="1"/>
    <xf numFmtId="0" fontId="18" fillId="0" borderId="71" xfId="0" applyFont="1" applyBorder="1" applyAlignment="1">
      <alignment horizontal="centerContinuous"/>
    </xf>
    <xf numFmtId="0" fontId="18" fillId="0" borderId="37" xfId="0" applyFont="1" applyBorder="1" applyAlignment="1">
      <alignment horizontal="centerContinuous"/>
    </xf>
    <xf numFmtId="0" fontId="18" fillId="0" borderId="73" xfId="0" applyFont="1" applyBorder="1" applyAlignment="1">
      <alignment horizontal="centerContinuous"/>
    </xf>
    <xf numFmtId="0" fontId="18" fillId="0" borderId="52" xfId="0" applyFont="1" applyBorder="1" applyAlignment="1">
      <alignment horizontal="centerContinuous"/>
    </xf>
    <xf numFmtId="0" fontId="19" fillId="0" borderId="0" xfId="0" applyFont="1" applyProtection="1">
      <protection locked="0"/>
    </xf>
    <xf numFmtId="0" fontId="15" fillId="0" borderId="52" xfId="0" applyFont="1" applyBorder="1"/>
    <xf numFmtId="0" fontId="15" fillId="0" borderId="37" xfId="0" applyFont="1" applyBorder="1" applyAlignment="1">
      <alignment horizontal="centerContinuous"/>
    </xf>
    <xf numFmtId="0" fontId="15" fillId="0" borderId="44" xfId="0" applyFont="1" applyBorder="1" applyAlignment="1">
      <alignment horizontal="centerContinuous"/>
    </xf>
    <xf numFmtId="0" fontId="15" fillId="0" borderId="37" xfId="0" applyFont="1" applyBorder="1"/>
    <xf numFmtId="0" fontId="15" fillId="0" borderId="37" xfId="0" applyFont="1" applyBorder="1" applyAlignment="1">
      <alignment vertical="center" wrapText="1"/>
    </xf>
    <xf numFmtId="0" fontId="15" fillId="0" borderId="52" xfId="0" applyFont="1" applyBorder="1" applyAlignment="1">
      <alignment horizontal="centerContinuous"/>
    </xf>
    <xf numFmtId="0" fontId="15" fillId="0" borderId="51" xfId="0" applyFont="1" applyBorder="1" applyAlignment="1">
      <alignment horizontal="centerContinuous"/>
    </xf>
    <xf numFmtId="0" fontId="15" fillId="0" borderId="52" xfId="0" applyFont="1" applyBorder="1" applyAlignment="1">
      <alignment vertical="center" wrapText="1"/>
    </xf>
    <xf numFmtId="0" fontId="23" fillId="0" borderId="0" xfId="0" applyFont="1" applyAlignment="1">
      <alignment horizontal="left" vertical="center"/>
    </xf>
    <xf numFmtId="0" fontId="23" fillId="0" borderId="0" xfId="0" applyFont="1" applyAlignment="1">
      <alignment vertical="center"/>
    </xf>
    <xf numFmtId="0" fontId="23" fillId="0" borderId="52" xfId="0" applyFont="1" applyBorder="1" applyAlignment="1">
      <alignment horizontal="left" vertical="center"/>
    </xf>
    <xf numFmtId="0" fontId="18" fillId="0" borderId="52" xfId="0" applyFont="1" applyBorder="1" applyAlignment="1">
      <alignment horizontal="center" vertical="center"/>
    </xf>
    <xf numFmtId="0" fontId="18" fillId="0" borderId="20" xfId="0" applyFont="1" applyBorder="1" applyAlignment="1">
      <alignment horizontal="center" vertical="center"/>
    </xf>
    <xf numFmtId="0" fontId="18" fillId="0" borderId="32" xfId="0" applyFont="1" applyBorder="1" applyAlignment="1">
      <alignment horizontal="center" vertical="center"/>
    </xf>
    <xf numFmtId="181" fontId="18" fillId="0" borderId="0" xfId="0" applyNumberFormat="1" applyFont="1" applyAlignment="1">
      <alignment horizontal="right" vertical="center"/>
    </xf>
    <xf numFmtId="0" fontId="20" fillId="0" borderId="0" xfId="0" applyFont="1" applyAlignment="1" applyProtection="1">
      <alignment horizontal="center" vertical="center"/>
      <protection locked="0"/>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0" fillId="0" borderId="0" xfId="0" applyAlignment="1" applyProtection="1">
      <alignment horizontal="left" vertical="center"/>
      <protection locked="0"/>
    </xf>
    <xf numFmtId="0" fontId="24" fillId="0" borderId="0" xfId="0" applyFont="1"/>
    <xf numFmtId="0" fontId="25" fillId="0" borderId="0" xfId="0" applyFont="1" applyAlignment="1">
      <alignment vertical="center"/>
    </xf>
    <xf numFmtId="0" fontId="26" fillId="0" borderId="0" xfId="0" applyFont="1" applyAlignment="1">
      <alignment vertical="center"/>
    </xf>
    <xf numFmtId="184" fontId="0" fillId="0" borderId="0" xfId="0" applyNumberFormat="1" applyAlignment="1">
      <alignment vertical="center"/>
    </xf>
    <xf numFmtId="0" fontId="0" fillId="0" borderId="0" xfId="0" applyAlignment="1">
      <alignment horizontal="left" vertical="center"/>
    </xf>
    <xf numFmtId="0" fontId="15" fillId="0" borderId="0" xfId="0" applyFont="1" applyAlignment="1" applyProtection="1">
      <alignment vertical="center"/>
      <protection locked="0"/>
    </xf>
    <xf numFmtId="0" fontId="15" fillId="0" borderId="32" xfId="0" applyFont="1" applyBorder="1" applyAlignment="1" applyProtection="1">
      <alignment vertical="center"/>
      <protection locked="0"/>
    </xf>
    <xf numFmtId="0" fontId="15" fillId="0" borderId="33" xfId="0" applyFont="1" applyBorder="1" applyAlignment="1" applyProtection="1">
      <alignment vertical="center"/>
      <protection locked="0"/>
    </xf>
    <xf numFmtId="0" fontId="18" fillId="0" borderId="3" xfId="0" applyFont="1" applyBorder="1" applyAlignment="1" applyProtection="1">
      <alignment horizontal="right" vertical="center"/>
      <protection locked="0"/>
    </xf>
    <xf numFmtId="0" fontId="15" fillId="0" borderId="2" xfId="0" applyFont="1" applyBorder="1" applyAlignment="1" applyProtection="1">
      <alignment vertical="center"/>
      <protection locked="0"/>
    </xf>
    <xf numFmtId="0" fontId="15" fillId="0" borderId="1" xfId="0" applyFont="1" applyBorder="1" applyAlignment="1" applyProtection="1">
      <alignment vertical="center"/>
      <protection locked="0"/>
    </xf>
    <xf numFmtId="0" fontId="15" fillId="0" borderId="3" xfId="0" applyFont="1" applyBorder="1" applyAlignment="1" applyProtection="1">
      <alignment vertical="center"/>
      <protection locked="0"/>
    </xf>
    <xf numFmtId="0" fontId="0" fillId="0" borderId="12" xfId="0" applyBorder="1"/>
    <xf numFmtId="176" fontId="0" fillId="4" borderId="16" xfId="0" applyNumberFormat="1" applyFill="1" applyBorder="1" applyAlignment="1">
      <alignment horizontal="center" vertical="center"/>
    </xf>
    <xf numFmtId="176" fontId="0" fillId="3" borderId="16" xfId="0" applyNumberFormat="1" applyFill="1" applyBorder="1" applyAlignment="1">
      <alignment horizontal="center" vertical="center"/>
    </xf>
    <xf numFmtId="0" fontId="18" fillId="0" borderId="51" xfId="0" applyFont="1" applyBorder="1" applyAlignment="1" applyProtection="1">
      <alignment horizontal="right" vertical="center"/>
      <protection locked="0"/>
    </xf>
    <xf numFmtId="0" fontId="18" fillId="0" borderId="54" xfId="0" applyFont="1" applyBorder="1" applyAlignment="1">
      <alignment vertical="center"/>
    </xf>
    <xf numFmtId="0" fontId="18" fillId="0" borderId="2" xfId="0" applyFont="1" applyBorder="1" applyAlignment="1">
      <alignment vertical="center"/>
    </xf>
    <xf numFmtId="0" fontId="18" fillId="0" borderId="73" xfId="0" applyFont="1" applyBorder="1" applyAlignment="1">
      <alignment vertical="center"/>
    </xf>
    <xf numFmtId="0" fontId="18" fillId="0" borderId="52" xfId="0" applyFont="1" applyBorder="1" applyAlignment="1">
      <alignment vertical="center"/>
    </xf>
    <xf numFmtId="0" fontId="15" fillId="0" borderId="59" xfId="0" applyFont="1" applyBorder="1" applyAlignment="1" applyProtection="1">
      <alignment vertical="center"/>
      <protection locked="0"/>
    </xf>
    <xf numFmtId="0" fontId="15" fillId="0" borderId="94"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15" fillId="0" borderId="95" xfId="0" applyFont="1" applyBorder="1" applyAlignment="1" applyProtection="1">
      <alignment horizontal="left" vertical="center"/>
      <protection locked="0"/>
    </xf>
    <xf numFmtId="0" fontId="15" fillId="0" borderId="55" xfId="0" applyFont="1" applyBorder="1" applyAlignment="1" applyProtection="1">
      <alignment horizontal="left" vertical="center"/>
      <protection locked="0"/>
    </xf>
    <xf numFmtId="0" fontId="15" fillId="0" borderId="90" xfId="0" applyFont="1" applyBorder="1" applyAlignment="1" applyProtection="1">
      <alignment horizontal="left" vertical="center"/>
      <protection locked="0"/>
    </xf>
    <xf numFmtId="0" fontId="18" fillId="0" borderId="82" xfId="0" applyFont="1" applyBorder="1" applyAlignment="1">
      <alignment vertical="center"/>
    </xf>
    <xf numFmtId="0" fontId="18" fillId="0" borderId="16" xfId="0" applyFont="1" applyBorder="1" applyAlignment="1">
      <alignment vertical="center"/>
    </xf>
    <xf numFmtId="0" fontId="18" fillId="0" borderId="32" xfId="0" applyFont="1" applyBorder="1" applyAlignment="1" applyProtection="1">
      <alignment horizontal="right" vertical="center"/>
      <protection locked="0"/>
    </xf>
    <xf numFmtId="0" fontId="18" fillId="0" borderId="1" xfId="0" applyFont="1" applyBorder="1" applyAlignment="1" applyProtection="1">
      <alignment horizontal="right" vertical="center"/>
      <protection locked="0"/>
    </xf>
    <xf numFmtId="0" fontId="18" fillId="0" borderId="89" xfId="0" applyFont="1" applyBorder="1" applyAlignment="1">
      <alignment vertical="center"/>
    </xf>
    <xf numFmtId="0" fontId="18" fillId="0" borderId="55" xfId="0" applyFont="1" applyBorder="1" applyAlignment="1">
      <alignment vertical="center"/>
    </xf>
    <xf numFmtId="176" fontId="0" fillId="4" borderId="33" xfId="0" applyNumberFormat="1" applyFill="1" applyBorder="1" applyAlignment="1">
      <alignment horizontal="center" vertical="center"/>
    </xf>
    <xf numFmtId="0" fontId="0" fillId="0" borderId="16" xfId="0" applyBorder="1" applyAlignment="1">
      <alignment horizontal="center" vertical="center"/>
    </xf>
    <xf numFmtId="0" fontId="0" fillId="0" borderId="40" xfId="0" applyBorder="1" applyAlignment="1">
      <alignment horizontal="center" vertical="center"/>
    </xf>
    <xf numFmtId="0" fontId="18" fillId="0" borderId="3" xfId="0" applyFont="1" applyBorder="1" applyAlignment="1" applyProtection="1">
      <alignment horizontal="center" vertical="center"/>
      <protection locked="0"/>
    </xf>
    <xf numFmtId="0" fontId="18" fillId="0" borderId="2" xfId="0" applyFont="1" applyBorder="1" applyAlignment="1" applyProtection="1">
      <alignment horizontal="center" vertical="center"/>
      <protection locked="0"/>
    </xf>
    <xf numFmtId="0" fontId="18" fillId="0" borderId="4" xfId="0" applyFont="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15" fillId="0" borderId="5" xfId="0" applyFont="1" applyBorder="1" applyAlignment="1" applyProtection="1">
      <alignment horizontal="left" vertical="center"/>
      <protection locked="0"/>
    </xf>
    <xf numFmtId="0" fontId="15" fillId="0" borderId="2" xfId="0" applyFont="1" applyBorder="1" applyAlignment="1" applyProtection="1">
      <alignment horizontal="left" vertical="center"/>
      <protection locked="0"/>
    </xf>
    <xf numFmtId="0" fontId="15" fillId="0" borderId="64" xfId="0" applyFont="1" applyBorder="1" applyAlignment="1" applyProtection="1">
      <alignment horizontal="left" vertical="center"/>
      <protection locked="0"/>
    </xf>
    <xf numFmtId="186" fontId="0" fillId="0" borderId="20" xfId="0" applyNumberFormat="1" applyBorder="1" applyAlignment="1" applyProtection="1">
      <alignment horizontal="center" vertical="center"/>
      <protection locked="0"/>
    </xf>
    <xf numFmtId="176" fontId="0" fillId="4" borderId="16" xfId="0" applyNumberFormat="1" applyFill="1" applyBorder="1" applyAlignment="1">
      <alignment horizontal="center" vertical="center"/>
    </xf>
    <xf numFmtId="176" fontId="0" fillId="4" borderId="40" xfId="0" applyNumberFormat="1" applyFill="1" applyBorder="1" applyAlignment="1">
      <alignment horizontal="center" vertical="center"/>
    </xf>
    <xf numFmtId="186" fontId="0" fillId="0" borderId="30" xfId="0" applyNumberFormat="1" applyBorder="1" applyAlignment="1" applyProtection="1">
      <alignment horizontal="center" vertical="center"/>
      <protection locked="0"/>
    </xf>
    <xf numFmtId="186" fontId="0" fillId="0" borderId="22" xfId="0" applyNumberFormat="1" applyBorder="1" applyAlignment="1" applyProtection="1">
      <alignment horizontal="center" vertical="center"/>
      <protection locked="0"/>
    </xf>
    <xf numFmtId="180"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pplyProtection="1">
      <alignment horizontal="left" vertical="center"/>
      <protection locked="0"/>
    </xf>
    <xf numFmtId="176" fontId="0" fillId="3" borderId="33" xfId="0" applyNumberFormat="1" applyFill="1" applyBorder="1" applyAlignment="1">
      <alignment horizontal="center" vertical="center"/>
    </xf>
    <xf numFmtId="176" fontId="0" fillId="3" borderId="16" xfId="0" applyNumberFormat="1" applyFill="1" applyBorder="1" applyAlignment="1">
      <alignment horizontal="center" vertical="center"/>
    </xf>
    <xf numFmtId="176" fontId="0" fillId="3" borderId="40" xfId="0" applyNumberFormat="1" applyFill="1" applyBorder="1" applyAlignment="1">
      <alignment horizontal="center" vertical="center"/>
    </xf>
    <xf numFmtId="180" fontId="0" fillId="3" borderId="3" xfId="0" applyNumberFormat="1" applyFill="1" applyBorder="1" applyAlignment="1">
      <alignment horizontal="center" vertical="center"/>
    </xf>
    <xf numFmtId="0" fontId="0" fillId="3" borderId="4" xfId="0" applyFill="1" applyBorder="1" applyAlignment="1">
      <alignment horizontal="center" vertical="center"/>
    </xf>
    <xf numFmtId="180" fontId="0" fillId="4" borderId="3" xfId="0" applyNumberFormat="1" applyFill="1" applyBorder="1" applyAlignment="1">
      <alignment horizontal="center" vertical="center"/>
    </xf>
    <xf numFmtId="0" fontId="0" fillId="4" borderId="4" xfId="0" applyFill="1" applyBorder="1" applyAlignment="1">
      <alignment horizontal="center" vertical="center"/>
    </xf>
    <xf numFmtId="180"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14" fillId="0" borderId="0" xfId="0" applyFont="1" applyAlignment="1">
      <alignment horizontal="right"/>
    </xf>
    <xf numFmtId="183" fontId="14" fillId="0" borderId="0" xfId="0" applyNumberFormat="1" applyFont="1" applyAlignment="1">
      <alignment horizontal="center"/>
    </xf>
    <xf numFmtId="180" fontId="14" fillId="0" borderId="0" xfId="0" applyNumberFormat="1" applyFont="1" applyAlignment="1">
      <alignment horizontal="right"/>
    </xf>
    <xf numFmtId="0" fontId="0" fillId="0" borderId="0" xfId="0" applyAlignment="1">
      <alignment horizontal="right"/>
    </xf>
    <xf numFmtId="0" fontId="18" fillId="0" borderId="86" xfId="0" applyFont="1" applyBorder="1" applyAlignment="1">
      <alignment horizontal="center" vertical="center"/>
    </xf>
    <xf numFmtId="0" fontId="18" fillId="0" borderId="0" xfId="0" applyFont="1" applyAlignment="1">
      <alignment horizontal="center" vertical="center"/>
    </xf>
    <xf numFmtId="0" fontId="18" fillId="0" borderId="88" xfId="0" applyFont="1" applyBorder="1" applyAlignment="1">
      <alignment horizontal="center" vertical="center"/>
    </xf>
    <xf numFmtId="0" fontId="18" fillId="0" borderId="73" xfId="0" applyFont="1" applyBorder="1" applyAlignment="1">
      <alignment horizontal="center" vertical="center"/>
    </xf>
    <xf numFmtId="0" fontId="18" fillId="0" borderId="52" xfId="0" applyFont="1" applyBorder="1" applyAlignment="1">
      <alignment horizontal="center" vertical="center"/>
    </xf>
    <xf numFmtId="0" fontId="18" fillId="0" borderId="74" xfId="0" applyFont="1" applyBorder="1" applyAlignment="1">
      <alignment horizontal="center" vertical="center"/>
    </xf>
    <xf numFmtId="0" fontId="18" fillId="0" borderId="0" xfId="0" applyFont="1" applyAlignment="1" applyProtection="1">
      <alignment horizontal="left" vertical="center" wrapText="1"/>
      <protection locked="0"/>
    </xf>
    <xf numFmtId="0" fontId="18" fillId="0" borderId="0" xfId="0" applyFont="1" applyAlignment="1" applyProtection="1">
      <alignment horizontal="left" vertical="center"/>
      <protection locked="0"/>
    </xf>
    <xf numFmtId="0" fontId="18" fillId="0" borderId="87" xfId="0" applyFont="1" applyBorder="1" applyAlignment="1" applyProtection="1">
      <alignment horizontal="left" vertical="center"/>
      <protection locked="0"/>
    </xf>
    <xf numFmtId="0" fontId="18" fillId="0" borderId="52" xfId="0" applyFont="1" applyBorder="1" applyAlignment="1" applyProtection="1">
      <alignment horizontal="left" vertical="center"/>
      <protection locked="0"/>
    </xf>
    <xf numFmtId="0" fontId="18" fillId="0" borderId="57" xfId="0" applyFont="1" applyBorder="1" applyAlignment="1" applyProtection="1">
      <alignment horizontal="left" vertical="center"/>
      <protection locked="0"/>
    </xf>
    <xf numFmtId="0" fontId="18" fillId="0" borderId="0" xfId="0" applyFont="1" applyAlignment="1">
      <alignment horizontal="left" vertical="center" wrapText="1"/>
    </xf>
    <xf numFmtId="0" fontId="18" fillId="0" borderId="0" xfId="0" applyFont="1" applyAlignment="1">
      <alignment horizontal="left" vertical="center"/>
    </xf>
    <xf numFmtId="0" fontId="18" fillId="0" borderId="87" xfId="0" applyFont="1" applyBorder="1" applyAlignment="1">
      <alignment horizontal="left" vertical="center"/>
    </xf>
    <xf numFmtId="0" fontId="18" fillId="0" borderId="52" xfId="0" applyFont="1" applyBorder="1" applyAlignment="1">
      <alignment horizontal="left" vertical="center"/>
    </xf>
    <xf numFmtId="0" fontId="18" fillId="0" borderId="57" xfId="0" applyFont="1" applyBorder="1" applyAlignment="1">
      <alignment horizontal="left" vertical="center"/>
    </xf>
    <xf numFmtId="0" fontId="15" fillId="0" borderId="93" xfId="0" applyFont="1" applyBorder="1" applyAlignment="1" applyProtection="1">
      <alignment horizontal="left" vertical="center"/>
      <protection locked="0"/>
    </xf>
    <xf numFmtId="0" fontId="15" fillId="0" borderId="59" xfId="0" applyFont="1" applyBorder="1" applyAlignment="1" applyProtection="1">
      <alignment horizontal="left" vertical="center"/>
      <protection locked="0"/>
    </xf>
    <xf numFmtId="0" fontId="15" fillId="0" borderId="60" xfId="0" applyFont="1" applyBorder="1" applyAlignment="1" applyProtection="1">
      <alignment horizontal="left" vertical="center"/>
      <protection locked="0"/>
    </xf>
    <xf numFmtId="0" fontId="18" fillId="0" borderId="71" xfId="0" applyFont="1" applyBorder="1" applyAlignment="1">
      <alignment horizontal="center" vertical="center"/>
    </xf>
    <xf numFmtId="0" fontId="18" fillId="0" borderId="37" xfId="0" applyFont="1" applyBorder="1" applyAlignment="1">
      <alignment horizontal="center" vertical="center"/>
    </xf>
    <xf numFmtId="0" fontId="18" fillId="0" borderId="72" xfId="0" applyFont="1" applyBorder="1" applyAlignment="1">
      <alignment horizontal="center" vertical="center"/>
    </xf>
    <xf numFmtId="0" fontId="18" fillId="0" borderId="89" xfId="0" applyFont="1" applyBorder="1" applyAlignment="1">
      <alignment horizontal="center" vertical="center"/>
    </xf>
    <xf numFmtId="0" fontId="18" fillId="0" borderId="55" xfId="0" applyFont="1" applyBorder="1" applyAlignment="1">
      <alignment horizontal="center" vertical="center"/>
    </xf>
    <xf numFmtId="0" fontId="18" fillId="0" borderId="27" xfId="0" applyFont="1" applyBorder="1" applyAlignment="1">
      <alignment horizontal="center" vertical="center"/>
    </xf>
    <xf numFmtId="0" fontId="18" fillId="0" borderId="37" xfId="0" applyFont="1" applyBorder="1" applyAlignment="1" applyProtection="1">
      <alignment horizontal="left" vertical="center"/>
      <protection locked="0"/>
    </xf>
    <xf numFmtId="0" fontId="18" fillId="0" borderId="56" xfId="0" applyFont="1" applyBorder="1" applyAlignment="1" applyProtection="1">
      <alignment horizontal="left" vertical="center"/>
      <protection locked="0"/>
    </xf>
    <xf numFmtId="0" fontId="18" fillId="0" borderId="55" xfId="0" applyFont="1" applyBorder="1" applyAlignment="1" applyProtection="1">
      <alignment horizontal="left" vertical="center"/>
      <protection locked="0"/>
    </xf>
    <xf numFmtId="0" fontId="18" fillId="0" borderId="90" xfId="0" applyFont="1" applyBorder="1" applyAlignment="1" applyProtection="1">
      <alignment horizontal="left" vertical="center"/>
      <protection locked="0"/>
    </xf>
    <xf numFmtId="0" fontId="18" fillId="0" borderId="30" xfId="0" applyFont="1" applyBorder="1" applyAlignment="1" applyProtection="1">
      <alignment horizontal="center" vertical="center"/>
      <protection locked="0"/>
    </xf>
    <xf numFmtId="0" fontId="18" fillId="0" borderId="59"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15" fillId="0" borderId="20" xfId="0" applyFont="1" applyBorder="1" applyAlignment="1" applyProtection="1">
      <alignment horizontal="center" vertical="center"/>
      <protection locked="0"/>
    </xf>
    <xf numFmtId="0" fontId="18" fillId="0" borderId="66" xfId="0" applyFont="1" applyBorder="1" applyAlignment="1">
      <alignment horizontal="center" vertical="center"/>
    </xf>
    <xf numFmtId="0" fontId="18" fillId="0" borderId="59" xfId="0" applyFont="1" applyBorder="1" applyAlignment="1">
      <alignment horizontal="center" vertical="center"/>
    </xf>
    <xf numFmtId="0" fontId="18" fillId="0" borderId="22" xfId="0" applyFont="1" applyBorder="1" applyAlignment="1">
      <alignment horizontal="center" vertical="center"/>
    </xf>
    <xf numFmtId="0" fontId="18" fillId="0" borderId="77" xfId="0" applyFont="1" applyBorder="1" applyAlignment="1" applyProtection="1">
      <alignment horizontal="left" vertical="center" wrapText="1"/>
      <protection locked="0"/>
    </xf>
    <xf numFmtId="0" fontId="18" fillId="0" borderId="78" xfId="0" applyFont="1" applyBorder="1" applyAlignment="1" applyProtection="1">
      <alignment horizontal="left" vertical="center" wrapText="1"/>
      <protection locked="0"/>
    </xf>
    <xf numFmtId="0" fontId="18" fillId="0" borderId="85" xfId="0" applyFont="1" applyBorder="1" applyAlignment="1" applyProtection="1">
      <alignment vertical="center" wrapText="1"/>
      <protection locked="0"/>
    </xf>
    <xf numFmtId="0" fontId="18" fillId="0" borderId="59" xfId="0" applyFont="1" applyBorder="1" applyAlignment="1" applyProtection="1">
      <alignment vertical="center" wrapText="1"/>
      <protection locked="0"/>
    </xf>
    <xf numFmtId="0" fontId="18" fillId="0" borderId="60" xfId="0" applyFont="1" applyBorder="1" applyAlignment="1" applyProtection="1">
      <alignment vertical="center" wrapText="1"/>
      <protection locked="0"/>
    </xf>
    <xf numFmtId="0" fontId="15" fillId="0" borderId="44"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51" xfId="0" applyFont="1" applyBorder="1" applyAlignment="1">
      <alignment horizontal="center" vertical="center" wrapText="1"/>
    </xf>
    <xf numFmtId="0" fontId="15" fillId="0" borderId="52" xfId="0" applyFont="1" applyBorder="1" applyAlignment="1">
      <alignment horizontal="center" vertical="center" wrapText="1"/>
    </xf>
    <xf numFmtId="0" fontId="15" fillId="0" borderId="74" xfId="0" applyFont="1" applyBorder="1" applyAlignment="1">
      <alignment horizontal="center" vertical="center" wrapText="1"/>
    </xf>
    <xf numFmtId="0" fontId="15" fillId="0" borderId="56" xfId="0" applyFont="1" applyBorder="1" applyAlignment="1">
      <alignment horizontal="center" vertical="center" wrapText="1"/>
    </xf>
    <xf numFmtId="0" fontId="15" fillId="0" borderId="57" xfId="0" applyFont="1" applyBorder="1" applyAlignment="1">
      <alignment horizontal="center" vertical="center" wrapText="1"/>
    </xf>
    <xf numFmtId="0" fontId="15" fillId="0" borderId="91" xfId="0" applyFont="1" applyBorder="1" applyAlignment="1">
      <alignment horizontal="center" vertical="center" wrapText="1"/>
    </xf>
    <xf numFmtId="0" fontId="15" fillId="0" borderId="92" xfId="0" applyFont="1" applyBorder="1" applyAlignment="1">
      <alignment horizontal="center" vertical="center" wrapText="1"/>
    </xf>
    <xf numFmtId="0" fontId="18" fillId="0" borderId="54" xfId="0" applyFont="1" applyBorder="1" applyAlignment="1">
      <alignment horizontal="center" vertical="center"/>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75" xfId="0" applyFont="1" applyBorder="1" applyAlignment="1" applyProtection="1">
      <alignment horizontal="left" vertical="center" wrapText="1"/>
      <protection locked="0"/>
    </xf>
    <xf numFmtId="0" fontId="18" fillId="0" borderId="76" xfId="0" applyFont="1" applyBorder="1" applyAlignment="1" applyProtection="1">
      <alignment horizontal="left" vertical="center" wrapText="1"/>
      <protection locked="0"/>
    </xf>
    <xf numFmtId="0" fontId="18" fillId="0" borderId="81" xfId="0" applyFont="1" applyBorder="1" applyAlignment="1" applyProtection="1">
      <alignment vertical="center" wrapText="1"/>
      <protection locked="0"/>
    </xf>
    <xf numFmtId="0" fontId="18" fillId="0" borderId="2" xfId="0" applyFont="1" applyBorder="1" applyAlignment="1" applyProtection="1">
      <alignment vertical="center"/>
      <protection locked="0"/>
    </xf>
    <xf numFmtId="0" fontId="18" fillId="0" borderId="64" xfId="0" applyFont="1" applyBorder="1" applyAlignment="1" applyProtection="1">
      <alignment vertical="center"/>
      <protection locked="0"/>
    </xf>
    <xf numFmtId="0" fontId="18" fillId="0" borderId="82" xfId="0" applyFont="1" applyBorder="1" applyAlignment="1">
      <alignment horizontal="center" vertical="center"/>
    </xf>
    <xf numFmtId="0" fontId="18" fillId="0" borderId="16" xfId="0" applyFont="1" applyBorder="1" applyAlignment="1">
      <alignment horizontal="center" vertical="center"/>
    </xf>
    <xf numFmtId="0" fontId="18" fillId="0" borderId="83" xfId="0" applyFont="1" applyBorder="1" applyAlignment="1">
      <alignment horizontal="center" vertical="center"/>
    </xf>
    <xf numFmtId="0" fontId="18" fillId="0" borderId="33" xfId="0" quotePrefix="1" applyFont="1" applyBorder="1" applyAlignment="1" applyProtection="1">
      <alignment horizontal="left" vertical="center"/>
      <protection locked="0"/>
    </xf>
    <xf numFmtId="0" fontId="18" fillId="0" borderId="16" xfId="0" quotePrefix="1" applyFont="1" applyBorder="1" applyAlignment="1" applyProtection="1">
      <alignment horizontal="left" vertical="center"/>
      <protection locked="0"/>
    </xf>
    <xf numFmtId="0" fontId="18" fillId="0" borderId="17" xfId="0" quotePrefix="1" applyFont="1" applyBorder="1" applyAlignment="1" applyProtection="1">
      <alignment horizontal="left" vertical="center"/>
      <protection locked="0"/>
    </xf>
    <xf numFmtId="0" fontId="18" fillId="0" borderId="84" xfId="0" applyFont="1" applyBorder="1" applyAlignment="1">
      <alignment horizontal="center" vertical="center"/>
    </xf>
    <xf numFmtId="0" fontId="18" fillId="0" borderId="3" xfId="0" quotePrefix="1" applyFont="1" applyBorder="1" applyAlignment="1" applyProtection="1">
      <alignment horizontal="left" vertical="center"/>
      <protection locked="0"/>
    </xf>
    <xf numFmtId="0" fontId="18" fillId="0" borderId="2" xfId="0" quotePrefix="1" applyFont="1" applyBorder="1" applyAlignment="1" applyProtection="1">
      <alignment horizontal="left" vertical="center"/>
      <protection locked="0"/>
    </xf>
    <xf numFmtId="0" fontId="18" fillId="0" borderId="64" xfId="0" quotePrefix="1" applyFont="1" applyBorder="1" applyAlignment="1" applyProtection="1">
      <alignment horizontal="left" vertical="center"/>
      <protection locked="0"/>
    </xf>
    <xf numFmtId="0" fontId="18" fillId="0" borderId="19" xfId="0" applyFont="1" applyBorder="1" applyAlignment="1">
      <alignment horizontal="center" vertical="center"/>
    </xf>
    <xf numFmtId="0" fontId="18" fillId="0" borderId="20" xfId="0" applyFont="1" applyBorder="1" applyAlignment="1">
      <alignment horizontal="center" vertical="center"/>
    </xf>
    <xf numFmtId="0" fontId="18" fillId="0" borderId="30" xfId="0" applyFont="1" applyBorder="1" applyAlignment="1">
      <alignment horizontal="center" vertical="center"/>
    </xf>
    <xf numFmtId="0" fontId="18" fillId="0" borderId="60" xfId="0" applyFont="1" applyBorder="1" applyAlignment="1">
      <alignment horizontal="center" vertical="center"/>
    </xf>
    <xf numFmtId="0" fontId="18" fillId="0" borderId="67" xfId="0" applyFont="1" applyBorder="1" applyAlignment="1">
      <alignment horizontal="center" vertical="center"/>
    </xf>
    <xf numFmtId="0" fontId="18" fillId="0" borderId="65" xfId="0" applyFont="1" applyBorder="1" applyAlignment="1">
      <alignment horizontal="center" vertical="center"/>
    </xf>
    <xf numFmtId="0" fontId="18" fillId="0" borderId="68" xfId="0" applyFont="1" applyBorder="1" applyAlignment="1">
      <alignment horizontal="center" vertical="center"/>
    </xf>
    <xf numFmtId="0" fontId="18" fillId="0" borderId="69" xfId="0" applyFont="1" applyBorder="1" applyAlignment="1">
      <alignment horizontal="center" vertical="center"/>
    </xf>
    <xf numFmtId="0" fontId="18" fillId="0" borderId="70" xfId="0" applyFont="1" applyBorder="1" applyAlignment="1">
      <alignment horizontal="center" vertical="center"/>
    </xf>
    <xf numFmtId="0" fontId="12" fillId="0" borderId="52" xfId="0" applyFont="1" applyBorder="1" applyAlignment="1">
      <alignment horizontal="right" vertical="center"/>
    </xf>
    <xf numFmtId="0" fontId="18" fillId="0" borderId="58" xfId="0" applyFont="1" applyBorder="1" applyAlignment="1">
      <alignment horizontal="center" vertical="center"/>
    </xf>
    <xf numFmtId="0" fontId="18" fillId="0" borderId="32" xfId="0" applyFont="1" applyBorder="1" applyAlignment="1">
      <alignment horizontal="center" vertical="center"/>
    </xf>
    <xf numFmtId="0" fontId="18" fillId="0" borderId="33" xfId="0" quotePrefix="1" applyFont="1" applyBorder="1" applyAlignment="1">
      <alignment horizontal="center" vertical="center"/>
    </xf>
    <xf numFmtId="0" fontId="18" fillId="0" borderId="16" xfId="0" quotePrefix="1" applyFont="1" applyBorder="1" applyAlignment="1">
      <alignment horizontal="center" vertical="center"/>
    </xf>
    <xf numFmtId="0" fontId="18" fillId="0" borderId="40" xfId="0" applyFont="1" applyBorder="1" applyAlignment="1">
      <alignment horizontal="center" vertical="center"/>
    </xf>
    <xf numFmtId="0" fontId="18" fillId="0" borderId="33" xfId="0" applyFont="1" applyBorder="1" applyAlignment="1">
      <alignment horizontal="center" vertical="center" shrinkToFit="1"/>
    </xf>
    <xf numFmtId="0" fontId="18" fillId="0" borderId="16" xfId="0" applyFont="1" applyBorder="1" applyAlignment="1">
      <alignment horizontal="center" vertical="center" shrinkToFit="1"/>
    </xf>
    <xf numFmtId="0" fontId="18" fillId="0" borderId="40" xfId="0" applyFont="1" applyBorder="1" applyAlignment="1">
      <alignment horizontal="center" vertical="center" shrinkToFit="1"/>
    </xf>
    <xf numFmtId="0" fontId="18" fillId="0" borderId="32" xfId="0" applyFont="1" applyBorder="1" applyAlignment="1">
      <alignment horizontal="center" vertical="center" shrinkToFit="1"/>
    </xf>
    <xf numFmtId="0" fontId="18" fillId="0" borderId="33" xfId="0" applyFont="1" applyBorder="1" applyAlignment="1">
      <alignment horizontal="center" vertical="center"/>
    </xf>
    <xf numFmtId="0" fontId="18" fillId="0" borderId="17" xfId="0" applyFont="1" applyBorder="1" applyAlignment="1">
      <alignment horizontal="center" vertical="center"/>
    </xf>
    <xf numFmtId="0" fontId="0" fillId="0" borderId="24" xfId="0" applyBorder="1" applyAlignment="1">
      <alignment horizontal="right" vertical="center"/>
    </xf>
    <xf numFmtId="0" fontId="0" fillId="0" borderId="25" xfId="0" applyBorder="1" applyAlignment="1">
      <alignment horizontal="right" vertical="center"/>
    </xf>
    <xf numFmtId="0" fontId="0" fillId="0" borderId="26" xfId="0" applyBorder="1" applyAlignment="1">
      <alignment horizontal="right" vertical="center"/>
    </xf>
    <xf numFmtId="0" fontId="0" fillId="0" borderId="0" xfId="0" applyAlignment="1">
      <alignment horizontal="center"/>
    </xf>
    <xf numFmtId="0" fontId="2" fillId="0" borderId="0" xfId="0" applyFont="1" applyAlignment="1">
      <alignment horizontal="left" vertical="center"/>
    </xf>
    <xf numFmtId="181" fontId="18" fillId="0" borderId="0" xfId="0" applyNumberFormat="1" applyFont="1" applyAlignment="1">
      <alignment horizontal="right" vertical="center"/>
    </xf>
    <xf numFmtId="0" fontId="20" fillId="0" borderId="0" xfId="0" applyFont="1" applyAlignment="1" applyProtection="1">
      <alignment horizontal="center" vertical="center"/>
      <protection locked="0"/>
    </xf>
    <xf numFmtId="0" fontId="21" fillId="0" borderId="0" xfId="0" applyFont="1" applyAlignment="1" applyProtection="1">
      <alignment horizontal="left" vertical="center"/>
      <protection locked="0"/>
    </xf>
    <xf numFmtId="0" fontId="0" fillId="0" borderId="0" xfId="0" applyAlignment="1">
      <alignment horizontal="center" vertical="center"/>
    </xf>
    <xf numFmtId="0" fontId="2" fillId="0" borderId="0" xfId="0" applyFont="1" applyAlignment="1">
      <alignment horizontal="center" vertical="center"/>
    </xf>
    <xf numFmtId="0" fontId="17" fillId="2" borderId="1" xfId="0" applyFont="1" applyFill="1" applyBorder="1" applyAlignment="1">
      <alignment horizontal="center" vertical="center" wrapText="1"/>
    </xf>
    <xf numFmtId="0" fontId="16" fillId="0" borderId="1" xfId="0" applyFont="1" applyBorder="1" applyAlignment="1" applyProtection="1">
      <alignment horizontal="left" vertical="center" wrapText="1" indent="1"/>
      <protection locked="0"/>
    </xf>
    <xf numFmtId="0" fontId="0" fillId="0" borderId="41" xfId="0" applyBorder="1" applyAlignment="1">
      <alignment horizontal="center" vertical="center"/>
    </xf>
    <xf numFmtId="0" fontId="10" fillId="0" borderId="35" xfId="0" applyFont="1" applyBorder="1" applyAlignment="1">
      <alignment horizontal="center" vertical="center" textRotation="255" wrapText="1"/>
    </xf>
    <xf numFmtId="0" fontId="2" fillId="0" borderId="33" xfId="0" applyFont="1" applyBorder="1" applyAlignment="1">
      <alignment horizontal="left" vertical="center"/>
    </xf>
    <xf numFmtId="0" fontId="2" fillId="0" borderId="16" xfId="0" applyFont="1" applyBorder="1" applyAlignment="1">
      <alignment horizontal="left" vertical="center"/>
    </xf>
    <xf numFmtId="0" fontId="2" fillId="0" borderId="47" xfId="0" applyFont="1" applyBorder="1" applyAlignment="1">
      <alignment horizontal="left"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45" xfId="0" applyFont="1" applyBorder="1" applyAlignment="1">
      <alignment horizontal="left" vertical="center"/>
    </xf>
    <xf numFmtId="0" fontId="2" fillId="0" borderId="30" xfId="0" applyFont="1" applyBorder="1" applyAlignment="1">
      <alignment horizontal="left" vertical="center"/>
    </xf>
    <xf numFmtId="0" fontId="2" fillId="0" borderId="59" xfId="0" applyFont="1" applyBorder="1" applyAlignment="1">
      <alignment horizontal="left" vertical="center"/>
    </xf>
    <xf numFmtId="0" fontId="2" fillId="0" borderId="46" xfId="0" applyFont="1" applyBorder="1" applyAlignment="1">
      <alignment horizontal="left" vertical="center"/>
    </xf>
    <xf numFmtId="0" fontId="0" fillId="0" borderId="21" xfId="0" applyBorder="1" applyAlignment="1">
      <alignment horizontal="center" vertical="center"/>
    </xf>
    <xf numFmtId="0" fontId="10" fillId="0" borderId="61" xfId="0" applyFont="1" applyBorder="1" applyAlignment="1">
      <alignment horizontal="center" vertical="center" textRotation="255" wrapText="1"/>
    </xf>
    <xf numFmtId="0" fontId="10" fillId="0" borderId="62" xfId="0" applyFont="1" applyBorder="1" applyAlignment="1">
      <alignment horizontal="center" vertical="center" textRotation="255" wrapText="1"/>
    </xf>
    <xf numFmtId="0" fontId="10" fillId="0" borderId="63" xfId="0" applyFont="1" applyBorder="1" applyAlignment="1">
      <alignment horizontal="center" vertical="center" textRotation="255" wrapText="1"/>
    </xf>
    <xf numFmtId="0" fontId="2" fillId="0" borderId="9" xfId="0" applyFont="1" applyBorder="1" applyAlignment="1">
      <alignment horizontal="left" vertical="center"/>
    </xf>
    <xf numFmtId="0" fontId="2" fillId="0" borderId="14" xfId="0" applyFont="1" applyBorder="1" applyAlignment="1">
      <alignment horizontal="left" vertical="center"/>
    </xf>
    <xf numFmtId="0" fontId="2" fillId="0" borderId="48" xfId="0" applyFont="1" applyBorder="1" applyAlignment="1">
      <alignment horizontal="left" vertical="center"/>
    </xf>
    <xf numFmtId="0" fontId="10" fillId="0" borderId="35" xfId="0" applyFont="1" applyBorder="1" applyAlignment="1">
      <alignment horizontal="center" vertical="center" textRotation="255"/>
    </xf>
    <xf numFmtId="56" fontId="0" fillId="0" borderId="0" xfId="0" applyNumberFormat="1" applyAlignment="1" applyProtection="1">
      <alignment horizontal="left" vertical="center"/>
      <protection locked="0"/>
    </xf>
    <xf numFmtId="0" fontId="0" fillId="2" borderId="44" xfId="0" applyFill="1" applyBorder="1" applyAlignment="1">
      <alignment horizontal="center" vertical="center"/>
    </xf>
    <xf numFmtId="0" fontId="0" fillId="2" borderId="37" xfId="0" applyFill="1" applyBorder="1" applyAlignment="1">
      <alignment horizontal="center" vertical="center"/>
    </xf>
    <xf numFmtId="0" fontId="0" fillId="2" borderId="38" xfId="0" applyFill="1" applyBorder="1" applyAlignment="1">
      <alignment horizontal="center" vertical="center"/>
    </xf>
    <xf numFmtId="0" fontId="0" fillId="2" borderId="12" xfId="0" applyFill="1" applyBorder="1" applyAlignment="1">
      <alignment horizontal="center" vertical="center"/>
    </xf>
    <xf numFmtId="0" fontId="0" fillId="2" borderId="0" xfId="0" applyFill="1" applyAlignment="1">
      <alignment horizontal="center" vertical="center"/>
    </xf>
    <xf numFmtId="0" fontId="0" fillId="2" borderId="13" xfId="0" applyFill="1" applyBorder="1" applyAlignment="1">
      <alignment horizontal="center" vertical="center"/>
    </xf>
    <xf numFmtId="0" fontId="0" fillId="2" borderId="51" xfId="0" applyFill="1" applyBorder="1" applyAlignment="1">
      <alignment horizontal="center" vertical="center"/>
    </xf>
    <xf numFmtId="0" fontId="0" fillId="2" borderId="52" xfId="0" applyFill="1" applyBorder="1" applyAlignment="1">
      <alignment horizontal="center" vertical="center"/>
    </xf>
    <xf numFmtId="0" fontId="0" fillId="2" borderId="53" xfId="0" applyFill="1" applyBorder="1" applyAlignment="1">
      <alignment horizontal="center" vertical="center"/>
    </xf>
    <xf numFmtId="186" fontId="0" fillId="0" borderId="31" xfId="0" applyNumberFormat="1" applyBorder="1" applyAlignment="1" applyProtection="1">
      <alignment horizontal="center" vertical="center"/>
      <protection locked="0"/>
    </xf>
    <xf numFmtId="176" fontId="0" fillId="3" borderId="39" xfId="0" applyNumberFormat="1" applyFill="1" applyBorder="1" applyAlignment="1" applyProtection="1">
      <alignment horizontal="center" vertical="center"/>
      <protection locked="0"/>
    </xf>
    <xf numFmtId="176" fontId="0" fillId="3" borderId="16" xfId="0" applyNumberFormat="1" applyFill="1" applyBorder="1" applyAlignment="1" applyProtection="1">
      <alignment horizontal="center" vertical="center"/>
      <protection locked="0"/>
    </xf>
    <xf numFmtId="176" fontId="0" fillId="3" borderId="40" xfId="0" applyNumberFormat="1" applyFill="1" applyBorder="1" applyAlignment="1" applyProtection="1">
      <alignment horizontal="center" vertical="center"/>
      <protection locked="0"/>
    </xf>
    <xf numFmtId="180" fontId="0" fillId="2" borderId="5" xfId="0" applyNumberFormat="1" applyFill="1" applyBorder="1" applyAlignment="1">
      <alignment horizontal="center" vertical="center"/>
    </xf>
    <xf numFmtId="180" fontId="0" fillId="2" borderId="4" xfId="0" applyNumberFormat="1" applyFill="1" applyBorder="1" applyAlignment="1">
      <alignment horizontal="center" vertical="center"/>
    </xf>
    <xf numFmtId="0" fontId="2" fillId="0" borderId="23" xfId="0" applyFont="1" applyBorder="1" applyAlignment="1">
      <alignment horizontal="center" vertical="center"/>
    </xf>
    <xf numFmtId="0" fontId="2" fillId="0" borderId="41" xfId="0" applyFont="1" applyBorder="1" applyAlignment="1">
      <alignment horizontal="center" vertical="center"/>
    </xf>
    <xf numFmtId="0" fontId="8" fillId="0" borderId="49" xfId="0" applyFont="1" applyBorder="1" applyAlignment="1">
      <alignment horizontal="center" vertical="center" textRotation="255"/>
    </xf>
    <xf numFmtId="0" fontId="9" fillId="0" borderId="35" xfId="0" applyFont="1" applyBorder="1" applyAlignment="1">
      <alignment horizontal="center" vertical="center" textRotation="255"/>
    </xf>
    <xf numFmtId="0" fontId="2" fillId="0" borderId="7" xfId="0" applyFont="1" applyBorder="1" applyAlignment="1">
      <alignment horizontal="left" vertical="center"/>
    </xf>
    <xf numFmtId="0" fontId="2" fillId="0" borderId="55" xfId="0" applyFont="1" applyBorder="1" applyAlignment="1">
      <alignment horizontal="left" vertical="center"/>
    </xf>
    <xf numFmtId="0" fontId="2" fillId="0" borderId="11" xfId="0" applyFont="1" applyBorder="1" applyAlignment="1">
      <alignment horizontal="left" vertical="center"/>
    </xf>
    <xf numFmtId="0" fontId="0" fillId="3" borderId="15" xfId="0" applyFill="1" applyBorder="1" applyAlignment="1">
      <alignment horizontal="center" vertical="center"/>
    </xf>
    <xf numFmtId="0" fontId="0" fillId="3" borderId="36" xfId="0" applyFill="1" applyBorder="1" applyAlignment="1">
      <alignment horizontal="center" vertical="center"/>
    </xf>
    <xf numFmtId="0" fontId="0" fillId="3" borderId="18" xfId="0" applyFill="1" applyBorder="1" applyAlignment="1">
      <alignment horizontal="center" vertical="center"/>
    </xf>
    <xf numFmtId="0" fontId="0" fillId="3" borderId="29" xfId="0" applyFill="1" applyBorder="1" applyAlignment="1">
      <alignment horizontal="center" vertical="center"/>
    </xf>
    <xf numFmtId="0" fontId="0" fillId="3" borderId="24" xfId="0" applyFill="1" applyBorder="1" applyAlignment="1">
      <alignment horizontal="center" vertical="center"/>
    </xf>
    <xf numFmtId="0" fontId="0" fillId="3" borderId="50" xfId="0" applyFill="1" applyBorder="1" applyAlignment="1">
      <alignment horizontal="center" vertical="center"/>
    </xf>
    <xf numFmtId="0" fontId="18" fillId="0" borderId="33" xfId="0" applyFont="1" applyBorder="1" applyAlignment="1" applyProtection="1">
      <alignment horizontal="center" vertical="center"/>
      <protection locked="0"/>
    </xf>
    <xf numFmtId="0" fontId="18" fillId="0" borderId="16" xfId="0" applyFont="1" applyBorder="1" applyAlignment="1" applyProtection="1">
      <alignment horizontal="center" vertical="center"/>
      <protection locked="0"/>
    </xf>
    <xf numFmtId="0" fontId="18" fillId="0" borderId="40" xfId="0" applyFont="1" applyBorder="1" applyAlignment="1" applyProtection="1">
      <alignment horizontal="center" vertical="center"/>
      <protection locked="0"/>
    </xf>
    <xf numFmtId="0" fontId="15" fillId="0" borderId="33" xfId="0" applyFont="1" applyBorder="1" applyAlignment="1" applyProtection="1">
      <alignment horizontal="center" vertical="center"/>
      <protection locked="0"/>
    </xf>
    <xf numFmtId="0" fontId="15" fillId="0" borderId="16" xfId="0" applyFont="1" applyBorder="1" applyAlignment="1" applyProtection="1">
      <alignment horizontal="center" vertical="center"/>
      <protection locked="0"/>
    </xf>
    <xf numFmtId="0" fontId="15" fillId="0" borderId="40" xfId="0" applyFont="1" applyBorder="1" applyAlignment="1" applyProtection="1">
      <alignment horizontal="center" vertical="center"/>
      <protection locked="0"/>
    </xf>
    <xf numFmtId="0" fontId="15" fillId="0" borderId="32" xfId="0" applyFont="1" applyBorder="1" applyAlignment="1" applyProtection="1">
      <alignment horizontal="center" vertical="center"/>
      <protection locked="0"/>
    </xf>
    <xf numFmtId="0" fontId="15" fillId="0" borderId="39" xfId="0" applyFont="1" applyBorder="1" applyAlignment="1" applyProtection="1">
      <alignment horizontal="left" vertical="center"/>
      <protection locked="0"/>
    </xf>
    <xf numFmtId="0" fontId="15" fillId="0" borderId="16" xfId="0" applyFont="1" applyBorder="1" applyAlignment="1" applyProtection="1">
      <alignment horizontal="left" vertical="center"/>
      <protection locked="0"/>
    </xf>
    <xf numFmtId="0" fontId="15" fillId="0" borderId="17" xfId="0" applyFont="1" applyBorder="1" applyAlignment="1" applyProtection="1">
      <alignment horizontal="left" vertical="center"/>
      <protection locked="0"/>
    </xf>
    <xf numFmtId="0" fontId="15" fillId="0" borderId="3" xfId="0" applyFont="1" applyBorder="1" applyAlignment="1" applyProtection="1">
      <alignment horizontal="center" vertical="center"/>
      <protection locked="0"/>
    </xf>
    <xf numFmtId="0" fontId="15" fillId="0" borderId="2"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cellXfs>
  <cellStyles count="1">
    <cellStyle name="標準" xfId="0" builtinId="0"/>
  </cellStyles>
  <dxfs count="0"/>
  <tableStyles count="0" defaultTableStyle="TableStyleMedium2" defaultPivotStyle="PivotStyleMedium9"/>
  <colors>
    <mruColors>
      <color rgb="FF66FF99"/>
      <color rgb="FF00CC66"/>
      <color rgb="FF00FF99"/>
      <color rgb="FFFFFF66"/>
      <color rgb="FFCCFF66"/>
      <color rgb="FFCCFF3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26</xdr:col>
      <xdr:colOff>606136</xdr:colOff>
      <xdr:row>143</xdr:row>
      <xdr:rowOff>155865</xdr:rowOff>
    </xdr:from>
    <xdr:to>
      <xdr:col>30</xdr:col>
      <xdr:colOff>606136</xdr:colOff>
      <xdr:row>149</xdr:row>
      <xdr:rowOff>51955</xdr:rowOff>
    </xdr:to>
    <xdr:sp macro="" textlink="">
      <xdr:nvSpPr>
        <xdr:cNvPr id="32" name="テキスト ボックス 31">
          <a:extLst>
            <a:ext uri="{FF2B5EF4-FFF2-40B4-BE49-F238E27FC236}">
              <a16:creationId xmlns:a16="http://schemas.microsoft.com/office/drawing/2014/main" id="{00000000-0008-0000-0000-000020000000}"/>
            </a:ext>
          </a:extLst>
        </xdr:cNvPr>
        <xdr:cNvSpPr txBox="1"/>
      </xdr:nvSpPr>
      <xdr:spPr>
        <a:xfrm>
          <a:off x="13474411" y="21977640"/>
          <a:ext cx="1295400"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22</xdr:col>
      <xdr:colOff>606137</xdr:colOff>
      <xdr:row>143</xdr:row>
      <xdr:rowOff>155684</xdr:rowOff>
    </xdr:from>
    <xdr:to>
      <xdr:col>26</xdr:col>
      <xdr:colOff>606136</xdr:colOff>
      <xdr:row>149</xdr:row>
      <xdr:rowOff>51774</xdr:rowOff>
    </xdr:to>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12179012" y="21977459"/>
          <a:ext cx="1295399"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18</xdr:col>
      <xdr:colOff>606136</xdr:colOff>
      <xdr:row>143</xdr:row>
      <xdr:rowOff>155002</xdr:rowOff>
    </xdr:from>
    <xdr:to>
      <xdr:col>22</xdr:col>
      <xdr:colOff>606137</xdr:colOff>
      <xdr:row>149</xdr:row>
      <xdr:rowOff>51092</xdr:rowOff>
    </xdr:to>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10883611" y="21976777"/>
          <a:ext cx="1295401"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oneCellAnchor>
    <xdr:from>
      <xdr:col>26</xdr:col>
      <xdr:colOff>611605</xdr:colOff>
      <xdr:row>143</xdr:row>
      <xdr:rowOff>154598</xdr:rowOff>
    </xdr:from>
    <xdr:ext cx="1290579" cy="275717"/>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13479880" y="21976373"/>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担当講師</a:t>
          </a:r>
        </a:p>
      </xdr:txBody>
    </xdr:sp>
    <xdr:clientData/>
  </xdr:oneCellAnchor>
  <xdr:oneCellAnchor>
    <xdr:from>
      <xdr:col>22</xdr:col>
      <xdr:colOff>611612</xdr:colOff>
      <xdr:row>143</xdr:row>
      <xdr:rowOff>156608</xdr:rowOff>
    </xdr:from>
    <xdr:ext cx="1290579" cy="275717"/>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12184487" y="21978383"/>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管理職</a:t>
          </a:r>
        </a:p>
      </xdr:txBody>
    </xdr:sp>
    <xdr:clientData/>
  </xdr:oneCellAnchor>
  <xdr:oneCellAnchor>
    <xdr:from>
      <xdr:col>18</xdr:col>
      <xdr:colOff>611605</xdr:colOff>
      <xdr:row>143</xdr:row>
      <xdr:rowOff>155407</xdr:rowOff>
    </xdr:from>
    <xdr:ext cx="1290579" cy="264560"/>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10889080" y="21977182"/>
          <a:ext cx="1290579"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kumimoji="1" lang="ja-JP" altLang="en-US" sz="1100"/>
        </a:p>
      </xdr:txBody>
    </xdr:sp>
    <xdr:clientData/>
  </xdr:oneCellAnchor>
  <xdr:twoCellAnchor>
    <xdr:from>
      <xdr:col>18</xdr:col>
      <xdr:colOff>604345</xdr:colOff>
      <xdr:row>144</xdr:row>
      <xdr:rowOff>144517</xdr:rowOff>
    </xdr:from>
    <xdr:to>
      <xdr:col>30</xdr:col>
      <xdr:colOff>610913</xdr:colOff>
      <xdr:row>144</xdr:row>
      <xdr:rowOff>144517</xdr:rowOff>
    </xdr:to>
    <xdr:cxnSp macro="">
      <xdr:nvCxnSpPr>
        <xdr:cNvPr id="52" name="直線コネクタ 51">
          <a:extLst>
            <a:ext uri="{FF2B5EF4-FFF2-40B4-BE49-F238E27FC236}">
              <a16:creationId xmlns:a16="http://schemas.microsoft.com/office/drawing/2014/main" id="{00000000-0008-0000-0000-000034000000}"/>
            </a:ext>
          </a:extLst>
        </xdr:cNvPr>
        <xdr:cNvCxnSpPr/>
      </xdr:nvCxnSpPr>
      <xdr:spPr>
        <a:xfrm flipH="1">
          <a:off x="10881820" y="22204417"/>
          <a:ext cx="3892768"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606136</xdr:colOff>
      <xdr:row>143</xdr:row>
      <xdr:rowOff>155865</xdr:rowOff>
    </xdr:from>
    <xdr:to>
      <xdr:col>30</xdr:col>
      <xdr:colOff>606136</xdr:colOff>
      <xdr:row>149</xdr:row>
      <xdr:rowOff>51955</xdr:rowOff>
    </xdr:to>
    <xdr:sp macro="" textlink="">
      <xdr:nvSpPr>
        <xdr:cNvPr id="23" name="テキスト ボックス 22">
          <a:extLst>
            <a:ext uri="{FF2B5EF4-FFF2-40B4-BE49-F238E27FC236}">
              <a16:creationId xmlns:a16="http://schemas.microsoft.com/office/drawing/2014/main" id="{00000000-0008-0000-0000-000017000000}"/>
            </a:ext>
          </a:extLst>
        </xdr:cNvPr>
        <xdr:cNvSpPr txBox="1"/>
      </xdr:nvSpPr>
      <xdr:spPr>
        <a:xfrm>
          <a:off x="13474411" y="21977640"/>
          <a:ext cx="1295400"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22</xdr:col>
      <xdr:colOff>606137</xdr:colOff>
      <xdr:row>143</xdr:row>
      <xdr:rowOff>155684</xdr:rowOff>
    </xdr:from>
    <xdr:to>
      <xdr:col>26</xdr:col>
      <xdr:colOff>606136</xdr:colOff>
      <xdr:row>149</xdr:row>
      <xdr:rowOff>51774</xdr:rowOff>
    </xdr:to>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12179012" y="21977459"/>
          <a:ext cx="1295399"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18</xdr:col>
      <xdr:colOff>606136</xdr:colOff>
      <xdr:row>143</xdr:row>
      <xdr:rowOff>155002</xdr:rowOff>
    </xdr:from>
    <xdr:to>
      <xdr:col>22</xdr:col>
      <xdr:colOff>606137</xdr:colOff>
      <xdr:row>149</xdr:row>
      <xdr:rowOff>51092</xdr:rowOff>
    </xdr:to>
    <xdr:sp macro="" textlink="">
      <xdr:nvSpPr>
        <xdr:cNvPr id="25" name="テキスト ボックス 24">
          <a:extLst>
            <a:ext uri="{FF2B5EF4-FFF2-40B4-BE49-F238E27FC236}">
              <a16:creationId xmlns:a16="http://schemas.microsoft.com/office/drawing/2014/main" id="{00000000-0008-0000-0000-000019000000}"/>
            </a:ext>
          </a:extLst>
        </xdr:cNvPr>
        <xdr:cNvSpPr txBox="1"/>
      </xdr:nvSpPr>
      <xdr:spPr>
        <a:xfrm>
          <a:off x="10883611" y="21976777"/>
          <a:ext cx="1295401"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oneCellAnchor>
    <xdr:from>
      <xdr:col>26</xdr:col>
      <xdr:colOff>611605</xdr:colOff>
      <xdr:row>143</xdr:row>
      <xdr:rowOff>154598</xdr:rowOff>
    </xdr:from>
    <xdr:ext cx="1290579" cy="275717"/>
    <xdr:sp macro="" textlink="">
      <xdr:nvSpPr>
        <xdr:cNvPr id="26" name="テキスト ボックス 25">
          <a:extLst>
            <a:ext uri="{FF2B5EF4-FFF2-40B4-BE49-F238E27FC236}">
              <a16:creationId xmlns:a16="http://schemas.microsoft.com/office/drawing/2014/main" id="{00000000-0008-0000-0000-00001A000000}"/>
            </a:ext>
          </a:extLst>
        </xdr:cNvPr>
        <xdr:cNvSpPr txBox="1"/>
      </xdr:nvSpPr>
      <xdr:spPr>
        <a:xfrm>
          <a:off x="13479880" y="21976373"/>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講師（人間力）</a:t>
          </a:r>
          <a:endParaRPr kumimoji="1" lang="en-US" altLang="ja-JP" sz="1100"/>
        </a:p>
      </xdr:txBody>
    </xdr:sp>
    <xdr:clientData/>
  </xdr:oneCellAnchor>
  <xdr:oneCellAnchor>
    <xdr:from>
      <xdr:col>22</xdr:col>
      <xdr:colOff>611612</xdr:colOff>
      <xdr:row>143</xdr:row>
      <xdr:rowOff>156608</xdr:rowOff>
    </xdr:from>
    <xdr:ext cx="1290579" cy="275717"/>
    <xdr:sp macro="" textlink="">
      <xdr:nvSpPr>
        <xdr:cNvPr id="27" name="テキスト ボックス 26">
          <a:extLst>
            <a:ext uri="{FF2B5EF4-FFF2-40B4-BE49-F238E27FC236}">
              <a16:creationId xmlns:a16="http://schemas.microsoft.com/office/drawing/2014/main" id="{00000000-0008-0000-0000-00001B000000}"/>
            </a:ext>
          </a:extLst>
        </xdr:cNvPr>
        <xdr:cNvSpPr txBox="1"/>
      </xdr:nvSpPr>
      <xdr:spPr>
        <a:xfrm>
          <a:off x="12184487" y="21978383"/>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講師（技術力）</a:t>
          </a:r>
        </a:p>
      </xdr:txBody>
    </xdr:sp>
    <xdr:clientData/>
  </xdr:oneCellAnchor>
  <xdr:oneCellAnchor>
    <xdr:from>
      <xdr:col>18</xdr:col>
      <xdr:colOff>611605</xdr:colOff>
      <xdr:row>143</xdr:row>
      <xdr:rowOff>155407</xdr:rowOff>
    </xdr:from>
    <xdr:ext cx="1290579" cy="275717"/>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10889080" y="21977182"/>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管理職</a:t>
          </a:r>
        </a:p>
      </xdr:txBody>
    </xdr:sp>
    <xdr:clientData/>
  </xdr:oneCellAnchor>
  <xdr:twoCellAnchor>
    <xdr:from>
      <xdr:col>20</xdr:col>
      <xdr:colOff>144381</xdr:colOff>
      <xdr:row>144</xdr:row>
      <xdr:rowOff>181981</xdr:rowOff>
    </xdr:from>
    <xdr:to>
      <xdr:col>22</xdr:col>
      <xdr:colOff>450182</xdr:colOff>
      <xdr:row>149</xdr:row>
      <xdr:rowOff>1505</xdr:rowOff>
    </xdr:to>
    <xdr:grpSp>
      <xdr:nvGrpSpPr>
        <xdr:cNvPr id="29" name="グループ化 28">
          <a:extLst>
            <a:ext uri="{FF2B5EF4-FFF2-40B4-BE49-F238E27FC236}">
              <a16:creationId xmlns:a16="http://schemas.microsoft.com/office/drawing/2014/main" id="{00000000-0008-0000-0000-00001D000000}"/>
            </a:ext>
          </a:extLst>
        </xdr:cNvPr>
        <xdr:cNvGrpSpPr/>
      </xdr:nvGrpSpPr>
      <xdr:grpSpPr>
        <a:xfrm>
          <a:off x="10170124" y="18230495"/>
          <a:ext cx="882744" cy="940753"/>
          <a:chOff x="9545055" y="41268319"/>
          <a:chExt cx="952498" cy="952498"/>
        </a:xfrm>
      </xdr:grpSpPr>
      <xdr:sp macro="" textlink="">
        <xdr:nvSpPr>
          <xdr:cNvPr id="30" name="円/楕円 29">
            <a:extLst>
              <a:ext uri="{FF2B5EF4-FFF2-40B4-BE49-F238E27FC236}">
                <a16:creationId xmlns:a16="http://schemas.microsoft.com/office/drawing/2014/main" id="{00000000-0008-0000-0000-00001E000000}"/>
              </a:ext>
            </a:extLst>
          </xdr:cNvPr>
          <xdr:cNvSpPr/>
        </xdr:nvSpPr>
        <xdr:spPr>
          <a:xfrm>
            <a:off x="9545055" y="41268319"/>
            <a:ext cx="952498" cy="95249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1" name="直線コネクタ 30">
            <a:extLst>
              <a:ext uri="{FF2B5EF4-FFF2-40B4-BE49-F238E27FC236}">
                <a16:creationId xmlns:a16="http://schemas.microsoft.com/office/drawing/2014/main" id="{00000000-0008-0000-0000-00001F000000}"/>
              </a:ext>
            </a:extLst>
          </xdr:cNvPr>
          <xdr:cNvCxnSpPr/>
        </xdr:nvCxnSpPr>
        <xdr:spPr>
          <a:xfrm>
            <a:off x="9580145" y="41584145"/>
            <a:ext cx="8973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a:extLst>
              <a:ext uri="{FF2B5EF4-FFF2-40B4-BE49-F238E27FC236}">
                <a16:creationId xmlns:a16="http://schemas.microsoft.com/office/drawing/2014/main" id="{00000000-0008-0000-0000-000035000000}"/>
              </a:ext>
            </a:extLst>
          </xdr:cNvPr>
          <xdr:cNvCxnSpPr/>
        </xdr:nvCxnSpPr>
        <xdr:spPr>
          <a:xfrm>
            <a:off x="9575133" y="41876909"/>
            <a:ext cx="899364"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53">
            <a:extLst>
              <a:ext uri="{FF2B5EF4-FFF2-40B4-BE49-F238E27FC236}">
                <a16:creationId xmlns:a16="http://schemas.microsoft.com/office/drawing/2014/main" id="{00000000-0008-0000-0000-000036000000}"/>
              </a:ext>
            </a:extLst>
          </xdr:cNvPr>
          <xdr:cNvSpPr txBox="1"/>
        </xdr:nvSpPr>
        <xdr:spPr>
          <a:xfrm>
            <a:off x="9610224" y="41343514"/>
            <a:ext cx="79577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solidFill>
                  <a:srgbClr val="FF0000"/>
                </a:solidFill>
              </a:rPr>
              <a:t>NKSC</a:t>
            </a:r>
            <a:endParaRPr kumimoji="1" lang="ja-JP" altLang="en-US" sz="1600">
              <a:solidFill>
                <a:srgbClr val="FF0000"/>
              </a:solidFill>
            </a:endParaRPr>
          </a:p>
        </xdr:txBody>
      </xdr:sp>
      <xdr:sp macro="" textlink="">
        <xdr:nvSpPr>
          <xdr:cNvPr id="55" name="テキスト ボックス 54">
            <a:extLst>
              <a:ext uri="{FF2B5EF4-FFF2-40B4-BE49-F238E27FC236}">
                <a16:creationId xmlns:a16="http://schemas.microsoft.com/office/drawing/2014/main" id="{00000000-0008-0000-0000-000037000000}"/>
              </a:ext>
            </a:extLst>
          </xdr:cNvPr>
          <xdr:cNvSpPr txBox="1"/>
        </xdr:nvSpPr>
        <xdr:spPr>
          <a:xfrm>
            <a:off x="9610224" y="41591161"/>
            <a:ext cx="79778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a:solidFill>
                  <a:srgbClr val="FF0000"/>
                </a:solidFill>
              </a:rPr>
              <a:t>2019.5.1</a:t>
            </a:r>
            <a:endParaRPr kumimoji="1" lang="ja-JP" altLang="en-US" sz="1200">
              <a:solidFill>
                <a:srgbClr val="FF0000"/>
              </a:solidFill>
            </a:endParaRPr>
          </a:p>
        </xdr:txBody>
      </xdr:sp>
      <xdr:sp macro="" textlink="">
        <xdr:nvSpPr>
          <xdr:cNvPr id="56" name="テキスト ボックス 55">
            <a:extLst>
              <a:ext uri="{FF2B5EF4-FFF2-40B4-BE49-F238E27FC236}">
                <a16:creationId xmlns:a16="http://schemas.microsoft.com/office/drawing/2014/main" id="{00000000-0008-0000-0000-000038000000}"/>
              </a:ext>
            </a:extLst>
          </xdr:cNvPr>
          <xdr:cNvSpPr txBox="1"/>
        </xdr:nvSpPr>
        <xdr:spPr>
          <a:xfrm>
            <a:off x="9610224" y="41883925"/>
            <a:ext cx="79979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rgbClr val="FF0000"/>
                </a:solidFill>
              </a:rPr>
              <a:t>赤松</a:t>
            </a:r>
          </a:p>
        </xdr:txBody>
      </xdr:sp>
    </xdr:grpSp>
    <xdr:clientData/>
  </xdr:twoCellAnchor>
  <xdr:twoCellAnchor>
    <xdr:from>
      <xdr:col>28</xdr:col>
      <xdr:colOff>134356</xdr:colOff>
      <xdr:row>144</xdr:row>
      <xdr:rowOff>179479</xdr:rowOff>
    </xdr:from>
    <xdr:to>
      <xdr:col>30</xdr:col>
      <xdr:colOff>440156</xdr:colOff>
      <xdr:row>148</xdr:row>
      <xdr:rowOff>170453</xdr:rowOff>
    </xdr:to>
    <xdr:grpSp>
      <xdr:nvGrpSpPr>
        <xdr:cNvPr id="57" name="グループ化 56">
          <a:extLst>
            <a:ext uri="{FF2B5EF4-FFF2-40B4-BE49-F238E27FC236}">
              <a16:creationId xmlns:a16="http://schemas.microsoft.com/office/drawing/2014/main" id="{00000000-0008-0000-0000-000039000000}"/>
            </a:ext>
          </a:extLst>
        </xdr:cNvPr>
        <xdr:cNvGrpSpPr/>
      </xdr:nvGrpSpPr>
      <xdr:grpSpPr>
        <a:xfrm>
          <a:off x="12467870" y="18227993"/>
          <a:ext cx="882743" cy="948917"/>
          <a:chOff x="9545055" y="41268319"/>
          <a:chExt cx="952498" cy="952498"/>
        </a:xfrm>
      </xdr:grpSpPr>
      <xdr:sp macro="" textlink="">
        <xdr:nvSpPr>
          <xdr:cNvPr id="58" name="円/楕円 57">
            <a:extLst>
              <a:ext uri="{FF2B5EF4-FFF2-40B4-BE49-F238E27FC236}">
                <a16:creationId xmlns:a16="http://schemas.microsoft.com/office/drawing/2014/main" id="{00000000-0008-0000-0000-00003A000000}"/>
              </a:ext>
            </a:extLst>
          </xdr:cNvPr>
          <xdr:cNvSpPr/>
        </xdr:nvSpPr>
        <xdr:spPr>
          <a:xfrm>
            <a:off x="9545055" y="41268319"/>
            <a:ext cx="952498" cy="95249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9" name="直線コネクタ 58">
            <a:extLst>
              <a:ext uri="{FF2B5EF4-FFF2-40B4-BE49-F238E27FC236}">
                <a16:creationId xmlns:a16="http://schemas.microsoft.com/office/drawing/2014/main" id="{00000000-0008-0000-0000-00003B000000}"/>
              </a:ext>
            </a:extLst>
          </xdr:cNvPr>
          <xdr:cNvCxnSpPr/>
        </xdr:nvCxnSpPr>
        <xdr:spPr>
          <a:xfrm>
            <a:off x="9580145" y="41584145"/>
            <a:ext cx="8973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0" name="直線コネクタ 59">
            <a:extLst>
              <a:ext uri="{FF2B5EF4-FFF2-40B4-BE49-F238E27FC236}">
                <a16:creationId xmlns:a16="http://schemas.microsoft.com/office/drawing/2014/main" id="{00000000-0008-0000-0000-00003C000000}"/>
              </a:ext>
            </a:extLst>
          </xdr:cNvPr>
          <xdr:cNvCxnSpPr/>
        </xdr:nvCxnSpPr>
        <xdr:spPr>
          <a:xfrm>
            <a:off x="9575133" y="41876909"/>
            <a:ext cx="899364"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9610224" y="41343514"/>
            <a:ext cx="79577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solidFill>
                  <a:srgbClr val="FF0000"/>
                </a:solidFill>
              </a:rPr>
              <a:t>NKSC</a:t>
            </a:r>
            <a:endParaRPr kumimoji="1" lang="ja-JP" altLang="en-US" sz="1600">
              <a:solidFill>
                <a:srgbClr val="FF0000"/>
              </a:solidFill>
            </a:endParaRPr>
          </a:p>
        </xdr:txBody>
      </xdr:sp>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9610224" y="41591161"/>
            <a:ext cx="79778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a:solidFill>
                  <a:srgbClr val="FF0000"/>
                </a:solidFill>
              </a:rPr>
              <a:t>2019.5.1</a:t>
            </a:r>
            <a:endParaRPr kumimoji="1" lang="ja-JP" altLang="en-US" sz="1200">
              <a:solidFill>
                <a:srgbClr val="FF0000"/>
              </a:solidFill>
            </a:endParaRPr>
          </a:p>
        </xdr:txBody>
      </xdr:sp>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9610224" y="41883925"/>
            <a:ext cx="79979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rgbClr val="FF0000"/>
                </a:solidFill>
              </a:rPr>
              <a:t>●●</a:t>
            </a:r>
          </a:p>
        </xdr:txBody>
      </xdr:sp>
    </xdr:grpSp>
    <xdr:clientData/>
  </xdr:twoCellAnchor>
  <xdr:twoCellAnchor>
    <xdr:from>
      <xdr:col>18</xdr:col>
      <xdr:colOff>604345</xdr:colOff>
      <xdr:row>144</xdr:row>
      <xdr:rowOff>144517</xdr:rowOff>
    </xdr:from>
    <xdr:to>
      <xdr:col>30</xdr:col>
      <xdr:colOff>610913</xdr:colOff>
      <xdr:row>144</xdr:row>
      <xdr:rowOff>144517</xdr:rowOff>
    </xdr:to>
    <xdr:cxnSp macro="">
      <xdr:nvCxnSpPr>
        <xdr:cNvPr id="64" name="直線コネクタ 63">
          <a:extLst>
            <a:ext uri="{FF2B5EF4-FFF2-40B4-BE49-F238E27FC236}">
              <a16:creationId xmlns:a16="http://schemas.microsoft.com/office/drawing/2014/main" id="{00000000-0008-0000-0000-000040000000}"/>
            </a:ext>
          </a:extLst>
        </xdr:cNvPr>
        <xdr:cNvCxnSpPr/>
      </xdr:nvCxnSpPr>
      <xdr:spPr>
        <a:xfrm flipH="1">
          <a:off x="10881820" y="22204417"/>
          <a:ext cx="3892768"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142875</xdr:colOff>
      <xdr:row>144</xdr:row>
      <xdr:rowOff>179479</xdr:rowOff>
    </xdr:from>
    <xdr:to>
      <xdr:col>26</xdr:col>
      <xdr:colOff>447675</xdr:colOff>
      <xdr:row>148</xdr:row>
      <xdr:rowOff>170453</xdr:rowOff>
    </xdr:to>
    <xdr:grpSp>
      <xdr:nvGrpSpPr>
        <xdr:cNvPr id="65" name="グループ化 64">
          <a:extLst>
            <a:ext uri="{FF2B5EF4-FFF2-40B4-BE49-F238E27FC236}">
              <a16:creationId xmlns:a16="http://schemas.microsoft.com/office/drawing/2014/main" id="{00000000-0008-0000-0000-000041000000}"/>
            </a:ext>
          </a:extLst>
        </xdr:cNvPr>
        <xdr:cNvGrpSpPr/>
      </xdr:nvGrpSpPr>
      <xdr:grpSpPr>
        <a:xfrm>
          <a:off x="11322504" y="18227993"/>
          <a:ext cx="881742" cy="948917"/>
          <a:chOff x="9545055" y="41268319"/>
          <a:chExt cx="952498" cy="952498"/>
        </a:xfrm>
      </xdr:grpSpPr>
      <xdr:sp macro="" textlink="">
        <xdr:nvSpPr>
          <xdr:cNvPr id="66" name="円/楕円 65">
            <a:extLst>
              <a:ext uri="{FF2B5EF4-FFF2-40B4-BE49-F238E27FC236}">
                <a16:creationId xmlns:a16="http://schemas.microsoft.com/office/drawing/2014/main" id="{00000000-0008-0000-0000-000042000000}"/>
              </a:ext>
            </a:extLst>
          </xdr:cNvPr>
          <xdr:cNvSpPr/>
        </xdr:nvSpPr>
        <xdr:spPr>
          <a:xfrm>
            <a:off x="9545055" y="41268319"/>
            <a:ext cx="952498" cy="95249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7" name="直線コネクタ 66">
            <a:extLst>
              <a:ext uri="{FF2B5EF4-FFF2-40B4-BE49-F238E27FC236}">
                <a16:creationId xmlns:a16="http://schemas.microsoft.com/office/drawing/2014/main" id="{00000000-0008-0000-0000-000043000000}"/>
              </a:ext>
            </a:extLst>
          </xdr:cNvPr>
          <xdr:cNvCxnSpPr/>
        </xdr:nvCxnSpPr>
        <xdr:spPr>
          <a:xfrm>
            <a:off x="9580145" y="41584145"/>
            <a:ext cx="8973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8" name="直線コネクタ 67">
            <a:extLst>
              <a:ext uri="{FF2B5EF4-FFF2-40B4-BE49-F238E27FC236}">
                <a16:creationId xmlns:a16="http://schemas.microsoft.com/office/drawing/2014/main" id="{00000000-0008-0000-0000-000044000000}"/>
              </a:ext>
            </a:extLst>
          </xdr:cNvPr>
          <xdr:cNvCxnSpPr/>
        </xdr:nvCxnSpPr>
        <xdr:spPr>
          <a:xfrm>
            <a:off x="9575133" y="41876909"/>
            <a:ext cx="899364"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9610224" y="41343514"/>
            <a:ext cx="79577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solidFill>
                  <a:srgbClr val="FF0000"/>
                </a:solidFill>
              </a:rPr>
              <a:t>NKSC</a:t>
            </a:r>
            <a:endParaRPr kumimoji="1" lang="ja-JP" altLang="en-US" sz="1600">
              <a:solidFill>
                <a:srgbClr val="FF0000"/>
              </a:solidFill>
            </a:endParaRPr>
          </a:p>
        </xdr:txBody>
      </xdr:sp>
      <xdr:sp macro="" textlink="">
        <xdr:nvSpPr>
          <xdr:cNvPr id="70" name="テキスト ボックス 69">
            <a:extLst>
              <a:ext uri="{FF2B5EF4-FFF2-40B4-BE49-F238E27FC236}">
                <a16:creationId xmlns:a16="http://schemas.microsoft.com/office/drawing/2014/main" id="{00000000-0008-0000-0000-000046000000}"/>
              </a:ext>
            </a:extLst>
          </xdr:cNvPr>
          <xdr:cNvSpPr txBox="1"/>
        </xdr:nvSpPr>
        <xdr:spPr>
          <a:xfrm>
            <a:off x="9610224" y="41591161"/>
            <a:ext cx="79778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a:solidFill>
                  <a:srgbClr val="FF0000"/>
                </a:solidFill>
              </a:rPr>
              <a:t>2019.5.1</a:t>
            </a:r>
            <a:endParaRPr kumimoji="1" lang="ja-JP" altLang="en-US" sz="1200">
              <a:solidFill>
                <a:srgbClr val="FF0000"/>
              </a:solidFill>
            </a:endParaRPr>
          </a:p>
        </xdr:txBody>
      </xdr:sp>
      <xdr:sp macro="" textlink="">
        <xdr:nvSpPr>
          <xdr:cNvPr id="71" name="テキスト ボックス 70">
            <a:extLst>
              <a:ext uri="{FF2B5EF4-FFF2-40B4-BE49-F238E27FC236}">
                <a16:creationId xmlns:a16="http://schemas.microsoft.com/office/drawing/2014/main" id="{00000000-0008-0000-0000-000047000000}"/>
              </a:ext>
            </a:extLst>
          </xdr:cNvPr>
          <xdr:cNvSpPr txBox="1"/>
        </xdr:nvSpPr>
        <xdr:spPr>
          <a:xfrm>
            <a:off x="9610224" y="41883925"/>
            <a:ext cx="79979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rgbClr val="FF0000"/>
                </a:solidFill>
              </a:rPr>
              <a:t>●●</a:t>
            </a:r>
          </a:p>
        </xdr:txBody>
      </xdr:sp>
    </xdr:grpSp>
    <xdr:clientData/>
  </xdr:twoCellAnchor>
  <xdr:twoCellAnchor>
    <xdr:from>
      <xdr:col>26</xdr:col>
      <xdr:colOff>606136</xdr:colOff>
      <xdr:row>143</xdr:row>
      <xdr:rowOff>155865</xdr:rowOff>
    </xdr:from>
    <xdr:to>
      <xdr:col>30</xdr:col>
      <xdr:colOff>606136</xdr:colOff>
      <xdr:row>149</xdr:row>
      <xdr:rowOff>51955</xdr:rowOff>
    </xdr:to>
    <xdr:sp macro="" textlink="">
      <xdr:nvSpPr>
        <xdr:cNvPr id="38" name="テキスト ボックス 37">
          <a:extLst>
            <a:ext uri="{FF2B5EF4-FFF2-40B4-BE49-F238E27FC236}">
              <a16:creationId xmlns:a16="http://schemas.microsoft.com/office/drawing/2014/main" id="{00000000-0008-0000-0000-000026000000}"/>
            </a:ext>
          </a:extLst>
        </xdr:cNvPr>
        <xdr:cNvSpPr txBox="1"/>
      </xdr:nvSpPr>
      <xdr:spPr>
        <a:xfrm>
          <a:off x="13474411" y="40970490"/>
          <a:ext cx="1295400"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22</xdr:col>
      <xdr:colOff>606137</xdr:colOff>
      <xdr:row>143</xdr:row>
      <xdr:rowOff>155684</xdr:rowOff>
    </xdr:from>
    <xdr:to>
      <xdr:col>26</xdr:col>
      <xdr:colOff>606136</xdr:colOff>
      <xdr:row>149</xdr:row>
      <xdr:rowOff>51774</xdr:rowOff>
    </xdr:to>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2179012" y="40970309"/>
          <a:ext cx="1295399"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18</xdr:col>
      <xdr:colOff>606136</xdr:colOff>
      <xdr:row>143</xdr:row>
      <xdr:rowOff>155002</xdr:rowOff>
    </xdr:from>
    <xdr:to>
      <xdr:col>22</xdr:col>
      <xdr:colOff>606137</xdr:colOff>
      <xdr:row>149</xdr:row>
      <xdr:rowOff>51092</xdr:rowOff>
    </xdr:to>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10883611" y="40969627"/>
          <a:ext cx="1295401"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oneCellAnchor>
    <xdr:from>
      <xdr:col>26</xdr:col>
      <xdr:colOff>611605</xdr:colOff>
      <xdr:row>143</xdr:row>
      <xdr:rowOff>154598</xdr:rowOff>
    </xdr:from>
    <xdr:ext cx="1290579" cy="275717"/>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13479880" y="40969223"/>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担当講師</a:t>
          </a:r>
        </a:p>
      </xdr:txBody>
    </xdr:sp>
    <xdr:clientData/>
  </xdr:oneCellAnchor>
  <xdr:oneCellAnchor>
    <xdr:from>
      <xdr:col>22</xdr:col>
      <xdr:colOff>611612</xdr:colOff>
      <xdr:row>143</xdr:row>
      <xdr:rowOff>156608</xdr:rowOff>
    </xdr:from>
    <xdr:ext cx="1290579" cy="275717"/>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12184487" y="40971233"/>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管理職</a:t>
          </a:r>
        </a:p>
      </xdr:txBody>
    </xdr:sp>
    <xdr:clientData/>
  </xdr:oneCellAnchor>
  <xdr:oneCellAnchor>
    <xdr:from>
      <xdr:col>18</xdr:col>
      <xdr:colOff>611605</xdr:colOff>
      <xdr:row>143</xdr:row>
      <xdr:rowOff>155407</xdr:rowOff>
    </xdr:from>
    <xdr:ext cx="1290579" cy="264560"/>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0889080" y="40970032"/>
          <a:ext cx="1290579"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kumimoji="1" lang="ja-JP" altLang="en-US" sz="1100"/>
        </a:p>
      </xdr:txBody>
    </xdr:sp>
    <xdr:clientData/>
  </xdr:oneCellAnchor>
  <xdr:twoCellAnchor>
    <xdr:from>
      <xdr:col>18</xdr:col>
      <xdr:colOff>604345</xdr:colOff>
      <xdr:row>144</xdr:row>
      <xdr:rowOff>144517</xdr:rowOff>
    </xdr:from>
    <xdr:to>
      <xdr:col>30</xdr:col>
      <xdr:colOff>610913</xdr:colOff>
      <xdr:row>144</xdr:row>
      <xdr:rowOff>144517</xdr:rowOff>
    </xdr:to>
    <xdr:cxnSp macro="">
      <xdr:nvCxnSpPr>
        <xdr:cNvPr id="44" name="直線コネクタ 43">
          <a:extLst>
            <a:ext uri="{FF2B5EF4-FFF2-40B4-BE49-F238E27FC236}">
              <a16:creationId xmlns:a16="http://schemas.microsoft.com/office/drawing/2014/main" id="{00000000-0008-0000-0000-00002C000000}"/>
            </a:ext>
          </a:extLst>
        </xdr:cNvPr>
        <xdr:cNvCxnSpPr/>
      </xdr:nvCxnSpPr>
      <xdr:spPr>
        <a:xfrm flipH="1">
          <a:off x="10881820" y="41197267"/>
          <a:ext cx="3892768"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606136</xdr:colOff>
      <xdr:row>143</xdr:row>
      <xdr:rowOff>155865</xdr:rowOff>
    </xdr:from>
    <xdr:to>
      <xdr:col>30</xdr:col>
      <xdr:colOff>606136</xdr:colOff>
      <xdr:row>149</xdr:row>
      <xdr:rowOff>51955</xdr:rowOff>
    </xdr:to>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13519315" y="41494365"/>
          <a:ext cx="1306285" cy="1297626"/>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22</xdr:col>
      <xdr:colOff>606137</xdr:colOff>
      <xdr:row>143</xdr:row>
      <xdr:rowOff>155684</xdr:rowOff>
    </xdr:from>
    <xdr:to>
      <xdr:col>26</xdr:col>
      <xdr:colOff>606136</xdr:colOff>
      <xdr:row>149</xdr:row>
      <xdr:rowOff>51774</xdr:rowOff>
    </xdr:to>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12179012" y="40970309"/>
          <a:ext cx="1295399" cy="1258165"/>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oneCellAnchor>
    <xdr:from>
      <xdr:col>26</xdr:col>
      <xdr:colOff>611605</xdr:colOff>
      <xdr:row>143</xdr:row>
      <xdr:rowOff>154598</xdr:rowOff>
    </xdr:from>
    <xdr:ext cx="1290579" cy="275717"/>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13479880" y="40969223"/>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講師（人間力）</a:t>
          </a:r>
          <a:endParaRPr kumimoji="1" lang="en-US" altLang="ja-JP" sz="1100"/>
        </a:p>
      </xdr:txBody>
    </xdr:sp>
    <xdr:clientData/>
  </xdr:oneCellAnchor>
  <xdr:oneCellAnchor>
    <xdr:from>
      <xdr:col>22</xdr:col>
      <xdr:colOff>611612</xdr:colOff>
      <xdr:row>143</xdr:row>
      <xdr:rowOff>156608</xdr:rowOff>
    </xdr:from>
    <xdr:ext cx="1290579" cy="275717"/>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12184487" y="40971233"/>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講師（技術力）</a:t>
          </a:r>
        </a:p>
      </xdr:txBody>
    </xdr:sp>
    <xdr:clientData/>
  </xdr:oneCellAnchor>
  <xdr:oneCellAnchor>
    <xdr:from>
      <xdr:col>18</xdr:col>
      <xdr:colOff>611605</xdr:colOff>
      <xdr:row>143</xdr:row>
      <xdr:rowOff>155407</xdr:rowOff>
    </xdr:from>
    <xdr:ext cx="1290579" cy="275717"/>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10889080" y="40970032"/>
          <a:ext cx="1290579" cy="275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管理職</a:t>
          </a:r>
        </a:p>
      </xdr:txBody>
    </xdr:sp>
    <xdr:clientData/>
  </xdr:oneCellAnchor>
  <xdr:twoCellAnchor>
    <xdr:from>
      <xdr:col>20</xdr:col>
      <xdr:colOff>133349</xdr:colOff>
      <xdr:row>144</xdr:row>
      <xdr:rowOff>181981</xdr:rowOff>
    </xdr:from>
    <xdr:to>
      <xdr:col>22</xdr:col>
      <xdr:colOff>466720</xdr:colOff>
      <xdr:row>149</xdr:row>
      <xdr:rowOff>1505</xdr:rowOff>
    </xdr:to>
    <xdr:grpSp>
      <xdr:nvGrpSpPr>
        <xdr:cNvPr id="51" name="グループ化 50">
          <a:extLst>
            <a:ext uri="{FF2B5EF4-FFF2-40B4-BE49-F238E27FC236}">
              <a16:creationId xmlns:a16="http://schemas.microsoft.com/office/drawing/2014/main" id="{00000000-0008-0000-0000-000033000000}"/>
            </a:ext>
          </a:extLst>
        </xdr:cNvPr>
        <xdr:cNvGrpSpPr/>
      </xdr:nvGrpSpPr>
      <xdr:grpSpPr>
        <a:xfrm>
          <a:off x="10159092" y="18230495"/>
          <a:ext cx="910314" cy="940753"/>
          <a:chOff x="9534035" y="41268319"/>
          <a:chExt cx="980039" cy="952498"/>
        </a:xfrm>
      </xdr:grpSpPr>
      <xdr:sp macro="" textlink="">
        <xdr:nvSpPr>
          <xdr:cNvPr id="72" name="円/楕円 71">
            <a:extLst>
              <a:ext uri="{FF2B5EF4-FFF2-40B4-BE49-F238E27FC236}">
                <a16:creationId xmlns:a16="http://schemas.microsoft.com/office/drawing/2014/main" id="{00000000-0008-0000-0000-000048000000}"/>
              </a:ext>
            </a:extLst>
          </xdr:cNvPr>
          <xdr:cNvSpPr/>
        </xdr:nvSpPr>
        <xdr:spPr>
          <a:xfrm>
            <a:off x="9545055" y="41268319"/>
            <a:ext cx="952498" cy="95249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3" name="直線コネクタ 72">
            <a:extLst>
              <a:ext uri="{FF2B5EF4-FFF2-40B4-BE49-F238E27FC236}">
                <a16:creationId xmlns:a16="http://schemas.microsoft.com/office/drawing/2014/main" id="{00000000-0008-0000-0000-000049000000}"/>
              </a:ext>
            </a:extLst>
          </xdr:cNvPr>
          <xdr:cNvCxnSpPr/>
        </xdr:nvCxnSpPr>
        <xdr:spPr>
          <a:xfrm>
            <a:off x="9580145" y="41584145"/>
            <a:ext cx="8973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4" name="直線コネクタ 73">
            <a:extLst>
              <a:ext uri="{FF2B5EF4-FFF2-40B4-BE49-F238E27FC236}">
                <a16:creationId xmlns:a16="http://schemas.microsoft.com/office/drawing/2014/main" id="{00000000-0008-0000-0000-00004A000000}"/>
              </a:ext>
            </a:extLst>
          </xdr:cNvPr>
          <xdr:cNvCxnSpPr/>
        </xdr:nvCxnSpPr>
        <xdr:spPr>
          <a:xfrm>
            <a:off x="9575133" y="41876909"/>
            <a:ext cx="899364"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75" name="テキスト ボックス 74">
            <a:extLst>
              <a:ext uri="{FF2B5EF4-FFF2-40B4-BE49-F238E27FC236}">
                <a16:creationId xmlns:a16="http://schemas.microsoft.com/office/drawing/2014/main" id="{00000000-0008-0000-0000-00004B000000}"/>
              </a:ext>
            </a:extLst>
          </xdr:cNvPr>
          <xdr:cNvSpPr txBox="1"/>
        </xdr:nvSpPr>
        <xdr:spPr>
          <a:xfrm>
            <a:off x="9610224" y="41343514"/>
            <a:ext cx="79577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solidFill>
                  <a:srgbClr val="FF0000"/>
                </a:solidFill>
              </a:rPr>
              <a:t>NKSC</a:t>
            </a:r>
            <a:endParaRPr kumimoji="1" lang="ja-JP" altLang="en-US" sz="1600">
              <a:solidFill>
                <a:srgbClr val="FF0000"/>
              </a:solidFill>
            </a:endParaRPr>
          </a:p>
        </xdr:txBody>
      </xdr:sp>
      <xdr:sp macro="" textlink="">
        <xdr:nvSpPr>
          <xdr:cNvPr id="76" name="テキスト ボックス 75">
            <a:extLst>
              <a:ext uri="{FF2B5EF4-FFF2-40B4-BE49-F238E27FC236}">
                <a16:creationId xmlns:a16="http://schemas.microsoft.com/office/drawing/2014/main" id="{00000000-0008-0000-0000-00004C000000}"/>
              </a:ext>
            </a:extLst>
          </xdr:cNvPr>
          <xdr:cNvSpPr txBox="1"/>
        </xdr:nvSpPr>
        <xdr:spPr>
          <a:xfrm>
            <a:off x="9534035" y="41591161"/>
            <a:ext cx="980039"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a:solidFill>
                  <a:srgbClr val="FF0000"/>
                </a:solidFill>
              </a:rPr>
              <a:t>2024.**.**</a:t>
            </a:r>
            <a:endParaRPr kumimoji="1" lang="ja-JP" altLang="en-US" sz="1200">
              <a:solidFill>
                <a:srgbClr val="FF0000"/>
              </a:solidFill>
            </a:endParaRPr>
          </a:p>
        </xdr:txBody>
      </xdr:sp>
      <xdr:sp macro="" textlink="">
        <xdr:nvSpPr>
          <xdr:cNvPr id="77" name="テキスト ボックス 76">
            <a:extLst>
              <a:ext uri="{FF2B5EF4-FFF2-40B4-BE49-F238E27FC236}">
                <a16:creationId xmlns:a16="http://schemas.microsoft.com/office/drawing/2014/main" id="{00000000-0008-0000-0000-00004D000000}"/>
              </a:ext>
            </a:extLst>
          </xdr:cNvPr>
          <xdr:cNvSpPr txBox="1"/>
        </xdr:nvSpPr>
        <xdr:spPr>
          <a:xfrm>
            <a:off x="9610224" y="41883925"/>
            <a:ext cx="79979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rgbClr val="FF0000"/>
                </a:solidFill>
              </a:rPr>
              <a:t>赤荻</a:t>
            </a:r>
          </a:p>
        </xdr:txBody>
      </xdr:sp>
    </xdr:grpSp>
    <xdr:clientData/>
  </xdr:twoCellAnchor>
  <xdr:twoCellAnchor>
    <xdr:from>
      <xdr:col>28</xdr:col>
      <xdr:colOff>114300</xdr:colOff>
      <xdr:row>144</xdr:row>
      <xdr:rowOff>179479</xdr:rowOff>
    </xdr:from>
    <xdr:to>
      <xdr:col>30</xdr:col>
      <xdr:colOff>476250</xdr:colOff>
      <xdr:row>148</xdr:row>
      <xdr:rowOff>170453</xdr:rowOff>
    </xdr:to>
    <xdr:grpSp>
      <xdr:nvGrpSpPr>
        <xdr:cNvPr id="78" name="グループ化 77">
          <a:extLst>
            <a:ext uri="{FF2B5EF4-FFF2-40B4-BE49-F238E27FC236}">
              <a16:creationId xmlns:a16="http://schemas.microsoft.com/office/drawing/2014/main" id="{00000000-0008-0000-0000-00004E000000}"/>
            </a:ext>
          </a:extLst>
        </xdr:cNvPr>
        <xdr:cNvGrpSpPr/>
      </xdr:nvGrpSpPr>
      <xdr:grpSpPr>
        <a:xfrm>
          <a:off x="12447814" y="18227993"/>
          <a:ext cx="938893" cy="948917"/>
          <a:chOff x="9525020" y="41268319"/>
          <a:chExt cx="1008589" cy="952498"/>
        </a:xfrm>
      </xdr:grpSpPr>
      <xdr:sp macro="" textlink="">
        <xdr:nvSpPr>
          <xdr:cNvPr id="79" name="円/楕円 78">
            <a:extLst>
              <a:ext uri="{FF2B5EF4-FFF2-40B4-BE49-F238E27FC236}">
                <a16:creationId xmlns:a16="http://schemas.microsoft.com/office/drawing/2014/main" id="{00000000-0008-0000-0000-00004F000000}"/>
              </a:ext>
            </a:extLst>
          </xdr:cNvPr>
          <xdr:cNvSpPr/>
        </xdr:nvSpPr>
        <xdr:spPr>
          <a:xfrm>
            <a:off x="9545057" y="41268319"/>
            <a:ext cx="952498" cy="95249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0" name="直線コネクタ 79">
            <a:extLst>
              <a:ext uri="{FF2B5EF4-FFF2-40B4-BE49-F238E27FC236}">
                <a16:creationId xmlns:a16="http://schemas.microsoft.com/office/drawing/2014/main" id="{00000000-0008-0000-0000-000050000000}"/>
              </a:ext>
            </a:extLst>
          </xdr:cNvPr>
          <xdr:cNvCxnSpPr/>
        </xdr:nvCxnSpPr>
        <xdr:spPr>
          <a:xfrm>
            <a:off x="9580145" y="41584145"/>
            <a:ext cx="8973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000-000051000000}"/>
              </a:ext>
            </a:extLst>
          </xdr:cNvPr>
          <xdr:cNvCxnSpPr/>
        </xdr:nvCxnSpPr>
        <xdr:spPr>
          <a:xfrm>
            <a:off x="9575133" y="41876909"/>
            <a:ext cx="899364"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テキスト ボックス 81">
            <a:extLst>
              <a:ext uri="{FF2B5EF4-FFF2-40B4-BE49-F238E27FC236}">
                <a16:creationId xmlns:a16="http://schemas.microsoft.com/office/drawing/2014/main" id="{00000000-0008-0000-0000-000052000000}"/>
              </a:ext>
            </a:extLst>
          </xdr:cNvPr>
          <xdr:cNvSpPr txBox="1"/>
        </xdr:nvSpPr>
        <xdr:spPr>
          <a:xfrm>
            <a:off x="9610224" y="41343514"/>
            <a:ext cx="79577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solidFill>
                  <a:srgbClr val="FF0000"/>
                </a:solidFill>
              </a:rPr>
              <a:t>NKSC</a:t>
            </a:r>
            <a:endParaRPr kumimoji="1" lang="ja-JP" altLang="en-US" sz="1600">
              <a:solidFill>
                <a:srgbClr val="FF0000"/>
              </a:solidFill>
            </a:endParaRPr>
          </a:p>
        </xdr:txBody>
      </xdr:sp>
      <xdr:sp macro="" textlink="">
        <xdr:nvSpPr>
          <xdr:cNvPr id="83" name="テキスト ボックス 82">
            <a:extLst>
              <a:ext uri="{FF2B5EF4-FFF2-40B4-BE49-F238E27FC236}">
                <a16:creationId xmlns:a16="http://schemas.microsoft.com/office/drawing/2014/main" id="{00000000-0008-0000-0000-000053000000}"/>
              </a:ext>
            </a:extLst>
          </xdr:cNvPr>
          <xdr:cNvSpPr txBox="1"/>
        </xdr:nvSpPr>
        <xdr:spPr>
          <a:xfrm>
            <a:off x="9525020" y="41591161"/>
            <a:ext cx="989560"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a:solidFill>
                  <a:srgbClr val="FF0000"/>
                </a:solidFill>
              </a:rPr>
              <a:t>2024.**.**</a:t>
            </a:r>
            <a:endParaRPr kumimoji="1" lang="ja-JP" altLang="en-US" sz="1200">
              <a:solidFill>
                <a:srgbClr val="FF0000"/>
              </a:solidFill>
            </a:endParaRPr>
          </a:p>
        </xdr:txBody>
      </xdr:sp>
      <xdr:sp macro="" textlink="">
        <xdr:nvSpPr>
          <xdr:cNvPr id="84" name="テキスト ボックス 83">
            <a:extLst>
              <a:ext uri="{FF2B5EF4-FFF2-40B4-BE49-F238E27FC236}">
                <a16:creationId xmlns:a16="http://schemas.microsoft.com/office/drawing/2014/main" id="{00000000-0008-0000-0000-000054000000}"/>
              </a:ext>
            </a:extLst>
          </xdr:cNvPr>
          <xdr:cNvSpPr txBox="1"/>
        </xdr:nvSpPr>
        <xdr:spPr>
          <a:xfrm>
            <a:off x="9525020" y="41883925"/>
            <a:ext cx="1008589"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rgbClr val="FF0000"/>
                </a:solidFill>
              </a:rPr>
              <a:t>●●</a:t>
            </a:r>
          </a:p>
        </xdr:txBody>
      </xdr:sp>
    </xdr:grpSp>
    <xdr:clientData/>
  </xdr:twoCellAnchor>
  <xdr:twoCellAnchor>
    <xdr:from>
      <xdr:col>18</xdr:col>
      <xdr:colOff>604345</xdr:colOff>
      <xdr:row>144</xdr:row>
      <xdr:rowOff>144517</xdr:rowOff>
    </xdr:from>
    <xdr:to>
      <xdr:col>30</xdr:col>
      <xdr:colOff>610913</xdr:colOff>
      <xdr:row>144</xdr:row>
      <xdr:rowOff>144517</xdr:rowOff>
    </xdr:to>
    <xdr:cxnSp macro="">
      <xdr:nvCxnSpPr>
        <xdr:cNvPr id="85" name="直線コネクタ 84">
          <a:extLst>
            <a:ext uri="{FF2B5EF4-FFF2-40B4-BE49-F238E27FC236}">
              <a16:creationId xmlns:a16="http://schemas.microsoft.com/office/drawing/2014/main" id="{00000000-0008-0000-0000-000055000000}"/>
            </a:ext>
          </a:extLst>
        </xdr:cNvPr>
        <xdr:cNvCxnSpPr/>
      </xdr:nvCxnSpPr>
      <xdr:spPr>
        <a:xfrm flipH="1">
          <a:off x="10881820" y="41197267"/>
          <a:ext cx="3892768"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104775</xdr:colOff>
      <xdr:row>144</xdr:row>
      <xdr:rowOff>179479</xdr:rowOff>
    </xdr:from>
    <xdr:to>
      <xdr:col>26</xdr:col>
      <xdr:colOff>485775</xdr:colOff>
      <xdr:row>148</xdr:row>
      <xdr:rowOff>170453</xdr:rowOff>
    </xdr:to>
    <xdr:grpSp>
      <xdr:nvGrpSpPr>
        <xdr:cNvPr id="86" name="グループ化 85">
          <a:extLst>
            <a:ext uri="{FF2B5EF4-FFF2-40B4-BE49-F238E27FC236}">
              <a16:creationId xmlns:a16="http://schemas.microsoft.com/office/drawing/2014/main" id="{00000000-0008-0000-0000-000056000000}"/>
            </a:ext>
          </a:extLst>
        </xdr:cNvPr>
        <xdr:cNvGrpSpPr/>
      </xdr:nvGrpSpPr>
      <xdr:grpSpPr>
        <a:xfrm>
          <a:off x="11284404" y="18227993"/>
          <a:ext cx="957942" cy="948917"/>
          <a:chOff x="9506956" y="41268319"/>
          <a:chExt cx="1028698" cy="952498"/>
        </a:xfrm>
      </xdr:grpSpPr>
      <xdr:sp macro="" textlink="">
        <xdr:nvSpPr>
          <xdr:cNvPr id="87" name="円/楕円 86">
            <a:extLst>
              <a:ext uri="{FF2B5EF4-FFF2-40B4-BE49-F238E27FC236}">
                <a16:creationId xmlns:a16="http://schemas.microsoft.com/office/drawing/2014/main" id="{00000000-0008-0000-0000-000057000000}"/>
              </a:ext>
            </a:extLst>
          </xdr:cNvPr>
          <xdr:cNvSpPr/>
        </xdr:nvSpPr>
        <xdr:spPr>
          <a:xfrm>
            <a:off x="9545055" y="41268319"/>
            <a:ext cx="952498" cy="95249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8" name="直線コネクタ 87">
            <a:extLst>
              <a:ext uri="{FF2B5EF4-FFF2-40B4-BE49-F238E27FC236}">
                <a16:creationId xmlns:a16="http://schemas.microsoft.com/office/drawing/2014/main" id="{00000000-0008-0000-0000-000058000000}"/>
              </a:ext>
            </a:extLst>
          </xdr:cNvPr>
          <xdr:cNvCxnSpPr/>
        </xdr:nvCxnSpPr>
        <xdr:spPr>
          <a:xfrm>
            <a:off x="9580145" y="41584145"/>
            <a:ext cx="8973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000-000059000000}"/>
              </a:ext>
            </a:extLst>
          </xdr:cNvPr>
          <xdr:cNvCxnSpPr/>
        </xdr:nvCxnSpPr>
        <xdr:spPr>
          <a:xfrm>
            <a:off x="9575133" y="41876909"/>
            <a:ext cx="899364"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90" name="テキスト ボックス 89">
            <a:extLst>
              <a:ext uri="{FF2B5EF4-FFF2-40B4-BE49-F238E27FC236}">
                <a16:creationId xmlns:a16="http://schemas.microsoft.com/office/drawing/2014/main" id="{00000000-0008-0000-0000-00005A000000}"/>
              </a:ext>
            </a:extLst>
          </xdr:cNvPr>
          <xdr:cNvSpPr txBox="1"/>
        </xdr:nvSpPr>
        <xdr:spPr>
          <a:xfrm>
            <a:off x="9610224" y="41343514"/>
            <a:ext cx="795772"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solidFill>
                  <a:srgbClr val="FF0000"/>
                </a:solidFill>
              </a:rPr>
              <a:t>NKSC</a:t>
            </a:r>
            <a:endParaRPr kumimoji="1" lang="ja-JP" altLang="en-US" sz="1600">
              <a:solidFill>
                <a:srgbClr val="FF0000"/>
              </a:solidFill>
            </a:endParaRPr>
          </a:p>
        </xdr:txBody>
      </xdr:sp>
      <xdr:sp macro="" textlink="">
        <xdr:nvSpPr>
          <xdr:cNvPr id="91" name="テキスト ボックス 90">
            <a:extLst>
              <a:ext uri="{FF2B5EF4-FFF2-40B4-BE49-F238E27FC236}">
                <a16:creationId xmlns:a16="http://schemas.microsoft.com/office/drawing/2014/main" id="{00000000-0008-0000-0000-00005B000000}"/>
              </a:ext>
            </a:extLst>
          </xdr:cNvPr>
          <xdr:cNvSpPr txBox="1"/>
        </xdr:nvSpPr>
        <xdr:spPr>
          <a:xfrm>
            <a:off x="9526005" y="41591161"/>
            <a:ext cx="1000123"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a:solidFill>
                  <a:srgbClr val="FF0000"/>
                </a:solidFill>
              </a:rPr>
              <a:t>2024.**.**</a:t>
            </a:r>
            <a:endParaRPr kumimoji="1" lang="ja-JP" altLang="en-US" sz="1200">
              <a:solidFill>
                <a:srgbClr val="FF0000"/>
              </a:solidFill>
            </a:endParaRPr>
          </a:p>
        </xdr:txBody>
      </xdr:sp>
      <xdr:sp macro="" textlink="">
        <xdr:nvSpPr>
          <xdr:cNvPr id="92" name="テキスト ボックス 91">
            <a:extLst>
              <a:ext uri="{FF2B5EF4-FFF2-40B4-BE49-F238E27FC236}">
                <a16:creationId xmlns:a16="http://schemas.microsoft.com/office/drawing/2014/main" id="{00000000-0008-0000-0000-00005C000000}"/>
              </a:ext>
            </a:extLst>
          </xdr:cNvPr>
          <xdr:cNvSpPr txBox="1"/>
        </xdr:nvSpPr>
        <xdr:spPr>
          <a:xfrm>
            <a:off x="9506956" y="41883925"/>
            <a:ext cx="1028698"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rgbClr val="FF0000"/>
                </a:solidFill>
              </a:rPr>
              <a:t>●●</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CK196"/>
  <sheetViews>
    <sheetView showGridLines="0" tabSelected="1" topLeftCell="A4" zoomScale="70" zoomScaleNormal="70" zoomScaleSheetLayoutView="55" workbookViewId="0">
      <selection activeCell="M14" sqref="M14"/>
    </sheetView>
  </sheetViews>
  <sheetFormatPr defaultColWidth="9" defaultRowHeight="13.2" outlineLevelRow="1"/>
  <cols>
    <col min="1" max="1" width="6.6640625" customWidth="1"/>
    <col min="2" max="2" width="6" customWidth="1"/>
    <col min="3" max="3" width="9" customWidth="1"/>
    <col min="4" max="4" width="9.44140625" customWidth="1"/>
    <col min="5" max="5" width="20" customWidth="1"/>
    <col min="6" max="6" width="5" customWidth="1"/>
    <col min="7" max="7" width="20.6640625" customWidth="1"/>
    <col min="8" max="8" width="18.6640625" style="99" bestFit="1" customWidth="1"/>
    <col min="9" max="9" width="8.44140625" customWidth="1"/>
    <col min="10" max="10" width="8.44140625" hidden="1" customWidth="1"/>
    <col min="11" max="11" width="8.44140625" customWidth="1"/>
    <col min="12" max="12" width="8.44140625" hidden="1" customWidth="1"/>
    <col min="13" max="13" width="8.44140625" customWidth="1"/>
    <col min="14" max="14" width="8.44140625" hidden="1" customWidth="1"/>
    <col min="15" max="15" width="8.44140625" customWidth="1"/>
    <col min="16" max="16" width="8.44140625" hidden="1" customWidth="1"/>
    <col min="17" max="17" width="8.44140625" customWidth="1"/>
    <col min="18" max="18" width="8.44140625" hidden="1" customWidth="1"/>
    <col min="19" max="19" width="8.44140625" customWidth="1"/>
    <col min="20" max="20" width="8.44140625" hidden="1" customWidth="1"/>
    <col min="21" max="21" width="8.44140625" customWidth="1"/>
    <col min="22" max="22" width="8.44140625" hidden="1" customWidth="1"/>
    <col min="23" max="23" width="8.44140625" customWidth="1"/>
    <col min="24" max="24" width="8.44140625" hidden="1" customWidth="1"/>
    <col min="25" max="25" width="8.44140625" customWidth="1"/>
    <col min="26" max="26" width="8.44140625" hidden="1" customWidth="1"/>
    <col min="27" max="27" width="8.44140625" customWidth="1"/>
    <col min="28" max="28" width="8.44140625" hidden="1" customWidth="1"/>
    <col min="29" max="29" width="8.44140625" customWidth="1"/>
    <col min="30" max="30" width="8.44140625" hidden="1" customWidth="1"/>
    <col min="31" max="31" width="8.44140625" customWidth="1"/>
    <col min="32" max="32" width="8.44140625" hidden="1" customWidth="1"/>
    <col min="33" max="33" width="8.44140625" customWidth="1"/>
    <col min="34" max="34" width="8.44140625" hidden="1" customWidth="1"/>
    <col min="35" max="35" width="8.44140625" customWidth="1"/>
    <col min="36" max="36" width="8.44140625" hidden="1" customWidth="1"/>
    <col min="37" max="37" width="8.44140625" customWidth="1"/>
    <col min="38" max="38" width="8.44140625" hidden="1" customWidth="1"/>
    <col min="39" max="39" width="8.44140625" customWidth="1"/>
    <col min="40" max="40" width="8.44140625" hidden="1" customWidth="1"/>
    <col min="41" max="41" width="8.44140625" customWidth="1"/>
    <col min="42" max="42" width="8.44140625" hidden="1" customWidth="1"/>
    <col min="43" max="43" width="8.44140625" customWidth="1"/>
    <col min="44" max="44" width="8.44140625" hidden="1" customWidth="1"/>
    <col min="45" max="45" width="8.44140625" customWidth="1"/>
    <col min="46" max="46" width="8.44140625" hidden="1" customWidth="1"/>
    <col min="47" max="47" width="8.44140625" customWidth="1"/>
    <col min="48" max="48" width="8.44140625" hidden="1" customWidth="1"/>
    <col min="49" max="49" width="8.44140625" customWidth="1"/>
    <col min="50" max="50" width="8.44140625" hidden="1" customWidth="1"/>
    <col min="51" max="51" width="8.44140625" customWidth="1"/>
    <col min="52" max="52" width="8.44140625" hidden="1" customWidth="1"/>
    <col min="53" max="53" width="8.44140625" customWidth="1"/>
    <col min="54" max="54" width="8.44140625" hidden="1" customWidth="1"/>
    <col min="55" max="55" width="8.44140625" customWidth="1"/>
    <col min="56" max="56" width="8.44140625" hidden="1" customWidth="1"/>
    <col min="57" max="57" width="9" customWidth="1"/>
    <col min="58" max="58" width="0" hidden="1" customWidth="1"/>
    <col min="60" max="60" width="0" hidden="1" customWidth="1"/>
    <col min="62" max="62" width="9" hidden="1" customWidth="1"/>
    <col min="64" max="64" width="9" hidden="1" customWidth="1"/>
    <col min="66" max="66" width="9" hidden="1" customWidth="1"/>
    <col min="68" max="68" width="9" hidden="1" customWidth="1"/>
    <col min="70" max="70" width="9" hidden="1" customWidth="1"/>
    <col min="72" max="72" width="9" hidden="1" customWidth="1"/>
    <col min="74" max="74" width="9" hidden="1" customWidth="1"/>
    <col min="76" max="76" width="9" hidden="1" customWidth="1"/>
    <col min="78" max="78" width="9" hidden="1" customWidth="1"/>
    <col min="79" max="79" width="9" customWidth="1"/>
    <col min="80" max="80" width="9" hidden="1" customWidth="1"/>
    <col min="82" max="82" width="9" hidden="1" customWidth="1"/>
    <col min="84" max="84" width="9" hidden="1" customWidth="1"/>
    <col min="86" max="86" width="9" hidden="1" customWidth="1"/>
    <col min="88" max="88" width="0" hidden="1" customWidth="1"/>
  </cols>
  <sheetData>
    <row r="1" spans="2:89" ht="25.5" customHeight="1">
      <c r="D1" s="1"/>
      <c r="Q1" s="5" t="s">
        <v>0</v>
      </c>
      <c r="S1" s="29" t="s">
        <v>1</v>
      </c>
    </row>
    <row r="2" spans="2:89" ht="25.5" customHeight="1">
      <c r="D2" s="106">
        <v>2024</v>
      </c>
      <c r="E2" s="102" t="s">
        <v>2</v>
      </c>
      <c r="F2" s="50" t="s">
        <v>3</v>
      </c>
      <c r="G2" s="107" t="s">
        <v>4</v>
      </c>
      <c r="H2" s="17" t="s">
        <v>5</v>
      </c>
      <c r="I2" s="152"/>
      <c r="J2" s="152"/>
      <c r="K2" s="152"/>
      <c r="L2" s="152"/>
      <c r="M2" s="152"/>
      <c r="N2" s="152"/>
      <c r="O2" s="152"/>
      <c r="S2" t="s">
        <v>6</v>
      </c>
      <c r="BE2" s="14"/>
    </row>
    <row r="3" spans="2:89" ht="25.5" customHeight="1">
      <c r="D3" s="4" t="s">
        <v>7</v>
      </c>
      <c r="E3" s="102"/>
      <c r="F3" s="32"/>
      <c r="G3" s="32"/>
      <c r="H3" s="17" t="s">
        <v>8</v>
      </c>
      <c r="I3" s="152"/>
      <c r="J3" s="152"/>
      <c r="K3" s="152"/>
      <c r="L3" s="152"/>
      <c r="M3" s="152"/>
      <c r="N3" s="152"/>
      <c r="O3" s="152"/>
      <c r="S3" t="s">
        <v>9</v>
      </c>
      <c r="BF3" s="53"/>
    </row>
    <row r="4" spans="2:89" ht="25.5" customHeight="1" thickBot="1">
      <c r="D4" s="4" t="s">
        <v>10</v>
      </c>
      <c r="E4" s="152"/>
      <c r="F4" s="152"/>
      <c r="G4" s="152"/>
      <c r="H4" s="4" t="s">
        <v>11</v>
      </c>
      <c r="I4" s="287"/>
      <c r="J4" s="152"/>
      <c r="K4" s="152"/>
      <c r="L4" s="152"/>
      <c r="M4" s="152"/>
      <c r="N4" s="152"/>
      <c r="O4" s="152"/>
      <c r="S4" t="s">
        <v>12</v>
      </c>
    </row>
    <row r="5" spans="2:89" ht="25.5" customHeight="1" thickBot="1">
      <c r="B5" s="310" t="s">
        <v>13</v>
      </c>
      <c r="C5" s="311"/>
      <c r="D5" s="288" t="s">
        <v>14</v>
      </c>
      <c r="E5" s="289"/>
      <c r="F5" s="289"/>
      <c r="G5" s="289"/>
      <c r="H5" s="290"/>
      <c r="I5" s="298">
        <v>4</v>
      </c>
      <c r="J5" s="299"/>
      <c r="K5" s="299"/>
      <c r="L5" s="299"/>
      <c r="M5" s="299"/>
      <c r="N5" s="299"/>
      <c r="O5" s="299"/>
      <c r="P5" s="299"/>
      <c r="Q5" s="300"/>
      <c r="R5" s="117"/>
      <c r="S5" s="153">
        <f>I5+1</f>
        <v>5</v>
      </c>
      <c r="T5" s="154"/>
      <c r="U5" s="154"/>
      <c r="V5" s="154"/>
      <c r="W5" s="154"/>
      <c r="X5" s="154"/>
      <c r="Y5" s="155"/>
      <c r="Z5" s="117"/>
      <c r="AA5" s="153">
        <f>S5+1</f>
        <v>6</v>
      </c>
      <c r="AB5" s="154"/>
      <c r="AC5" s="154"/>
      <c r="AD5" s="154"/>
      <c r="AE5" s="154"/>
      <c r="AF5" s="154"/>
      <c r="AG5" s="155"/>
      <c r="AH5" s="117"/>
      <c r="AI5" s="135">
        <f>AA5+1</f>
        <v>7</v>
      </c>
      <c r="AJ5" s="146"/>
      <c r="AK5" s="146"/>
      <c r="AL5" s="146"/>
      <c r="AM5" s="146"/>
      <c r="AN5" s="146"/>
      <c r="AO5" s="146"/>
      <c r="AP5" s="136"/>
      <c r="AQ5" s="136"/>
      <c r="AR5" s="137"/>
      <c r="AS5" s="135">
        <f>AI5+1</f>
        <v>8</v>
      </c>
      <c r="AT5" s="136"/>
      <c r="AU5" s="136"/>
      <c r="AV5" s="136"/>
      <c r="AW5" s="136"/>
      <c r="AX5" s="136"/>
      <c r="AY5" s="137"/>
      <c r="AZ5" s="116"/>
      <c r="BA5" s="146">
        <f>AS5+1</f>
        <v>9</v>
      </c>
      <c r="BB5" s="146"/>
      <c r="BC5" s="146"/>
      <c r="BD5" s="146"/>
      <c r="BE5" s="146"/>
      <c r="BF5" s="146"/>
      <c r="BG5" s="147"/>
      <c r="BH5" s="70"/>
      <c r="BI5" s="146">
        <f>BA5+1</f>
        <v>10</v>
      </c>
      <c r="BJ5" s="146"/>
      <c r="BK5" s="146"/>
      <c r="BL5" s="146"/>
      <c r="BM5" s="146"/>
      <c r="BN5" s="146"/>
      <c r="BO5" s="147"/>
      <c r="BP5" s="70"/>
      <c r="BQ5" s="146">
        <f>BI5+1</f>
        <v>11</v>
      </c>
      <c r="BR5" s="146"/>
      <c r="BS5" s="146"/>
      <c r="BT5" s="146"/>
      <c r="BU5" s="146"/>
      <c r="BV5" s="146"/>
      <c r="BW5" s="146"/>
      <c r="BX5" s="146"/>
      <c r="BY5" s="147"/>
      <c r="BZ5" s="70"/>
      <c r="CA5" s="146">
        <f>BQ5+1</f>
        <v>12</v>
      </c>
      <c r="CB5" s="146"/>
      <c r="CC5" s="146"/>
      <c r="CD5" s="146"/>
      <c r="CE5" s="146"/>
      <c r="CF5" s="146"/>
      <c r="CG5" s="146"/>
      <c r="CH5" s="146"/>
      <c r="CI5" s="146"/>
      <c r="CJ5" s="71"/>
      <c r="CK5" s="115"/>
    </row>
    <row r="6" spans="2:89" ht="25.5" customHeight="1" thickTop="1" thickBot="1">
      <c r="B6" s="312"/>
      <c r="C6" s="313"/>
      <c r="D6" s="291"/>
      <c r="E6" s="292"/>
      <c r="F6" s="292"/>
      <c r="G6" s="292"/>
      <c r="H6" s="293"/>
      <c r="I6" s="301" t="s">
        <v>15</v>
      </c>
      <c r="J6" s="302"/>
      <c r="K6" s="160" t="s">
        <v>16</v>
      </c>
      <c r="L6" s="161"/>
      <c r="M6" s="160" t="s">
        <v>17</v>
      </c>
      <c r="N6" s="161"/>
      <c r="O6" s="160" t="s">
        <v>18</v>
      </c>
      <c r="P6" s="161"/>
      <c r="Q6" s="160" t="s">
        <v>19</v>
      </c>
      <c r="R6" s="161"/>
      <c r="S6" s="160" t="s">
        <v>20</v>
      </c>
      <c r="T6" s="161"/>
      <c r="U6" s="160" t="s">
        <v>21</v>
      </c>
      <c r="V6" s="161"/>
      <c r="W6" s="160" t="s">
        <v>22</v>
      </c>
      <c r="X6" s="161"/>
      <c r="Y6" s="160" t="s">
        <v>23</v>
      </c>
      <c r="Z6" s="161"/>
      <c r="AA6" s="160" t="s">
        <v>24</v>
      </c>
      <c r="AB6" s="161"/>
      <c r="AC6" s="160" t="s">
        <v>25</v>
      </c>
      <c r="AD6" s="161"/>
      <c r="AE6" s="160" t="s">
        <v>26</v>
      </c>
      <c r="AF6" s="161"/>
      <c r="AG6" s="156" t="s">
        <v>27</v>
      </c>
      <c r="AH6" s="157"/>
      <c r="AI6" s="158" t="s">
        <v>28</v>
      </c>
      <c r="AJ6" s="159"/>
      <c r="AK6" s="158" t="s">
        <v>29</v>
      </c>
      <c r="AL6" s="159"/>
      <c r="AM6" s="158" t="s">
        <v>30</v>
      </c>
      <c r="AN6" s="159"/>
      <c r="AO6" s="158" t="s">
        <v>31</v>
      </c>
      <c r="AP6" s="159"/>
      <c r="AQ6" s="158" t="s">
        <v>32</v>
      </c>
      <c r="AR6" s="159"/>
      <c r="AS6" s="158" t="s">
        <v>33</v>
      </c>
      <c r="AT6" s="159"/>
      <c r="AU6" s="158" t="s">
        <v>34</v>
      </c>
      <c r="AV6" s="159"/>
      <c r="AW6" s="150" t="s">
        <v>35</v>
      </c>
      <c r="AX6" s="151"/>
      <c r="AY6" s="150" t="s">
        <v>36</v>
      </c>
      <c r="AZ6" s="151"/>
      <c r="BA6" s="150" t="s">
        <v>37</v>
      </c>
      <c r="BB6" s="151"/>
      <c r="BC6" s="150" t="s">
        <v>38</v>
      </c>
      <c r="BD6" s="151"/>
      <c r="BE6" s="150" t="s">
        <v>39</v>
      </c>
      <c r="BF6" s="151"/>
      <c r="BG6" s="150" t="s">
        <v>40</v>
      </c>
      <c r="BH6" s="151"/>
      <c r="BI6" s="150" t="s">
        <v>41</v>
      </c>
      <c r="BJ6" s="151"/>
      <c r="BK6" s="150" t="s">
        <v>42</v>
      </c>
      <c r="BL6" s="151"/>
      <c r="BM6" s="150" t="s">
        <v>43</v>
      </c>
      <c r="BN6" s="151"/>
      <c r="BO6" s="150" t="s">
        <v>44</v>
      </c>
      <c r="BP6" s="151"/>
      <c r="BQ6" s="150" t="s">
        <v>45</v>
      </c>
      <c r="BR6" s="151"/>
      <c r="BS6" s="150" t="s">
        <v>46</v>
      </c>
      <c r="BT6" s="151"/>
      <c r="BU6" s="150" t="s">
        <v>47</v>
      </c>
      <c r="BV6" s="151"/>
      <c r="BW6" s="150" t="s">
        <v>48</v>
      </c>
      <c r="BX6" s="151"/>
      <c r="BY6" s="150" t="s">
        <v>49</v>
      </c>
      <c r="BZ6" s="151"/>
      <c r="CA6" s="150" t="s">
        <v>50</v>
      </c>
      <c r="CB6" s="151"/>
      <c r="CC6" s="150" t="s">
        <v>51</v>
      </c>
      <c r="CD6" s="151"/>
      <c r="CE6" s="150" t="s">
        <v>52</v>
      </c>
      <c r="CF6" s="151"/>
      <c r="CG6" s="150" t="s">
        <v>53</v>
      </c>
      <c r="CH6" s="151"/>
      <c r="CI6" s="150" t="s">
        <v>54</v>
      </c>
      <c r="CJ6" s="151"/>
      <c r="CK6" s="115"/>
    </row>
    <row r="7" spans="2:89" ht="25.5" customHeight="1" thickTop="1" thickBot="1">
      <c r="B7" s="314"/>
      <c r="C7" s="315"/>
      <c r="D7" s="294"/>
      <c r="E7" s="295"/>
      <c r="F7" s="295"/>
      <c r="G7" s="295"/>
      <c r="H7" s="296"/>
      <c r="I7" s="297"/>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8"/>
      <c r="BH7" s="149"/>
      <c r="BI7" s="148"/>
      <c r="BJ7" s="149"/>
      <c r="BK7" s="148"/>
      <c r="BL7" s="149"/>
      <c r="BM7" s="148"/>
      <c r="BN7" s="149"/>
      <c r="BO7" s="145"/>
      <c r="BP7" s="145"/>
      <c r="BQ7" s="145"/>
      <c r="BR7" s="145"/>
      <c r="BS7" s="145"/>
      <c r="BT7" s="145"/>
      <c r="BU7" s="145"/>
      <c r="BV7" s="145"/>
      <c r="BW7" s="145"/>
      <c r="BX7" s="145"/>
      <c r="BY7" s="145"/>
      <c r="BZ7" s="145"/>
      <c r="CA7" s="145"/>
      <c r="CB7" s="145"/>
      <c r="CC7" s="145"/>
      <c r="CD7" s="145"/>
      <c r="CE7" s="145"/>
      <c r="CF7" s="145"/>
      <c r="CG7" s="145"/>
      <c r="CH7" s="145"/>
      <c r="CI7" s="145"/>
      <c r="CJ7" s="145"/>
      <c r="CK7" s="115"/>
    </row>
    <row r="8" spans="2:89" ht="25.5" customHeight="1" thickBot="1">
      <c r="B8" s="303" t="s">
        <v>55</v>
      </c>
      <c r="C8" s="305" t="s">
        <v>56</v>
      </c>
      <c r="D8" s="18">
        <v>1</v>
      </c>
      <c r="E8" s="307" t="s">
        <v>57</v>
      </c>
      <c r="F8" s="308"/>
      <c r="G8" s="308"/>
      <c r="H8" s="309"/>
      <c r="I8" s="59" t="s">
        <v>184</v>
      </c>
      <c r="J8" s="63">
        <f t="shared" ref="J8:J27" si="0">IF(OR(I8="",I8="×"),0,IF(I8="△",1,IF(I8="○",2,3)))</f>
        <v>1</v>
      </c>
      <c r="K8" s="61"/>
      <c r="L8" s="60">
        <f t="shared" ref="L8:L27" si="1">IF(OR(K8="",K8="×"),0,IF(K8="△",1,IF(K8="○",2,3)))</f>
        <v>0</v>
      </c>
      <c r="M8" s="61"/>
      <c r="N8" s="60">
        <f t="shared" ref="N8:N27" si="2">IF(OR(M8="",M8="×"),0,IF(M8="△",1,IF(M8="○",2,3)))</f>
        <v>0</v>
      </c>
      <c r="O8" s="61"/>
      <c r="P8" s="60">
        <f t="shared" ref="P8:P27" si="3">IF(OR(O8="",O8="×"),0,IF(O8="△",1,IF(O8="○",2,3)))</f>
        <v>0</v>
      </c>
      <c r="Q8" s="61"/>
      <c r="R8" s="60">
        <f t="shared" ref="R8:R27" si="4">IF(OR(Q8="",Q8="×"),0,IF(Q8="△",1,IF(Q8="○",2,3)))</f>
        <v>0</v>
      </c>
      <c r="S8" s="61"/>
      <c r="T8" s="60">
        <f t="shared" ref="T8:T27" si="5">IF(OR(S8="",S8="×"),0,IF(S8="△",1,IF(S8="○",2,3)))</f>
        <v>0</v>
      </c>
      <c r="U8" s="61"/>
      <c r="V8" s="60">
        <f t="shared" ref="V8:V27" si="6">IF(OR(U8="",U8="×"),0,IF(U8="△",1,IF(U8="○",2,3)))</f>
        <v>0</v>
      </c>
      <c r="W8" s="61"/>
      <c r="X8" s="60">
        <f t="shared" ref="X8:X27" si="7">IF(OR(W8="",W8="×"),0,IF(W8="△",1,IF(W8="○",2,3)))</f>
        <v>0</v>
      </c>
      <c r="Y8" s="61"/>
      <c r="Z8" s="60">
        <f t="shared" ref="Z8:Z27" si="8">IF(OR(Y8="",Y8="×"),0,IF(Y8="△",1,IF(Y8="○",2,3)))</f>
        <v>0</v>
      </c>
      <c r="AA8" s="61"/>
      <c r="AB8" s="60">
        <f t="shared" ref="AB8:AB27" si="9">IF(OR(AA8="",AA8="×"),0,IF(AA8="△",1,IF(AA8="○",2,3)))</f>
        <v>0</v>
      </c>
      <c r="AC8" s="61"/>
      <c r="AD8" s="60">
        <f t="shared" ref="AD8:AD27" si="10">IF(OR(AC8="",AC8="×"),0,IF(AC8="△",1,IF(AC8="○",2,3)))</f>
        <v>0</v>
      </c>
      <c r="AE8" s="61"/>
      <c r="AF8" s="60">
        <f t="shared" ref="AF8:AF27" si="11">IF(OR(AE8="",AE8="×"),0,IF(AE8="△",1,IF(AE8="○",2,3)))</f>
        <v>0</v>
      </c>
      <c r="AG8" s="61"/>
      <c r="AH8" s="60">
        <f t="shared" ref="AH8:AH27" si="12">IF(OR(AG8="",AG8="×"),0,IF(AG8="△",1,IF(AG8="○",2,3)))</f>
        <v>0</v>
      </c>
      <c r="AI8" s="61"/>
      <c r="AJ8" s="60">
        <f t="shared" ref="AJ8:AJ27" si="13">IF(OR(AI8="",AI8="×"),0,IF(AI8="△",1,IF(AI8="○",2,3)))</f>
        <v>0</v>
      </c>
      <c r="AK8" s="61"/>
      <c r="AL8" s="60">
        <f t="shared" ref="AL8:AL27" si="14">IF(OR(AK8="",AK8="×"),0,IF(AK8="△",1,IF(AK8="○",2,3)))</f>
        <v>0</v>
      </c>
      <c r="AM8" s="61"/>
      <c r="AN8" s="60">
        <f t="shared" ref="AN8:AN27" si="15">IF(OR(AM8="",AM8="×"),0,IF(AM8="△",1,IF(AM8="○",2,3)))</f>
        <v>0</v>
      </c>
      <c r="AO8" s="61"/>
      <c r="AP8" s="60">
        <f t="shared" ref="AP8:AP27" si="16">IF(OR(AO8="",AO8="×"),0,IF(AO8="△",1,IF(AO8="○",2,3)))</f>
        <v>0</v>
      </c>
      <c r="AQ8" s="61"/>
      <c r="AR8" s="60">
        <f t="shared" ref="AR8:AR27" si="17">IF(OR(AQ8="",AQ8="×"),0,IF(AQ8="△",1,IF(AQ8="○",2,3)))</f>
        <v>0</v>
      </c>
      <c r="AS8" s="61"/>
      <c r="AT8" s="60">
        <f t="shared" ref="AT8:AT27" si="18">IF(OR(AS8="",AS8="×"),0,IF(AS8="△",1,IF(AS8="○",2,3)))</f>
        <v>0</v>
      </c>
      <c r="AU8" s="61"/>
      <c r="AV8" s="60">
        <f t="shared" ref="AV8:AV27" si="19">IF(OR(AU8="",AU8="×"),0,IF(AU8="△",1,IF(AU8="○",2,3)))</f>
        <v>0</v>
      </c>
      <c r="AW8" s="61"/>
      <c r="AX8" s="60">
        <f t="shared" ref="AX8:AX27" si="20">IF(OR(AW8="",AW8="×"),0,IF(AW8="△",1,IF(AW8="○",2,3)))</f>
        <v>0</v>
      </c>
      <c r="AY8" s="61"/>
      <c r="AZ8" s="60">
        <f t="shared" ref="AZ8:AZ27" si="21">IF(OR(AY8="",AY8="×"),0,IF(AY8="△",1,IF(AY8="○",2,3)))</f>
        <v>0</v>
      </c>
      <c r="BA8" s="61"/>
      <c r="BB8" s="60">
        <f t="shared" ref="BB8:BB27" si="22">IF(OR(BA8="",BA8="×"),0,IF(BA8="△",1,IF(BA8="○",2,3)))</f>
        <v>0</v>
      </c>
      <c r="BC8" s="61"/>
      <c r="BD8" s="60">
        <f t="shared" ref="BD8:BD27" si="23">IF(OR(BC8="",BC8="×"),0,IF(BC8="△",1,IF(BC8="○",2,3)))</f>
        <v>0</v>
      </c>
      <c r="BE8" s="61"/>
      <c r="BF8" s="60">
        <f t="shared" ref="BF8:BF27" si="24">IF(OR(BE8="",BE8="×"),0,IF(BE8="△",1,IF(BE8="○",2,3)))</f>
        <v>0</v>
      </c>
      <c r="BG8" s="61"/>
      <c r="BH8" s="60">
        <f t="shared" ref="BH8:BH27" si="25">IF(OR(BG8="",BG8="×"),0,IF(BG8="△",1,IF(BG8="○",2,3)))</f>
        <v>0</v>
      </c>
      <c r="BI8" s="61"/>
      <c r="BJ8" s="60">
        <f t="shared" ref="BJ8:BJ27" si="26">IF(OR(BI8="",BI8="×"),0,IF(BI8="△",1,IF(BI8="○",2,3)))</f>
        <v>0</v>
      </c>
      <c r="BK8" s="61"/>
      <c r="BL8" s="60">
        <f t="shared" ref="BL8:BL27" si="27">IF(OR(BK8="",BK8="×"),0,IF(BK8="△",1,IF(BK8="○",2,3)))</f>
        <v>0</v>
      </c>
      <c r="BM8" s="61"/>
      <c r="BN8" s="60">
        <f t="shared" ref="BN8:BN27" si="28">IF(OR(BM8="",BM8="×"),0,IF(BM8="△",1,IF(BM8="○",2,3)))</f>
        <v>0</v>
      </c>
      <c r="BO8" s="61"/>
      <c r="BP8" s="60">
        <f t="shared" ref="BP8:BP27" si="29">IF(OR(BO8="",BO8="×"),0,IF(BO8="△",1,IF(BO8="○",2,3)))</f>
        <v>0</v>
      </c>
      <c r="BQ8" s="61"/>
      <c r="BR8" s="60">
        <f t="shared" ref="BR8:BR27" si="30">IF(OR(BQ8="",BQ8="×"),0,IF(BQ8="△",1,IF(BQ8="○",2,3)))</f>
        <v>0</v>
      </c>
      <c r="BS8" s="61"/>
      <c r="BT8" s="60">
        <f t="shared" ref="BT8:BT27" si="31">IF(OR(BS8="",BS8="×"),0,IF(BS8="△",1,IF(BS8="○",2,3)))</f>
        <v>0</v>
      </c>
      <c r="BU8" s="61"/>
      <c r="BV8" s="60">
        <f t="shared" ref="BV8:BV27" si="32">IF(OR(BU8="",BU8="×"),0,IF(BU8="△",1,IF(BU8="○",2,3)))</f>
        <v>0</v>
      </c>
      <c r="BW8" s="61"/>
      <c r="BX8" s="60">
        <f t="shared" ref="BX8:BX27" si="33">IF(OR(BW8="",BW8="×"),0,IF(BW8="△",1,IF(BW8="○",2,3)))</f>
        <v>0</v>
      </c>
      <c r="BY8" s="61"/>
      <c r="BZ8" s="60">
        <f t="shared" ref="BZ8:BZ27" si="34">IF(OR(BY8="",BY8="×"),0,IF(BY8="△",1,IF(BY8="○",2,3)))</f>
        <v>0</v>
      </c>
      <c r="CA8" s="61"/>
      <c r="CB8" s="60">
        <f t="shared" ref="CB8:CB27" si="35">IF(OR(CA8="",CA8="×"),0,IF(CA8="△",1,IF(CA8="○",2,3)))</f>
        <v>0</v>
      </c>
      <c r="CC8" s="61"/>
      <c r="CD8" s="60">
        <f t="shared" ref="CD8:CD27" si="36">IF(OR(CC8="",CC8="×"),0,IF(CC8="△",1,IF(CC8="○",2,3)))</f>
        <v>0</v>
      </c>
      <c r="CE8" s="61"/>
      <c r="CF8" s="60">
        <f t="shared" ref="CF8:CF27" si="37">IF(OR(CE8="",CE8="×"),0,IF(CE8="△",1,IF(CE8="○",2,3)))</f>
        <v>0</v>
      </c>
      <c r="CG8" s="61"/>
      <c r="CH8" s="60">
        <f t="shared" ref="CH8:CH27" si="38">IF(OR(CG8="",CG8="×"),0,IF(CG8="△",1,IF(CG8="○",2,3)))</f>
        <v>0</v>
      </c>
      <c r="CI8" s="61"/>
      <c r="CJ8" s="60">
        <f t="shared" ref="CJ8:CJ27" si="39">IF(OR(CI8="",CI8="×"),0,IF(CI8="△",1,IF(CI8="○",2,3)))</f>
        <v>0</v>
      </c>
    </row>
    <row r="9" spans="2:89" ht="25.5" customHeight="1" thickBot="1">
      <c r="B9" s="304"/>
      <c r="C9" s="306"/>
      <c r="D9" s="20">
        <v>2</v>
      </c>
      <c r="E9" s="273" t="s">
        <v>58</v>
      </c>
      <c r="F9" s="274"/>
      <c r="G9" s="274"/>
      <c r="H9" s="275"/>
      <c r="I9" s="62" t="s">
        <v>184</v>
      </c>
      <c r="J9" s="63">
        <f t="shared" si="0"/>
        <v>1</v>
      </c>
      <c r="K9" s="64"/>
      <c r="L9" s="63">
        <f t="shared" si="1"/>
        <v>0</v>
      </c>
      <c r="M9" s="64"/>
      <c r="N9" s="63">
        <f t="shared" si="2"/>
        <v>0</v>
      </c>
      <c r="O9" s="64"/>
      <c r="P9" s="63">
        <f t="shared" si="3"/>
        <v>0</v>
      </c>
      <c r="Q9" s="64"/>
      <c r="R9" s="63">
        <f t="shared" si="4"/>
        <v>0</v>
      </c>
      <c r="S9" s="64"/>
      <c r="T9" s="63">
        <f t="shared" si="5"/>
        <v>0</v>
      </c>
      <c r="U9" s="64"/>
      <c r="V9" s="63">
        <f t="shared" si="6"/>
        <v>0</v>
      </c>
      <c r="W9" s="64"/>
      <c r="X9" s="63">
        <f t="shared" si="7"/>
        <v>0</v>
      </c>
      <c r="Y9" s="64"/>
      <c r="Z9" s="63">
        <f t="shared" si="8"/>
        <v>0</v>
      </c>
      <c r="AA9" s="64"/>
      <c r="AB9" s="63">
        <f t="shared" si="9"/>
        <v>0</v>
      </c>
      <c r="AC9" s="64"/>
      <c r="AD9" s="63">
        <f t="shared" si="10"/>
        <v>0</v>
      </c>
      <c r="AE9" s="64"/>
      <c r="AF9" s="63">
        <f t="shared" si="11"/>
        <v>0</v>
      </c>
      <c r="AG9" s="64"/>
      <c r="AH9" s="63">
        <f t="shared" si="12"/>
        <v>0</v>
      </c>
      <c r="AI9" s="64"/>
      <c r="AJ9" s="63">
        <f t="shared" si="13"/>
        <v>0</v>
      </c>
      <c r="AK9" s="64"/>
      <c r="AL9" s="63">
        <f t="shared" si="14"/>
        <v>0</v>
      </c>
      <c r="AM9" s="64"/>
      <c r="AN9" s="63">
        <f t="shared" si="15"/>
        <v>0</v>
      </c>
      <c r="AO9" s="64"/>
      <c r="AP9" s="63">
        <f t="shared" si="16"/>
        <v>0</v>
      </c>
      <c r="AQ9" s="64"/>
      <c r="AR9" s="63">
        <f t="shared" si="17"/>
        <v>0</v>
      </c>
      <c r="AS9" s="64"/>
      <c r="AT9" s="63">
        <f t="shared" si="18"/>
        <v>0</v>
      </c>
      <c r="AU9" s="64"/>
      <c r="AV9" s="63">
        <f t="shared" si="19"/>
        <v>0</v>
      </c>
      <c r="AW9" s="64"/>
      <c r="AX9" s="63">
        <f t="shared" si="20"/>
        <v>0</v>
      </c>
      <c r="AY9" s="64"/>
      <c r="AZ9" s="63">
        <f t="shared" si="21"/>
        <v>0</v>
      </c>
      <c r="BA9" s="64"/>
      <c r="BB9" s="63">
        <f t="shared" si="22"/>
        <v>0</v>
      </c>
      <c r="BC9" s="64"/>
      <c r="BD9" s="63">
        <f t="shared" si="23"/>
        <v>0</v>
      </c>
      <c r="BE9" s="64"/>
      <c r="BF9" s="63">
        <f t="shared" si="24"/>
        <v>0</v>
      </c>
      <c r="BG9" s="64"/>
      <c r="BH9" s="63">
        <f t="shared" si="25"/>
        <v>0</v>
      </c>
      <c r="BI9" s="64"/>
      <c r="BJ9" s="63">
        <f t="shared" si="26"/>
        <v>0</v>
      </c>
      <c r="BK9" s="64"/>
      <c r="BL9" s="63">
        <f t="shared" si="27"/>
        <v>0</v>
      </c>
      <c r="BM9" s="64"/>
      <c r="BN9" s="63">
        <f t="shared" si="28"/>
        <v>0</v>
      </c>
      <c r="BO9" s="64"/>
      <c r="BP9" s="63">
        <f t="shared" si="29"/>
        <v>0</v>
      </c>
      <c r="BQ9" s="64"/>
      <c r="BR9" s="63">
        <f t="shared" si="30"/>
        <v>0</v>
      </c>
      <c r="BS9" s="64"/>
      <c r="BT9" s="63">
        <f t="shared" si="31"/>
        <v>0</v>
      </c>
      <c r="BU9" s="64"/>
      <c r="BV9" s="63">
        <f t="shared" si="32"/>
        <v>0</v>
      </c>
      <c r="BW9" s="64"/>
      <c r="BX9" s="63">
        <f t="shared" si="33"/>
        <v>0</v>
      </c>
      <c r="BY9" s="64"/>
      <c r="BZ9" s="63">
        <f t="shared" si="34"/>
        <v>0</v>
      </c>
      <c r="CA9" s="64"/>
      <c r="CB9" s="63">
        <f t="shared" si="35"/>
        <v>0</v>
      </c>
      <c r="CC9" s="64"/>
      <c r="CD9" s="63">
        <f t="shared" si="36"/>
        <v>0</v>
      </c>
      <c r="CE9" s="64"/>
      <c r="CF9" s="63">
        <f t="shared" si="37"/>
        <v>0</v>
      </c>
      <c r="CG9" s="64"/>
      <c r="CH9" s="63">
        <f t="shared" si="38"/>
        <v>0</v>
      </c>
      <c r="CI9" s="64"/>
      <c r="CJ9" s="63">
        <f t="shared" si="39"/>
        <v>0</v>
      </c>
    </row>
    <row r="10" spans="2:89" ht="25.5" customHeight="1" thickBot="1">
      <c r="B10" s="304"/>
      <c r="C10" s="306"/>
      <c r="D10" s="20">
        <v>3</v>
      </c>
      <c r="E10" s="273" t="s">
        <v>59</v>
      </c>
      <c r="F10" s="274"/>
      <c r="G10" s="274"/>
      <c r="H10" s="275"/>
      <c r="I10" s="62" t="s">
        <v>186</v>
      </c>
      <c r="J10" s="63">
        <f t="shared" si="0"/>
        <v>2</v>
      </c>
      <c r="K10" s="64"/>
      <c r="L10" s="63">
        <f t="shared" si="1"/>
        <v>0</v>
      </c>
      <c r="M10" s="64"/>
      <c r="N10" s="63">
        <f t="shared" si="2"/>
        <v>0</v>
      </c>
      <c r="O10" s="64"/>
      <c r="P10" s="63">
        <f t="shared" si="3"/>
        <v>0</v>
      </c>
      <c r="Q10" s="64"/>
      <c r="R10" s="63">
        <f t="shared" si="4"/>
        <v>0</v>
      </c>
      <c r="S10" s="64"/>
      <c r="T10" s="63">
        <f t="shared" si="5"/>
        <v>0</v>
      </c>
      <c r="U10" s="64"/>
      <c r="V10" s="63">
        <f t="shared" si="6"/>
        <v>0</v>
      </c>
      <c r="W10" s="64"/>
      <c r="X10" s="63">
        <f t="shared" si="7"/>
        <v>0</v>
      </c>
      <c r="Y10" s="64"/>
      <c r="Z10" s="63">
        <f t="shared" si="8"/>
        <v>0</v>
      </c>
      <c r="AA10" s="64"/>
      <c r="AB10" s="63">
        <f t="shared" si="9"/>
        <v>0</v>
      </c>
      <c r="AC10" s="64"/>
      <c r="AD10" s="63">
        <f t="shared" si="10"/>
        <v>0</v>
      </c>
      <c r="AE10" s="64"/>
      <c r="AF10" s="63">
        <f t="shared" si="11"/>
        <v>0</v>
      </c>
      <c r="AG10" s="64"/>
      <c r="AH10" s="63">
        <f t="shared" si="12"/>
        <v>0</v>
      </c>
      <c r="AI10" s="64"/>
      <c r="AJ10" s="63">
        <f t="shared" si="13"/>
        <v>0</v>
      </c>
      <c r="AK10" s="64"/>
      <c r="AL10" s="63">
        <f t="shared" si="14"/>
        <v>0</v>
      </c>
      <c r="AM10" s="64"/>
      <c r="AN10" s="63">
        <f t="shared" si="15"/>
        <v>0</v>
      </c>
      <c r="AO10" s="64"/>
      <c r="AP10" s="63">
        <f t="shared" si="16"/>
        <v>0</v>
      </c>
      <c r="AQ10" s="64"/>
      <c r="AR10" s="63">
        <f t="shared" si="17"/>
        <v>0</v>
      </c>
      <c r="AS10" s="64"/>
      <c r="AT10" s="63">
        <f t="shared" si="18"/>
        <v>0</v>
      </c>
      <c r="AU10" s="64"/>
      <c r="AV10" s="63">
        <f t="shared" si="19"/>
        <v>0</v>
      </c>
      <c r="AW10" s="64"/>
      <c r="AX10" s="63">
        <f t="shared" si="20"/>
        <v>0</v>
      </c>
      <c r="AY10" s="64"/>
      <c r="AZ10" s="63">
        <f t="shared" si="21"/>
        <v>0</v>
      </c>
      <c r="BA10" s="64"/>
      <c r="BB10" s="63">
        <f t="shared" si="22"/>
        <v>0</v>
      </c>
      <c r="BC10" s="64"/>
      <c r="BD10" s="63">
        <f t="shared" si="23"/>
        <v>0</v>
      </c>
      <c r="BE10" s="64"/>
      <c r="BF10" s="63">
        <f t="shared" si="24"/>
        <v>0</v>
      </c>
      <c r="BG10" s="64"/>
      <c r="BH10" s="63">
        <f t="shared" si="25"/>
        <v>0</v>
      </c>
      <c r="BI10" s="64"/>
      <c r="BJ10" s="63">
        <f t="shared" si="26"/>
        <v>0</v>
      </c>
      <c r="BK10" s="64"/>
      <c r="BL10" s="63">
        <f t="shared" si="27"/>
        <v>0</v>
      </c>
      <c r="BM10" s="64"/>
      <c r="BN10" s="63">
        <f t="shared" si="28"/>
        <v>0</v>
      </c>
      <c r="BO10" s="64"/>
      <c r="BP10" s="63">
        <f t="shared" si="29"/>
        <v>0</v>
      </c>
      <c r="BQ10" s="64"/>
      <c r="BR10" s="63">
        <f t="shared" si="30"/>
        <v>0</v>
      </c>
      <c r="BS10" s="64"/>
      <c r="BT10" s="63">
        <f t="shared" si="31"/>
        <v>0</v>
      </c>
      <c r="BU10" s="64"/>
      <c r="BV10" s="63">
        <f t="shared" si="32"/>
        <v>0</v>
      </c>
      <c r="BW10" s="64"/>
      <c r="BX10" s="63">
        <f t="shared" si="33"/>
        <v>0</v>
      </c>
      <c r="BY10" s="64"/>
      <c r="BZ10" s="63">
        <f t="shared" si="34"/>
        <v>0</v>
      </c>
      <c r="CA10" s="64"/>
      <c r="CB10" s="63">
        <f t="shared" si="35"/>
        <v>0</v>
      </c>
      <c r="CC10" s="64"/>
      <c r="CD10" s="63">
        <f t="shared" si="36"/>
        <v>0</v>
      </c>
      <c r="CE10" s="64"/>
      <c r="CF10" s="63">
        <f t="shared" si="37"/>
        <v>0</v>
      </c>
      <c r="CG10" s="64"/>
      <c r="CH10" s="63">
        <f t="shared" si="38"/>
        <v>0</v>
      </c>
      <c r="CI10" s="64"/>
      <c r="CJ10" s="63">
        <f t="shared" si="39"/>
        <v>0</v>
      </c>
    </row>
    <row r="11" spans="2:89" ht="25.5" customHeight="1" thickBot="1">
      <c r="B11" s="304"/>
      <c r="C11" s="306"/>
      <c r="D11" s="20">
        <v>4</v>
      </c>
      <c r="E11" s="273" t="s">
        <v>60</v>
      </c>
      <c r="F11" s="274"/>
      <c r="G11" s="274"/>
      <c r="H11" s="275"/>
      <c r="I11" s="62" t="s">
        <v>185</v>
      </c>
      <c r="J11" s="63">
        <f t="shared" si="0"/>
        <v>0</v>
      </c>
      <c r="K11" s="64"/>
      <c r="L11" s="63">
        <f t="shared" si="1"/>
        <v>0</v>
      </c>
      <c r="M11" s="64"/>
      <c r="N11" s="63">
        <f t="shared" si="2"/>
        <v>0</v>
      </c>
      <c r="O11" s="64"/>
      <c r="P11" s="63">
        <f t="shared" si="3"/>
        <v>0</v>
      </c>
      <c r="Q11" s="64"/>
      <c r="R11" s="63">
        <f t="shared" si="4"/>
        <v>0</v>
      </c>
      <c r="S11" s="64"/>
      <c r="T11" s="63">
        <f t="shared" si="5"/>
        <v>0</v>
      </c>
      <c r="U11" s="64"/>
      <c r="V11" s="63">
        <f t="shared" si="6"/>
        <v>0</v>
      </c>
      <c r="W11" s="64"/>
      <c r="X11" s="63">
        <f t="shared" si="7"/>
        <v>0</v>
      </c>
      <c r="Y11" s="64"/>
      <c r="Z11" s="63">
        <f t="shared" si="8"/>
        <v>0</v>
      </c>
      <c r="AA11" s="64"/>
      <c r="AB11" s="63">
        <f t="shared" si="9"/>
        <v>0</v>
      </c>
      <c r="AC11" s="64"/>
      <c r="AD11" s="63">
        <f t="shared" si="10"/>
        <v>0</v>
      </c>
      <c r="AE11" s="64"/>
      <c r="AF11" s="63">
        <f t="shared" si="11"/>
        <v>0</v>
      </c>
      <c r="AG11" s="64"/>
      <c r="AH11" s="63">
        <f t="shared" si="12"/>
        <v>0</v>
      </c>
      <c r="AI11" s="64"/>
      <c r="AJ11" s="63">
        <f t="shared" si="13"/>
        <v>0</v>
      </c>
      <c r="AK11" s="64"/>
      <c r="AL11" s="63">
        <f t="shared" si="14"/>
        <v>0</v>
      </c>
      <c r="AM11" s="64"/>
      <c r="AN11" s="63">
        <f t="shared" si="15"/>
        <v>0</v>
      </c>
      <c r="AO11" s="64"/>
      <c r="AP11" s="63">
        <f t="shared" si="16"/>
        <v>0</v>
      </c>
      <c r="AQ11" s="64"/>
      <c r="AR11" s="63">
        <f t="shared" si="17"/>
        <v>0</v>
      </c>
      <c r="AS11" s="64"/>
      <c r="AT11" s="63">
        <f t="shared" si="18"/>
        <v>0</v>
      </c>
      <c r="AU11" s="64"/>
      <c r="AV11" s="63">
        <f t="shared" si="19"/>
        <v>0</v>
      </c>
      <c r="AW11" s="64"/>
      <c r="AX11" s="63">
        <f t="shared" si="20"/>
        <v>0</v>
      </c>
      <c r="AY11" s="64"/>
      <c r="AZ11" s="63">
        <f t="shared" si="21"/>
        <v>0</v>
      </c>
      <c r="BA11" s="64"/>
      <c r="BB11" s="63">
        <f t="shared" si="22"/>
        <v>0</v>
      </c>
      <c r="BC11" s="64"/>
      <c r="BD11" s="63">
        <f t="shared" si="23"/>
        <v>0</v>
      </c>
      <c r="BE11" s="64"/>
      <c r="BF11" s="63">
        <f t="shared" si="24"/>
        <v>0</v>
      </c>
      <c r="BG11" s="64"/>
      <c r="BH11" s="63">
        <f t="shared" si="25"/>
        <v>0</v>
      </c>
      <c r="BI11" s="64"/>
      <c r="BJ11" s="63">
        <f t="shared" si="26"/>
        <v>0</v>
      </c>
      <c r="BK11" s="64"/>
      <c r="BL11" s="63">
        <f t="shared" si="27"/>
        <v>0</v>
      </c>
      <c r="BM11" s="64"/>
      <c r="BN11" s="63">
        <f t="shared" si="28"/>
        <v>0</v>
      </c>
      <c r="BO11" s="64"/>
      <c r="BP11" s="63">
        <f t="shared" si="29"/>
        <v>0</v>
      </c>
      <c r="BQ11" s="64"/>
      <c r="BR11" s="63">
        <f t="shared" si="30"/>
        <v>0</v>
      </c>
      <c r="BS11" s="64"/>
      <c r="BT11" s="63">
        <f t="shared" si="31"/>
        <v>0</v>
      </c>
      <c r="BU11" s="64"/>
      <c r="BV11" s="63">
        <f t="shared" si="32"/>
        <v>0</v>
      </c>
      <c r="BW11" s="64"/>
      <c r="BX11" s="63">
        <f t="shared" si="33"/>
        <v>0</v>
      </c>
      <c r="BY11" s="64"/>
      <c r="BZ11" s="63">
        <f t="shared" si="34"/>
        <v>0</v>
      </c>
      <c r="CA11" s="64"/>
      <c r="CB11" s="63">
        <f t="shared" si="35"/>
        <v>0</v>
      </c>
      <c r="CC11" s="64"/>
      <c r="CD11" s="63">
        <f t="shared" si="36"/>
        <v>0</v>
      </c>
      <c r="CE11" s="64"/>
      <c r="CF11" s="63">
        <f t="shared" si="37"/>
        <v>0</v>
      </c>
      <c r="CG11" s="64"/>
      <c r="CH11" s="63">
        <f t="shared" si="38"/>
        <v>0</v>
      </c>
      <c r="CI11" s="64"/>
      <c r="CJ11" s="63">
        <f t="shared" si="39"/>
        <v>0</v>
      </c>
    </row>
    <row r="12" spans="2:89" ht="25.5" customHeight="1" thickBot="1">
      <c r="B12" s="304"/>
      <c r="C12" s="306"/>
      <c r="D12" s="20">
        <v>5</v>
      </c>
      <c r="E12" s="273" t="s">
        <v>61</v>
      </c>
      <c r="F12" s="274"/>
      <c r="G12" s="274"/>
      <c r="H12" s="275"/>
      <c r="I12" s="65"/>
      <c r="J12" s="52">
        <f t="shared" si="0"/>
        <v>0</v>
      </c>
      <c r="K12" s="66"/>
      <c r="L12" s="52">
        <f t="shared" si="1"/>
        <v>0</v>
      </c>
      <c r="M12" s="66"/>
      <c r="N12" s="52">
        <f t="shared" si="2"/>
        <v>0</v>
      </c>
      <c r="O12" s="66"/>
      <c r="P12" s="52">
        <f t="shared" si="3"/>
        <v>0</v>
      </c>
      <c r="Q12" s="66"/>
      <c r="R12" s="52">
        <f t="shared" si="4"/>
        <v>0</v>
      </c>
      <c r="S12" s="66"/>
      <c r="T12" s="52">
        <f t="shared" si="5"/>
        <v>0</v>
      </c>
      <c r="U12" s="66"/>
      <c r="V12" s="52">
        <f t="shared" si="6"/>
        <v>0</v>
      </c>
      <c r="W12" s="66"/>
      <c r="X12" s="52">
        <f t="shared" si="7"/>
        <v>0</v>
      </c>
      <c r="Y12" s="66"/>
      <c r="Z12" s="52">
        <f t="shared" si="8"/>
        <v>0</v>
      </c>
      <c r="AA12" s="66"/>
      <c r="AB12" s="52">
        <f t="shared" si="9"/>
        <v>0</v>
      </c>
      <c r="AC12" s="66"/>
      <c r="AD12" s="52">
        <f t="shared" si="10"/>
        <v>0</v>
      </c>
      <c r="AE12" s="66"/>
      <c r="AF12" s="52">
        <f t="shared" si="11"/>
        <v>0</v>
      </c>
      <c r="AG12" s="66"/>
      <c r="AH12" s="52">
        <f t="shared" si="12"/>
        <v>0</v>
      </c>
      <c r="AI12" s="66"/>
      <c r="AJ12" s="52">
        <f t="shared" si="13"/>
        <v>0</v>
      </c>
      <c r="AK12" s="66"/>
      <c r="AL12" s="52">
        <f t="shared" si="14"/>
        <v>0</v>
      </c>
      <c r="AM12" s="66"/>
      <c r="AN12" s="52">
        <f t="shared" si="15"/>
        <v>0</v>
      </c>
      <c r="AO12" s="66"/>
      <c r="AP12" s="52">
        <f t="shared" si="16"/>
        <v>0</v>
      </c>
      <c r="AQ12" s="66"/>
      <c r="AR12" s="52">
        <f t="shared" si="17"/>
        <v>0</v>
      </c>
      <c r="AS12" s="66"/>
      <c r="AT12" s="52">
        <f t="shared" si="18"/>
        <v>0</v>
      </c>
      <c r="AU12" s="66"/>
      <c r="AV12" s="52">
        <f t="shared" si="19"/>
        <v>0</v>
      </c>
      <c r="AW12" s="66"/>
      <c r="AX12" s="52">
        <f t="shared" si="20"/>
        <v>0</v>
      </c>
      <c r="AY12" s="66"/>
      <c r="AZ12" s="52">
        <f t="shared" si="21"/>
        <v>0</v>
      </c>
      <c r="BA12" s="66"/>
      <c r="BB12" s="52">
        <f t="shared" si="22"/>
        <v>0</v>
      </c>
      <c r="BC12" s="66"/>
      <c r="BD12" s="52">
        <f t="shared" si="23"/>
        <v>0</v>
      </c>
      <c r="BE12" s="66"/>
      <c r="BF12" s="52">
        <f t="shared" si="24"/>
        <v>0</v>
      </c>
      <c r="BG12" s="66"/>
      <c r="BH12" s="52">
        <f t="shared" si="25"/>
        <v>0</v>
      </c>
      <c r="BI12" s="66"/>
      <c r="BJ12" s="52">
        <f t="shared" si="26"/>
        <v>0</v>
      </c>
      <c r="BK12" s="66"/>
      <c r="BL12" s="52">
        <f t="shared" si="27"/>
        <v>0</v>
      </c>
      <c r="BM12" s="66"/>
      <c r="BN12" s="52">
        <f t="shared" si="28"/>
        <v>0</v>
      </c>
      <c r="BO12" s="66"/>
      <c r="BP12" s="52">
        <f t="shared" si="29"/>
        <v>0</v>
      </c>
      <c r="BQ12" s="66"/>
      <c r="BR12" s="52">
        <f t="shared" si="30"/>
        <v>0</v>
      </c>
      <c r="BS12" s="66"/>
      <c r="BT12" s="52">
        <f t="shared" si="31"/>
        <v>0</v>
      </c>
      <c r="BU12" s="66"/>
      <c r="BV12" s="52">
        <f t="shared" si="32"/>
        <v>0</v>
      </c>
      <c r="BW12" s="66"/>
      <c r="BX12" s="52">
        <f t="shared" si="33"/>
        <v>0</v>
      </c>
      <c r="BY12" s="66"/>
      <c r="BZ12" s="52">
        <f t="shared" si="34"/>
        <v>0</v>
      </c>
      <c r="CA12" s="66"/>
      <c r="CB12" s="52">
        <f t="shared" si="35"/>
        <v>0</v>
      </c>
      <c r="CC12" s="66"/>
      <c r="CD12" s="52">
        <f t="shared" si="36"/>
        <v>0</v>
      </c>
      <c r="CE12" s="66"/>
      <c r="CF12" s="52">
        <f t="shared" si="37"/>
        <v>0</v>
      </c>
      <c r="CG12" s="66"/>
      <c r="CH12" s="52">
        <f t="shared" si="38"/>
        <v>0</v>
      </c>
      <c r="CI12" s="66"/>
      <c r="CJ12" s="52">
        <f t="shared" si="39"/>
        <v>0</v>
      </c>
    </row>
    <row r="13" spans="2:89" ht="25.5" customHeight="1" thickBot="1">
      <c r="B13" s="268" t="s">
        <v>62</v>
      </c>
      <c r="C13" s="286" t="s">
        <v>63</v>
      </c>
      <c r="D13" s="19">
        <v>6</v>
      </c>
      <c r="E13" s="270" t="s">
        <v>64</v>
      </c>
      <c r="F13" s="271"/>
      <c r="G13" s="271"/>
      <c r="H13" s="272"/>
      <c r="I13" s="59"/>
      <c r="J13" s="60">
        <f t="shared" si="0"/>
        <v>0</v>
      </c>
      <c r="K13" s="61"/>
      <c r="L13" s="60">
        <f t="shared" si="1"/>
        <v>0</v>
      </c>
      <c r="M13" s="61"/>
      <c r="N13" s="60">
        <f t="shared" si="2"/>
        <v>0</v>
      </c>
      <c r="O13" s="61"/>
      <c r="P13" s="60">
        <f t="shared" si="3"/>
        <v>0</v>
      </c>
      <c r="Q13" s="61"/>
      <c r="R13" s="60">
        <f t="shared" si="4"/>
        <v>0</v>
      </c>
      <c r="S13" s="61"/>
      <c r="T13" s="60">
        <f t="shared" si="5"/>
        <v>0</v>
      </c>
      <c r="U13" s="61"/>
      <c r="V13" s="60">
        <f t="shared" si="6"/>
        <v>0</v>
      </c>
      <c r="W13" s="61"/>
      <c r="X13" s="60">
        <f t="shared" si="7"/>
        <v>0</v>
      </c>
      <c r="Y13" s="61"/>
      <c r="Z13" s="60">
        <f t="shared" si="8"/>
        <v>0</v>
      </c>
      <c r="AA13" s="61"/>
      <c r="AB13" s="60">
        <f t="shared" si="9"/>
        <v>0</v>
      </c>
      <c r="AC13" s="61"/>
      <c r="AD13" s="60">
        <f t="shared" si="10"/>
        <v>0</v>
      </c>
      <c r="AE13" s="61"/>
      <c r="AF13" s="60">
        <f t="shared" si="11"/>
        <v>0</v>
      </c>
      <c r="AG13" s="61"/>
      <c r="AH13" s="60">
        <f t="shared" si="12"/>
        <v>0</v>
      </c>
      <c r="AI13" s="61"/>
      <c r="AJ13" s="60">
        <f t="shared" si="13"/>
        <v>0</v>
      </c>
      <c r="AK13" s="61"/>
      <c r="AL13" s="60">
        <f t="shared" si="14"/>
        <v>0</v>
      </c>
      <c r="AM13" s="61"/>
      <c r="AN13" s="60">
        <f t="shared" si="15"/>
        <v>0</v>
      </c>
      <c r="AO13" s="61"/>
      <c r="AP13" s="60">
        <f t="shared" si="16"/>
        <v>0</v>
      </c>
      <c r="AQ13" s="61"/>
      <c r="AR13" s="60">
        <f t="shared" si="17"/>
        <v>0</v>
      </c>
      <c r="AS13" s="61"/>
      <c r="AT13" s="60">
        <f t="shared" si="18"/>
        <v>0</v>
      </c>
      <c r="AU13" s="61"/>
      <c r="AV13" s="60">
        <f t="shared" si="19"/>
        <v>0</v>
      </c>
      <c r="AW13" s="61"/>
      <c r="AX13" s="60">
        <f t="shared" si="20"/>
        <v>0</v>
      </c>
      <c r="AY13" s="61"/>
      <c r="AZ13" s="60">
        <f t="shared" si="21"/>
        <v>0</v>
      </c>
      <c r="BA13" s="61"/>
      <c r="BB13" s="60">
        <f t="shared" si="22"/>
        <v>0</v>
      </c>
      <c r="BC13" s="61"/>
      <c r="BD13" s="60">
        <f t="shared" si="23"/>
        <v>0</v>
      </c>
      <c r="BE13" s="61"/>
      <c r="BF13" s="60">
        <f t="shared" si="24"/>
        <v>0</v>
      </c>
      <c r="BG13" s="61"/>
      <c r="BH13" s="60">
        <f t="shared" si="25"/>
        <v>0</v>
      </c>
      <c r="BI13" s="61"/>
      <c r="BJ13" s="60">
        <f t="shared" si="26"/>
        <v>0</v>
      </c>
      <c r="BK13" s="61"/>
      <c r="BL13" s="60">
        <f t="shared" si="27"/>
        <v>0</v>
      </c>
      <c r="BM13" s="61"/>
      <c r="BN13" s="60">
        <f t="shared" si="28"/>
        <v>0</v>
      </c>
      <c r="BO13" s="61"/>
      <c r="BP13" s="60">
        <f t="shared" si="29"/>
        <v>0</v>
      </c>
      <c r="BQ13" s="61"/>
      <c r="BR13" s="60">
        <f t="shared" si="30"/>
        <v>0</v>
      </c>
      <c r="BS13" s="61"/>
      <c r="BT13" s="60">
        <f t="shared" si="31"/>
        <v>0</v>
      </c>
      <c r="BU13" s="61"/>
      <c r="BV13" s="60">
        <f t="shared" si="32"/>
        <v>0</v>
      </c>
      <c r="BW13" s="61"/>
      <c r="BX13" s="60">
        <f t="shared" si="33"/>
        <v>0</v>
      </c>
      <c r="BY13" s="61"/>
      <c r="BZ13" s="60">
        <f t="shared" si="34"/>
        <v>0</v>
      </c>
      <c r="CA13" s="61"/>
      <c r="CB13" s="60">
        <f t="shared" si="35"/>
        <v>0</v>
      </c>
      <c r="CC13" s="61"/>
      <c r="CD13" s="60">
        <f t="shared" si="36"/>
        <v>0</v>
      </c>
      <c r="CE13" s="61"/>
      <c r="CF13" s="60">
        <f t="shared" si="37"/>
        <v>0</v>
      </c>
      <c r="CG13" s="61"/>
      <c r="CH13" s="60">
        <f t="shared" si="38"/>
        <v>0</v>
      </c>
      <c r="CI13" s="61"/>
      <c r="CJ13" s="60">
        <f t="shared" si="39"/>
        <v>0</v>
      </c>
    </row>
    <row r="14" spans="2:89" ht="25.5" customHeight="1" thickBot="1">
      <c r="B14" s="268"/>
      <c r="C14" s="286"/>
      <c r="D14" s="18">
        <v>7</v>
      </c>
      <c r="E14" s="273" t="s">
        <v>65</v>
      </c>
      <c r="F14" s="274"/>
      <c r="G14" s="274"/>
      <c r="H14" s="275"/>
      <c r="I14" s="62"/>
      <c r="J14" s="63">
        <f t="shared" si="0"/>
        <v>0</v>
      </c>
      <c r="K14" s="64"/>
      <c r="L14" s="63">
        <f t="shared" si="1"/>
        <v>0</v>
      </c>
      <c r="M14" s="64"/>
      <c r="N14" s="63">
        <f t="shared" si="2"/>
        <v>0</v>
      </c>
      <c r="O14" s="64"/>
      <c r="P14" s="63">
        <f t="shared" si="3"/>
        <v>0</v>
      </c>
      <c r="Q14" s="64"/>
      <c r="R14" s="63">
        <f t="shared" si="4"/>
        <v>0</v>
      </c>
      <c r="S14" s="64"/>
      <c r="T14" s="63">
        <f t="shared" si="5"/>
        <v>0</v>
      </c>
      <c r="U14" s="64"/>
      <c r="V14" s="63">
        <f t="shared" si="6"/>
        <v>0</v>
      </c>
      <c r="W14" s="64"/>
      <c r="X14" s="63">
        <f t="shared" si="7"/>
        <v>0</v>
      </c>
      <c r="Y14" s="64"/>
      <c r="Z14" s="63">
        <f t="shared" si="8"/>
        <v>0</v>
      </c>
      <c r="AA14" s="64"/>
      <c r="AB14" s="63">
        <f t="shared" si="9"/>
        <v>0</v>
      </c>
      <c r="AC14" s="64"/>
      <c r="AD14" s="63">
        <f t="shared" si="10"/>
        <v>0</v>
      </c>
      <c r="AE14" s="64"/>
      <c r="AF14" s="63">
        <f t="shared" si="11"/>
        <v>0</v>
      </c>
      <c r="AG14" s="64"/>
      <c r="AH14" s="63">
        <f t="shared" si="12"/>
        <v>0</v>
      </c>
      <c r="AI14" s="64"/>
      <c r="AJ14" s="63">
        <f t="shared" si="13"/>
        <v>0</v>
      </c>
      <c r="AK14" s="64"/>
      <c r="AL14" s="63">
        <f t="shared" si="14"/>
        <v>0</v>
      </c>
      <c r="AM14" s="64"/>
      <c r="AN14" s="63">
        <f t="shared" si="15"/>
        <v>0</v>
      </c>
      <c r="AO14" s="64"/>
      <c r="AP14" s="63">
        <f t="shared" si="16"/>
        <v>0</v>
      </c>
      <c r="AQ14" s="64"/>
      <c r="AR14" s="63">
        <f t="shared" si="17"/>
        <v>0</v>
      </c>
      <c r="AS14" s="64"/>
      <c r="AT14" s="63">
        <f t="shared" si="18"/>
        <v>0</v>
      </c>
      <c r="AU14" s="64"/>
      <c r="AV14" s="63">
        <f t="shared" si="19"/>
        <v>0</v>
      </c>
      <c r="AW14" s="64"/>
      <c r="AX14" s="63">
        <f t="shared" si="20"/>
        <v>0</v>
      </c>
      <c r="AY14" s="64"/>
      <c r="AZ14" s="63">
        <f t="shared" si="21"/>
        <v>0</v>
      </c>
      <c r="BA14" s="64"/>
      <c r="BB14" s="63">
        <f t="shared" si="22"/>
        <v>0</v>
      </c>
      <c r="BC14" s="64"/>
      <c r="BD14" s="63">
        <f t="shared" si="23"/>
        <v>0</v>
      </c>
      <c r="BE14" s="64"/>
      <c r="BF14" s="63">
        <f t="shared" si="24"/>
        <v>0</v>
      </c>
      <c r="BG14" s="64"/>
      <c r="BH14" s="63">
        <f t="shared" si="25"/>
        <v>0</v>
      </c>
      <c r="BI14" s="64"/>
      <c r="BJ14" s="63">
        <f t="shared" si="26"/>
        <v>0</v>
      </c>
      <c r="BK14" s="64"/>
      <c r="BL14" s="63">
        <f t="shared" si="27"/>
        <v>0</v>
      </c>
      <c r="BM14" s="64"/>
      <c r="BN14" s="63">
        <f t="shared" si="28"/>
        <v>0</v>
      </c>
      <c r="BO14" s="64"/>
      <c r="BP14" s="63">
        <f t="shared" si="29"/>
        <v>0</v>
      </c>
      <c r="BQ14" s="64"/>
      <c r="BR14" s="63">
        <f t="shared" si="30"/>
        <v>0</v>
      </c>
      <c r="BS14" s="64"/>
      <c r="BT14" s="63">
        <f t="shared" si="31"/>
        <v>0</v>
      </c>
      <c r="BU14" s="64"/>
      <c r="BV14" s="63">
        <f t="shared" si="32"/>
        <v>0</v>
      </c>
      <c r="BW14" s="64"/>
      <c r="BX14" s="63">
        <f t="shared" si="33"/>
        <v>0</v>
      </c>
      <c r="BY14" s="64"/>
      <c r="BZ14" s="63">
        <f t="shared" si="34"/>
        <v>0</v>
      </c>
      <c r="CA14" s="64"/>
      <c r="CB14" s="63">
        <f t="shared" si="35"/>
        <v>0</v>
      </c>
      <c r="CC14" s="64"/>
      <c r="CD14" s="63">
        <f t="shared" si="36"/>
        <v>0</v>
      </c>
      <c r="CE14" s="64"/>
      <c r="CF14" s="63">
        <f t="shared" si="37"/>
        <v>0</v>
      </c>
      <c r="CG14" s="64"/>
      <c r="CH14" s="63">
        <f t="shared" si="38"/>
        <v>0</v>
      </c>
      <c r="CI14" s="64"/>
      <c r="CJ14" s="63">
        <f t="shared" si="39"/>
        <v>0</v>
      </c>
    </row>
    <row r="15" spans="2:89" ht="25.5" customHeight="1" thickBot="1">
      <c r="B15" s="268"/>
      <c r="C15" s="286"/>
      <c r="D15" s="20">
        <v>8</v>
      </c>
      <c r="E15" s="273" t="s">
        <v>66</v>
      </c>
      <c r="F15" s="274"/>
      <c r="G15" s="274"/>
      <c r="H15" s="275"/>
      <c r="I15" s="62"/>
      <c r="J15" s="63">
        <f t="shared" si="0"/>
        <v>0</v>
      </c>
      <c r="K15" s="64"/>
      <c r="L15" s="63">
        <f t="shared" si="1"/>
        <v>0</v>
      </c>
      <c r="M15" s="64"/>
      <c r="N15" s="63">
        <f t="shared" si="2"/>
        <v>0</v>
      </c>
      <c r="O15" s="64"/>
      <c r="P15" s="63">
        <f t="shared" si="3"/>
        <v>0</v>
      </c>
      <c r="Q15" s="64"/>
      <c r="R15" s="63">
        <f t="shared" si="4"/>
        <v>0</v>
      </c>
      <c r="S15" s="64"/>
      <c r="T15" s="63">
        <f t="shared" si="5"/>
        <v>0</v>
      </c>
      <c r="U15" s="64"/>
      <c r="V15" s="63">
        <f t="shared" si="6"/>
        <v>0</v>
      </c>
      <c r="W15" s="64"/>
      <c r="X15" s="63">
        <f t="shared" si="7"/>
        <v>0</v>
      </c>
      <c r="Y15" s="64"/>
      <c r="Z15" s="63">
        <f t="shared" si="8"/>
        <v>0</v>
      </c>
      <c r="AA15" s="64"/>
      <c r="AB15" s="63">
        <f t="shared" si="9"/>
        <v>0</v>
      </c>
      <c r="AC15" s="64"/>
      <c r="AD15" s="63">
        <f t="shared" si="10"/>
        <v>0</v>
      </c>
      <c r="AE15" s="64"/>
      <c r="AF15" s="63">
        <f t="shared" si="11"/>
        <v>0</v>
      </c>
      <c r="AG15" s="64"/>
      <c r="AH15" s="63">
        <f t="shared" si="12"/>
        <v>0</v>
      </c>
      <c r="AI15" s="64"/>
      <c r="AJ15" s="63">
        <f t="shared" si="13"/>
        <v>0</v>
      </c>
      <c r="AK15" s="64"/>
      <c r="AL15" s="63">
        <f t="shared" si="14"/>
        <v>0</v>
      </c>
      <c r="AM15" s="64"/>
      <c r="AN15" s="63">
        <f t="shared" si="15"/>
        <v>0</v>
      </c>
      <c r="AO15" s="64"/>
      <c r="AP15" s="63">
        <f t="shared" si="16"/>
        <v>0</v>
      </c>
      <c r="AQ15" s="64"/>
      <c r="AR15" s="63">
        <f t="shared" si="17"/>
        <v>0</v>
      </c>
      <c r="AS15" s="64"/>
      <c r="AT15" s="63">
        <f t="shared" si="18"/>
        <v>0</v>
      </c>
      <c r="AU15" s="64"/>
      <c r="AV15" s="63">
        <f t="shared" si="19"/>
        <v>0</v>
      </c>
      <c r="AW15" s="64"/>
      <c r="AX15" s="63">
        <f t="shared" si="20"/>
        <v>0</v>
      </c>
      <c r="AY15" s="64"/>
      <c r="AZ15" s="63">
        <f t="shared" si="21"/>
        <v>0</v>
      </c>
      <c r="BA15" s="64"/>
      <c r="BB15" s="63">
        <f t="shared" si="22"/>
        <v>0</v>
      </c>
      <c r="BC15" s="64"/>
      <c r="BD15" s="63">
        <f t="shared" si="23"/>
        <v>0</v>
      </c>
      <c r="BE15" s="64"/>
      <c r="BF15" s="63">
        <f t="shared" si="24"/>
        <v>0</v>
      </c>
      <c r="BG15" s="64"/>
      <c r="BH15" s="63">
        <f t="shared" si="25"/>
        <v>0</v>
      </c>
      <c r="BI15" s="64"/>
      <c r="BJ15" s="63">
        <f t="shared" si="26"/>
        <v>0</v>
      </c>
      <c r="BK15" s="64"/>
      <c r="BL15" s="63">
        <f t="shared" si="27"/>
        <v>0</v>
      </c>
      <c r="BM15" s="64"/>
      <c r="BN15" s="63">
        <f t="shared" si="28"/>
        <v>0</v>
      </c>
      <c r="BO15" s="64"/>
      <c r="BP15" s="63">
        <f t="shared" si="29"/>
        <v>0</v>
      </c>
      <c r="BQ15" s="64"/>
      <c r="BR15" s="63">
        <f t="shared" si="30"/>
        <v>0</v>
      </c>
      <c r="BS15" s="64"/>
      <c r="BT15" s="63">
        <f t="shared" si="31"/>
        <v>0</v>
      </c>
      <c r="BU15" s="64"/>
      <c r="BV15" s="63">
        <f t="shared" si="32"/>
        <v>0</v>
      </c>
      <c r="BW15" s="64"/>
      <c r="BX15" s="63">
        <f t="shared" si="33"/>
        <v>0</v>
      </c>
      <c r="BY15" s="64"/>
      <c r="BZ15" s="63">
        <f t="shared" si="34"/>
        <v>0</v>
      </c>
      <c r="CA15" s="64"/>
      <c r="CB15" s="63">
        <f t="shared" si="35"/>
        <v>0</v>
      </c>
      <c r="CC15" s="64"/>
      <c r="CD15" s="63">
        <f t="shared" si="36"/>
        <v>0</v>
      </c>
      <c r="CE15" s="64"/>
      <c r="CF15" s="63">
        <f t="shared" si="37"/>
        <v>0</v>
      </c>
      <c r="CG15" s="64"/>
      <c r="CH15" s="63">
        <f t="shared" si="38"/>
        <v>0</v>
      </c>
      <c r="CI15" s="64"/>
      <c r="CJ15" s="63">
        <f t="shared" si="39"/>
        <v>0</v>
      </c>
    </row>
    <row r="16" spans="2:89" ht="25.5" customHeight="1" thickBot="1">
      <c r="B16" s="268"/>
      <c r="C16" s="286"/>
      <c r="D16" s="20">
        <v>9</v>
      </c>
      <c r="E16" s="273" t="s">
        <v>67</v>
      </c>
      <c r="F16" s="274"/>
      <c r="G16" s="274"/>
      <c r="H16" s="275"/>
      <c r="I16" s="65"/>
      <c r="J16" s="52">
        <f t="shared" si="0"/>
        <v>0</v>
      </c>
      <c r="K16" s="66"/>
      <c r="L16" s="52">
        <f t="shared" si="1"/>
        <v>0</v>
      </c>
      <c r="M16" s="66"/>
      <c r="N16" s="52">
        <f t="shared" si="2"/>
        <v>0</v>
      </c>
      <c r="O16" s="66"/>
      <c r="P16" s="52">
        <f t="shared" si="3"/>
        <v>0</v>
      </c>
      <c r="Q16" s="66"/>
      <c r="R16" s="52">
        <f t="shared" si="4"/>
        <v>0</v>
      </c>
      <c r="S16" s="66"/>
      <c r="T16" s="52">
        <f t="shared" si="5"/>
        <v>0</v>
      </c>
      <c r="U16" s="66"/>
      <c r="V16" s="52">
        <f t="shared" si="6"/>
        <v>0</v>
      </c>
      <c r="W16" s="66"/>
      <c r="X16" s="52">
        <f t="shared" si="7"/>
        <v>0</v>
      </c>
      <c r="Y16" s="66"/>
      <c r="Z16" s="52">
        <f t="shared" si="8"/>
        <v>0</v>
      </c>
      <c r="AA16" s="66"/>
      <c r="AB16" s="52">
        <f t="shared" si="9"/>
        <v>0</v>
      </c>
      <c r="AC16" s="66"/>
      <c r="AD16" s="52">
        <f t="shared" si="10"/>
        <v>0</v>
      </c>
      <c r="AE16" s="66"/>
      <c r="AF16" s="52">
        <f t="shared" si="11"/>
        <v>0</v>
      </c>
      <c r="AG16" s="66"/>
      <c r="AH16" s="52">
        <f t="shared" si="12"/>
        <v>0</v>
      </c>
      <c r="AI16" s="66"/>
      <c r="AJ16" s="52">
        <f t="shared" si="13"/>
        <v>0</v>
      </c>
      <c r="AK16" s="66"/>
      <c r="AL16" s="52">
        <f t="shared" si="14"/>
        <v>0</v>
      </c>
      <c r="AM16" s="66"/>
      <c r="AN16" s="52">
        <f t="shared" si="15"/>
        <v>0</v>
      </c>
      <c r="AO16" s="66"/>
      <c r="AP16" s="52">
        <f t="shared" si="16"/>
        <v>0</v>
      </c>
      <c r="AQ16" s="66"/>
      <c r="AR16" s="52">
        <f t="shared" si="17"/>
        <v>0</v>
      </c>
      <c r="AS16" s="66"/>
      <c r="AT16" s="52">
        <f t="shared" si="18"/>
        <v>0</v>
      </c>
      <c r="AU16" s="66"/>
      <c r="AV16" s="52">
        <f t="shared" si="19"/>
        <v>0</v>
      </c>
      <c r="AW16" s="66"/>
      <c r="AX16" s="52">
        <f t="shared" si="20"/>
        <v>0</v>
      </c>
      <c r="AY16" s="66"/>
      <c r="AZ16" s="52">
        <f t="shared" si="21"/>
        <v>0</v>
      </c>
      <c r="BA16" s="66"/>
      <c r="BB16" s="52">
        <f t="shared" si="22"/>
        <v>0</v>
      </c>
      <c r="BC16" s="66"/>
      <c r="BD16" s="52">
        <f t="shared" si="23"/>
        <v>0</v>
      </c>
      <c r="BE16" s="66"/>
      <c r="BF16" s="52">
        <f t="shared" si="24"/>
        <v>0</v>
      </c>
      <c r="BG16" s="66"/>
      <c r="BH16" s="52">
        <f t="shared" si="25"/>
        <v>0</v>
      </c>
      <c r="BI16" s="66"/>
      <c r="BJ16" s="52">
        <f t="shared" si="26"/>
        <v>0</v>
      </c>
      <c r="BK16" s="66"/>
      <c r="BL16" s="52">
        <f t="shared" si="27"/>
        <v>0</v>
      </c>
      <c r="BM16" s="66"/>
      <c r="BN16" s="52">
        <f t="shared" si="28"/>
        <v>0</v>
      </c>
      <c r="BO16" s="66"/>
      <c r="BP16" s="52">
        <f t="shared" si="29"/>
        <v>0</v>
      </c>
      <c r="BQ16" s="66"/>
      <c r="BR16" s="52">
        <f t="shared" si="30"/>
        <v>0</v>
      </c>
      <c r="BS16" s="66"/>
      <c r="BT16" s="52">
        <f t="shared" si="31"/>
        <v>0</v>
      </c>
      <c r="BU16" s="66"/>
      <c r="BV16" s="52">
        <f t="shared" si="32"/>
        <v>0</v>
      </c>
      <c r="BW16" s="66"/>
      <c r="BX16" s="52">
        <f t="shared" si="33"/>
        <v>0</v>
      </c>
      <c r="BY16" s="66"/>
      <c r="BZ16" s="52">
        <f t="shared" si="34"/>
        <v>0</v>
      </c>
      <c r="CA16" s="66"/>
      <c r="CB16" s="52">
        <f t="shared" si="35"/>
        <v>0</v>
      </c>
      <c r="CC16" s="66"/>
      <c r="CD16" s="52">
        <f t="shared" si="36"/>
        <v>0</v>
      </c>
      <c r="CE16" s="66"/>
      <c r="CF16" s="52">
        <f t="shared" si="37"/>
        <v>0</v>
      </c>
      <c r="CG16" s="66"/>
      <c r="CH16" s="52">
        <f t="shared" si="38"/>
        <v>0</v>
      </c>
      <c r="CI16" s="66"/>
      <c r="CJ16" s="52">
        <f t="shared" si="39"/>
        <v>0</v>
      </c>
    </row>
    <row r="17" spans="2:88" ht="25.5" customHeight="1" thickBot="1">
      <c r="B17" s="268" t="s">
        <v>68</v>
      </c>
      <c r="C17" s="286" t="s">
        <v>69</v>
      </c>
      <c r="D17" s="19">
        <v>10</v>
      </c>
      <c r="E17" s="270" t="s">
        <v>70</v>
      </c>
      <c r="F17" s="271"/>
      <c r="G17" s="271"/>
      <c r="H17" s="272"/>
      <c r="I17" s="59"/>
      <c r="J17" s="60">
        <f t="shared" si="0"/>
        <v>0</v>
      </c>
      <c r="K17" s="61"/>
      <c r="L17" s="60">
        <f t="shared" si="1"/>
        <v>0</v>
      </c>
      <c r="M17" s="61"/>
      <c r="N17" s="60">
        <f t="shared" si="2"/>
        <v>0</v>
      </c>
      <c r="O17" s="61"/>
      <c r="P17" s="60">
        <f t="shared" si="3"/>
        <v>0</v>
      </c>
      <c r="Q17" s="61"/>
      <c r="R17" s="60">
        <f t="shared" si="4"/>
        <v>0</v>
      </c>
      <c r="S17" s="61"/>
      <c r="T17" s="60">
        <f t="shared" si="5"/>
        <v>0</v>
      </c>
      <c r="U17" s="61"/>
      <c r="V17" s="60">
        <f t="shared" si="6"/>
        <v>0</v>
      </c>
      <c r="W17" s="61"/>
      <c r="X17" s="60">
        <f t="shared" si="7"/>
        <v>0</v>
      </c>
      <c r="Y17" s="61"/>
      <c r="Z17" s="60">
        <f t="shared" si="8"/>
        <v>0</v>
      </c>
      <c r="AA17" s="61"/>
      <c r="AB17" s="60">
        <f t="shared" si="9"/>
        <v>0</v>
      </c>
      <c r="AC17" s="61"/>
      <c r="AD17" s="60">
        <f t="shared" si="10"/>
        <v>0</v>
      </c>
      <c r="AE17" s="61"/>
      <c r="AF17" s="60">
        <f t="shared" si="11"/>
        <v>0</v>
      </c>
      <c r="AG17" s="61"/>
      <c r="AH17" s="60">
        <f t="shared" si="12"/>
        <v>0</v>
      </c>
      <c r="AI17" s="61"/>
      <c r="AJ17" s="60">
        <f t="shared" si="13"/>
        <v>0</v>
      </c>
      <c r="AK17" s="61"/>
      <c r="AL17" s="60">
        <f t="shared" si="14"/>
        <v>0</v>
      </c>
      <c r="AM17" s="61"/>
      <c r="AN17" s="60">
        <f t="shared" si="15"/>
        <v>0</v>
      </c>
      <c r="AO17" s="61"/>
      <c r="AP17" s="60">
        <f t="shared" si="16"/>
        <v>0</v>
      </c>
      <c r="AQ17" s="61"/>
      <c r="AR17" s="60">
        <f t="shared" si="17"/>
        <v>0</v>
      </c>
      <c r="AS17" s="61"/>
      <c r="AT17" s="60">
        <f t="shared" si="18"/>
        <v>0</v>
      </c>
      <c r="AU17" s="61"/>
      <c r="AV17" s="60">
        <f t="shared" si="19"/>
        <v>0</v>
      </c>
      <c r="AW17" s="61"/>
      <c r="AX17" s="60">
        <f t="shared" si="20"/>
        <v>0</v>
      </c>
      <c r="AY17" s="61"/>
      <c r="AZ17" s="60">
        <f t="shared" si="21"/>
        <v>0</v>
      </c>
      <c r="BA17" s="61"/>
      <c r="BB17" s="60">
        <f t="shared" si="22"/>
        <v>0</v>
      </c>
      <c r="BC17" s="61"/>
      <c r="BD17" s="60">
        <f t="shared" si="23"/>
        <v>0</v>
      </c>
      <c r="BE17" s="61"/>
      <c r="BF17" s="60">
        <f t="shared" si="24"/>
        <v>0</v>
      </c>
      <c r="BG17" s="61"/>
      <c r="BH17" s="60">
        <f t="shared" si="25"/>
        <v>0</v>
      </c>
      <c r="BI17" s="61"/>
      <c r="BJ17" s="60">
        <f t="shared" si="26"/>
        <v>0</v>
      </c>
      <c r="BK17" s="61"/>
      <c r="BL17" s="60">
        <f t="shared" si="27"/>
        <v>0</v>
      </c>
      <c r="BM17" s="61"/>
      <c r="BN17" s="60">
        <f t="shared" si="28"/>
        <v>0</v>
      </c>
      <c r="BO17" s="61"/>
      <c r="BP17" s="60">
        <f t="shared" si="29"/>
        <v>0</v>
      </c>
      <c r="BQ17" s="61"/>
      <c r="BR17" s="60">
        <f t="shared" si="30"/>
        <v>0</v>
      </c>
      <c r="BS17" s="61"/>
      <c r="BT17" s="60">
        <f t="shared" si="31"/>
        <v>0</v>
      </c>
      <c r="BU17" s="61"/>
      <c r="BV17" s="60">
        <f t="shared" si="32"/>
        <v>0</v>
      </c>
      <c r="BW17" s="61"/>
      <c r="BX17" s="60">
        <f t="shared" si="33"/>
        <v>0</v>
      </c>
      <c r="BY17" s="61"/>
      <c r="BZ17" s="60">
        <f t="shared" si="34"/>
        <v>0</v>
      </c>
      <c r="CA17" s="61"/>
      <c r="CB17" s="60">
        <f t="shared" si="35"/>
        <v>0</v>
      </c>
      <c r="CC17" s="61"/>
      <c r="CD17" s="60">
        <f t="shared" si="36"/>
        <v>0</v>
      </c>
      <c r="CE17" s="61"/>
      <c r="CF17" s="60">
        <f t="shared" si="37"/>
        <v>0</v>
      </c>
      <c r="CG17" s="61"/>
      <c r="CH17" s="60">
        <f t="shared" si="38"/>
        <v>0</v>
      </c>
      <c r="CI17" s="61"/>
      <c r="CJ17" s="60">
        <f t="shared" si="39"/>
        <v>0</v>
      </c>
    </row>
    <row r="18" spans="2:88" ht="25.5" customHeight="1" thickBot="1">
      <c r="B18" s="268"/>
      <c r="C18" s="286"/>
      <c r="D18" s="20">
        <v>11</v>
      </c>
      <c r="E18" s="273" t="s">
        <v>71</v>
      </c>
      <c r="F18" s="274"/>
      <c r="G18" s="274"/>
      <c r="H18" s="275"/>
      <c r="I18" s="62"/>
      <c r="J18" s="63">
        <f t="shared" si="0"/>
        <v>0</v>
      </c>
      <c r="K18" s="64"/>
      <c r="L18" s="63">
        <f t="shared" si="1"/>
        <v>0</v>
      </c>
      <c r="M18" s="64"/>
      <c r="N18" s="63">
        <f t="shared" si="2"/>
        <v>0</v>
      </c>
      <c r="O18" s="64"/>
      <c r="P18" s="63">
        <f t="shared" si="3"/>
        <v>0</v>
      </c>
      <c r="Q18" s="64"/>
      <c r="R18" s="63">
        <f t="shared" si="4"/>
        <v>0</v>
      </c>
      <c r="S18" s="64"/>
      <c r="T18" s="63">
        <f t="shared" si="5"/>
        <v>0</v>
      </c>
      <c r="U18" s="64"/>
      <c r="V18" s="63">
        <f t="shared" si="6"/>
        <v>0</v>
      </c>
      <c r="W18" s="64"/>
      <c r="X18" s="63">
        <f t="shared" si="7"/>
        <v>0</v>
      </c>
      <c r="Y18" s="64"/>
      <c r="Z18" s="63">
        <f t="shared" si="8"/>
        <v>0</v>
      </c>
      <c r="AA18" s="64"/>
      <c r="AB18" s="63">
        <f t="shared" si="9"/>
        <v>0</v>
      </c>
      <c r="AC18" s="64"/>
      <c r="AD18" s="63">
        <f t="shared" si="10"/>
        <v>0</v>
      </c>
      <c r="AE18" s="64"/>
      <c r="AF18" s="63">
        <f t="shared" si="11"/>
        <v>0</v>
      </c>
      <c r="AG18" s="64"/>
      <c r="AH18" s="63">
        <f t="shared" si="12"/>
        <v>0</v>
      </c>
      <c r="AI18" s="64"/>
      <c r="AJ18" s="63">
        <f t="shared" si="13"/>
        <v>0</v>
      </c>
      <c r="AK18" s="64"/>
      <c r="AL18" s="63">
        <f t="shared" si="14"/>
        <v>0</v>
      </c>
      <c r="AM18" s="64"/>
      <c r="AN18" s="63">
        <f t="shared" si="15"/>
        <v>0</v>
      </c>
      <c r="AO18" s="64"/>
      <c r="AP18" s="63">
        <f t="shared" si="16"/>
        <v>0</v>
      </c>
      <c r="AQ18" s="64"/>
      <c r="AR18" s="63">
        <f t="shared" si="17"/>
        <v>0</v>
      </c>
      <c r="AS18" s="64"/>
      <c r="AT18" s="63">
        <f t="shared" si="18"/>
        <v>0</v>
      </c>
      <c r="AU18" s="64"/>
      <c r="AV18" s="63">
        <f t="shared" si="19"/>
        <v>0</v>
      </c>
      <c r="AW18" s="64"/>
      <c r="AX18" s="63">
        <f t="shared" si="20"/>
        <v>0</v>
      </c>
      <c r="AY18" s="64"/>
      <c r="AZ18" s="63">
        <f t="shared" si="21"/>
        <v>0</v>
      </c>
      <c r="BA18" s="64"/>
      <c r="BB18" s="63">
        <f t="shared" si="22"/>
        <v>0</v>
      </c>
      <c r="BC18" s="64"/>
      <c r="BD18" s="63">
        <f t="shared" si="23"/>
        <v>0</v>
      </c>
      <c r="BE18" s="64"/>
      <c r="BF18" s="63">
        <f t="shared" si="24"/>
        <v>0</v>
      </c>
      <c r="BG18" s="64"/>
      <c r="BH18" s="63">
        <f t="shared" si="25"/>
        <v>0</v>
      </c>
      <c r="BI18" s="64"/>
      <c r="BJ18" s="63">
        <f t="shared" si="26"/>
        <v>0</v>
      </c>
      <c r="BK18" s="64"/>
      <c r="BL18" s="63">
        <f t="shared" si="27"/>
        <v>0</v>
      </c>
      <c r="BM18" s="64"/>
      <c r="BN18" s="63">
        <f t="shared" si="28"/>
        <v>0</v>
      </c>
      <c r="BO18" s="64"/>
      <c r="BP18" s="63">
        <f t="shared" si="29"/>
        <v>0</v>
      </c>
      <c r="BQ18" s="64"/>
      <c r="BR18" s="63">
        <f t="shared" si="30"/>
        <v>0</v>
      </c>
      <c r="BS18" s="64"/>
      <c r="BT18" s="63">
        <f t="shared" si="31"/>
        <v>0</v>
      </c>
      <c r="BU18" s="64"/>
      <c r="BV18" s="63">
        <f t="shared" si="32"/>
        <v>0</v>
      </c>
      <c r="BW18" s="64"/>
      <c r="BX18" s="63">
        <f t="shared" si="33"/>
        <v>0</v>
      </c>
      <c r="BY18" s="64"/>
      <c r="BZ18" s="63">
        <f t="shared" si="34"/>
        <v>0</v>
      </c>
      <c r="CA18" s="64"/>
      <c r="CB18" s="63">
        <f t="shared" si="35"/>
        <v>0</v>
      </c>
      <c r="CC18" s="64"/>
      <c r="CD18" s="63">
        <f t="shared" si="36"/>
        <v>0</v>
      </c>
      <c r="CE18" s="64"/>
      <c r="CF18" s="63">
        <f t="shared" si="37"/>
        <v>0</v>
      </c>
      <c r="CG18" s="64"/>
      <c r="CH18" s="63">
        <f t="shared" si="38"/>
        <v>0</v>
      </c>
      <c r="CI18" s="64"/>
      <c r="CJ18" s="63">
        <f t="shared" si="39"/>
        <v>0</v>
      </c>
    </row>
    <row r="19" spans="2:88" ht="25.5" customHeight="1" thickBot="1">
      <c r="B19" s="268"/>
      <c r="C19" s="286"/>
      <c r="D19" s="20">
        <v>12</v>
      </c>
      <c r="E19" s="273" t="s">
        <v>72</v>
      </c>
      <c r="F19" s="274"/>
      <c r="G19" s="274"/>
      <c r="H19" s="275"/>
      <c r="I19" s="62"/>
      <c r="J19" s="63">
        <f t="shared" si="0"/>
        <v>0</v>
      </c>
      <c r="K19" s="64"/>
      <c r="L19" s="63">
        <f t="shared" si="1"/>
        <v>0</v>
      </c>
      <c r="M19" s="64"/>
      <c r="N19" s="63">
        <f t="shared" si="2"/>
        <v>0</v>
      </c>
      <c r="O19" s="64"/>
      <c r="P19" s="63">
        <f t="shared" si="3"/>
        <v>0</v>
      </c>
      <c r="Q19" s="64"/>
      <c r="R19" s="63">
        <f t="shared" si="4"/>
        <v>0</v>
      </c>
      <c r="S19" s="64"/>
      <c r="T19" s="63">
        <f t="shared" si="5"/>
        <v>0</v>
      </c>
      <c r="U19" s="64"/>
      <c r="V19" s="63">
        <f t="shared" si="6"/>
        <v>0</v>
      </c>
      <c r="W19" s="64"/>
      <c r="X19" s="63">
        <f t="shared" si="7"/>
        <v>0</v>
      </c>
      <c r="Y19" s="64"/>
      <c r="Z19" s="63">
        <f t="shared" si="8"/>
        <v>0</v>
      </c>
      <c r="AA19" s="64"/>
      <c r="AB19" s="63">
        <f t="shared" si="9"/>
        <v>0</v>
      </c>
      <c r="AC19" s="64"/>
      <c r="AD19" s="63">
        <f t="shared" si="10"/>
        <v>0</v>
      </c>
      <c r="AE19" s="64"/>
      <c r="AF19" s="63">
        <f t="shared" si="11"/>
        <v>0</v>
      </c>
      <c r="AG19" s="64"/>
      <c r="AH19" s="63">
        <f t="shared" si="12"/>
        <v>0</v>
      </c>
      <c r="AI19" s="64"/>
      <c r="AJ19" s="63">
        <f t="shared" si="13"/>
        <v>0</v>
      </c>
      <c r="AK19" s="64"/>
      <c r="AL19" s="63">
        <f t="shared" si="14"/>
        <v>0</v>
      </c>
      <c r="AM19" s="64"/>
      <c r="AN19" s="63">
        <f t="shared" si="15"/>
        <v>0</v>
      </c>
      <c r="AO19" s="64"/>
      <c r="AP19" s="63">
        <f t="shared" si="16"/>
        <v>0</v>
      </c>
      <c r="AQ19" s="64"/>
      <c r="AR19" s="63">
        <f t="shared" si="17"/>
        <v>0</v>
      </c>
      <c r="AS19" s="64"/>
      <c r="AT19" s="63">
        <f t="shared" si="18"/>
        <v>0</v>
      </c>
      <c r="AU19" s="64"/>
      <c r="AV19" s="63">
        <f t="shared" si="19"/>
        <v>0</v>
      </c>
      <c r="AW19" s="64"/>
      <c r="AX19" s="63">
        <f t="shared" si="20"/>
        <v>0</v>
      </c>
      <c r="AY19" s="64"/>
      <c r="AZ19" s="63">
        <f t="shared" si="21"/>
        <v>0</v>
      </c>
      <c r="BA19" s="64"/>
      <c r="BB19" s="63">
        <f t="shared" si="22"/>
        <v>0</v>
      </c>
      <c r="BC19" s="64"/>
      <c r="BD19" s="63">
        <f t="shared" si="23"/>
        <v>0</v>
      </c>
      <c r="BE19" s="64"/>
      <c r="BF19" s="63">
        <f t="shared" si="24"/>
        <v>0</v>
      </c>
      <c r="BG19" s="64"/>
      <c r="BH19" s="63">
        <f t="shared" si="25"/>
        <v>0</v>
      </c>
      <c r="BI19" s="64"/>
      <c r="BJ19" s="63">
        <f t="shared" si="26"/>
        <v>0</v>
      </c>
      <c r="BK19" s="64"/>
      <c r="BL19" s="63">
        <f t="shared" si="27"/>
        <v>0</v>
      </c>
      <c r="BM19" s="64"/>
      <c r="BN19" s="63">
        <f t="shared" si="28"/>
        <v>0</v>
      </c>
      <c r="BO19" s="64"/>
      <c r="BP19" s="63">
        <f t="shared" si="29"/>
        <v>0</v>
      </c>
      <c r="BQ19" s="64"/>
      <c r="BR19" s="63">
        <f t="shared" si="30"/>
        <v>0</v>
      </c>
      <c r="BS19" s="64"/>
      <c r="BT19" s="63">
        <f t="shared" si="31"/>
        <v>0</v>
      </c>
      <c r="BU19" s="64"/>
      <c r="BV19" s="63">
        <f t="shared" si="32"/>
        <v>0</v>
      </c>
      <c r="BW19" s="64"/>
      <c r="BX19" s="63">
        <f t="shared" si="33"/>
        <v>0</v>
      </c>
      <c r="BY19" s="64"/>
      <c r="BZ19" s="63">
        <f t="shared" si="34"/>
        <v>0</v>
      </c>
      <c r="CA19" s="64"/>
      <c r="CB19" s="63">
        <f t="shared" si="35"/>
        <v>0</v>
      </c>
      <c r="CC19" s="64"/>
      <c r="CD19" s="63">
        <f t="shared" si="36"/>
        <v>0</v>
      </c>
      <c r="CE19" s="64"/>
      <c r="CF19" s="63">
        <f t="shared" si="37"/>
        <v>0</v>
      </c>
      <c r="CG19" s="64"/>
      <c r="CH19" s="63">
        <f t="shared" si="38"/>
        <v>0</v>
      </c>
      <c r="CI19" s="64"/>
      <c r="CJ19" s="63">
        <f t="shared" si="39"/>
        <v>0</v>
      </c>
    </row>
    <row r="20" spans="2:88" ht="25.5" customHeight="1" thickBot="1">
      <c r="B20" s="268"/>
      <c r="C20" s="286"/>
      <c r="D20" s="20">
        <v>13</v>
      </c>
      <c r="E20" s="273" t="s">
        <v>73</v>
      </c>
      <c r="F20" s="274"/>
      <c r="G20" s="274"/>
      <c r="H20" s="275"/>
      <c r="I20" s="62"/>
      <c r="J20" s="63">
        <f t="shared" si="0"/>
        <v>0</v>
      </c>
      <c r="K20" s="64"/>
      <c r="L20" s="63">
        <f t="shared" si="1"/>
        <v>0</v>
      </c>
      <c r="M20" s="64"/>
      <c r="N20" s="63">
        <f t="shared" si="2"/>
        <v>0</v>
      </c>
      <c r="O20" s="64"/>
      <c r="P20" s="63">
        <f t="shared" si="3"/>
        <v>0</v>
      </c>
      <c r="Q20" s="64"/>
      <c r="R20" s="63">
        <f t="shared" si="4"/>
        <v>0</v>
      </c>
      <c r="S20" s="64"/>
      <c r="T20" s="63">
        <f t="shared" si="5"/>
        <v>0</v>
      </c>
      <c r="U20" s="64"/>
      <c r="V20" s="63">
        <f t="shared" si="6"/>
        <v>0</v>
      </c>
      <c r="W20" s="64"/>
      <c r="X20" s="63">
        <f t="shared" si="7"/>
        <v>0</v>
      </c>
      <c r="Y20" s="64"/>
      <c r="Z20" s="63">
        <f t="shared" si="8"/>
        <v>0</v>
      </c>
      <c r="AA20" s="64"/>
      <c r="AB20" s="63">
        <f t="shared" si="9"/>
        <v>0</v>
      </c>
      <c r="AC20" s="64"/>
      <c r="AD20" s="63">
        <f t="shared" si="10"/>
        <v>0</v>
      </c>
      <c r="AE20" s="64"/>
      <c r="AF20" s="63">
        <f t="shared" si="11"/>
        <v>0</v>
      </c>
      <c r="AG20" s="64"/>
      <c r="AH20" s="63">
        <f t="shared" si="12"/>
        <v>0</v>
      </c>
      <c r="AI20" s="64"/>
      <c r="AJ20" s="63">
        <f t="shared" si="13"/>
        <v>0</v>
      </c>
      <c r="AK20" s="64"/>
      <c r="AL20" s="63">
        <f t="shared" si="14"/>
        <v>0</v>
      </c>
      <c r="AM20" s="64"/>
      <c r="AN20" s="63">
        <f t="shared" si="15"/>
        <v>0</v>
      </c>
      <c r="AO20" s="64"/>
      <c r="AP20" s="63">
        <f t="shared" si="16"/>
        <v>0</v>
      </c>
      <c r="AQ20" s="64"/>
      <c r="AR20" s="63">
        <f t="shared" si="17"/>
        <v>0</v>
      </c>
      <c r="AS20" s="64"/>
      <c r="AT20" s="63">
        <f t="shared" si="18"/>
        <v>0</v>
      </c>
      <c r="AU20" s="64"/>
      <c r="AV20" s="63">
        <f t="shared" si="19"/>
        <v>0</v>
      </c>
      <c r="AW20" s="64"/>
      <c r="AX20" s="63">
        <f t="shared" si="20"/>
        <v>0</v>
      </c>
      <c r="AY20" s="64"/>
      <c r="AZ20" s="63">
        <f t="shared" si="21"/>
        <v>0</v>
      </c>
      <c r="BA20" s="64"/>
      <c r="BB20" s="63">
        <f t="shared" si="22"/>
        <v>0</v>
      </c>
      <c r="BC20" s="64"/>
      <c r="BD20" s="63">
        <f t="shared" si="23"/>
        <v>0</v>
      </c>
      <c r="BE20" s="64"/>
      <c r="BF20" s="63">
        <f t="shared" si="24"/>
        <v>0</v>
      </c>
      <c r="BG20" s="64"/>
      <c r="BH20" s="63">
        <f t="shared" si="25"/>
        <v>0</v>
      </c>
      <c r="BI20" s="64"/>
      <c r="BJ20" s="63">
        <f t="shared" si="26"/>
        <v>0</v>
      </c>
      <c r="BK20" s="64"/>
      <c r="BL20" s="63">
        <f t="shared" si="27"/>
        <v>0</v>
      </c>
      <c r="BM20" s="64"/>
      <c r="BN20" s="63">
        <f t="shared" si="28"/>
        <v>0</v>
      </c>
      <c r="BO20" s="64"/>
      <c r="BP20" s="63">
        <f t="shared" si="29"/>
        <v>0</v>
      </c>
      <c r="BQ20" s="64"/>
      <c r="BR20" s="63">
        <f t="shared" si="30"/>
        <v>0</v>
      </c>
      <c r="BS20" s="64"/>
      <c r="BT20" s="63">
        <f t="shared" si="31"/>
        <v>0</v>
      </c>
      <c r="BU20" s="64"/>
      <c r="BV20" s="63">
        <f t="shared" si="32"/>
        <v>0</v>
      </c>
      <c r="BW20" s="64"/>
      <c r="BX20" s="63">
        <f t="shared" si="33"/>
        <v>0</v>
      </c>
      <c r="BY20" s="64"/>
      <c r="BZ20" s="63">
        <f t="shared" si="34"/>
        <v>0</v>
      </c>
      <c r="CA20" s="64"/>
      <c r="CB20" s="63">
        <f t="shared" si="35"/>
        <v>0</v>
      </c>
      <c r="CC20" s="64"/>
      <c r="CD20" s="63">
        <f t="shared" si="36"/>
        <v>0</v>
      </c>
      <c r="CE20" s="64"/>
      <c r="CF20" s="63">
        <f t="shared" si="37"/>
        <v>0</v>
      </c>
      <c r="CG20" s="64"/>
      <c r="CH20" s="63">
        <f t="shared" si="38"/>
        <v>0</v>
      </c>
      <c r="CI20" s="64"/>
      <c r="CJ20" s="63">
        <f t="shared" si="39"/>
        <v>0</v>
      </c>
    </row>
    <row r="21" spans="2:88" ht="25.5" customHeight="1" thickBot="1">
      <c r="B21" s="268"/>
      <c r="C21" s="286"/>
      <c r="D21" s="40">
        <v>14</v>
      </c>
      <c r="E21" s="276" t="s">
        <v>74</v>
      </c>
      <c r="F21" s="277"/>
      <c r="G21" s="277"/>
      <c r="H21" s="278"/>
      <c r="I21" s="65"/>
      <c r="J21" s="52">
        <f t="shared" si="0"/>
        <v>0</v>
      </c>
      <c r="K21" s="66"/>
      <c r="L21" s="52">
        <f t="shared" si="1"/>
        <v>0</v>
      </c>
      <c r="M21" s="66"/>
      <c r="N21" s="52">
        <f t="shared" si="2"/>
        <v>0</v>
      </c>
      <c r="O21" s="66"/>
      <c r="P21" s="52">
        <f t="shared" si="3"/>
        <v>0</v>
      </c>
      <c r="Q21" s="66"/>
      <c r="R21" s="52">
        <f t="shared" si="4"/>
        <v>0</v>
      </c>
      <c r="S21" s="66"/>
      <c r="T21" s="52">
        <f t="shared" si="5"/>
        <v>0</v>
      </c>
      <c r="U21" s="66"/>
      <c r="V21" s="52">
        <f t="shared" si="6"/>
        <v>0</v>
      </c>
      <c r="W21" s="66"/>
      <c r="X21" s="52">
        <f t="shared" si="7"/>
        <v>0</v>
      </c>
      <c r="Y21" s="66"/>
      <c r="Z21" s="52">
        <f t="shared" si="8"/>
        <v>0</v>
      </c>
      <c r="AA21" s="66"/>
      <c r="AB21" s="52">
        <f t="shared" si="9"/>
        <v>0</v>
      </c>
      <c r="AC21" s="66"/>
      <c r="AD21" s="52">
        <f t="shared" si="10"/>
        <v>0</v>
      </c>
      <c r="AE21" s="66"/>
      <c r="AF21" s="52">
        <f t="shared" si="11"/>
        <v>0</v>
      </c>
      <c r="AG21" s="66"/>
      <c r="AH21" s="52">
        <f t="shared" si="12"/>
        <v>0</v>
      </c>
      <c r="AI21" s="66"/>
      <c r="AJ21" s="52">
        <f t="shared" si="13"/>
        <v>0</v>
      </c>
      <c r="AK21" s="66"/>
      <c r="AL21" s="52">
        <f t="shared" si="14"/>
        <v>0</v>
      </c>
      <c r="AM21" s="66"/>
      <c r="AN21" s="52">
        <f t="shared" si="15"/>
        <v>0</v>
      </c>
      <c r="AO21" s="66"/>
      <c r="AP21" s="52">
        <f t="shared" si="16"/>
        <v>0</v>
      </c>
      <c r="AQ21" s="66"/>
      <c r="AR21" s="52">
        <f t="shared" si="17"/>
        <v>0</v>
      </c>
      <c r="AS21" s="66"/>
      <c r="AT21" s="52">
        <f t="shared" si="18"/>
        <v>0</v>
      </c>
      <c r="AU21" s="66"/>
      <c r="AV21" s="52">
        <f t="shared" si="19"/>
        <v>0</v>
      </c>
      <c r="AW21" s="66"/>
      <c r="AX21" s="52">
        <f t="shared" si="20"/>
        <v>0</v>
      </c>
      <c r="AY21" s="66"/>
      <c r="AZ21" s="52">
        <f t="shared" si="21"/>
        <v>0</v>
      </c>
      <c r="BA21" s="66"/>
      <c r="BB21" s="52">
        <f t="shared" si="22"/>
        <v>0</v>
      </c>
      <c r="BC21" s="66"/>
      <c r="BD21" s="52">
        <f t="shared" si="23"/>
        <v>0</v>
      </c>
      <c r="BE21" s="66"/>
      <c r="BF21" s="52">
        <f t="shared" si="24"/>
        <v>0</v>
      </c>
      <c r="BG21" s="66"/>
      <c r="BH21" s="52">
        <f t="shared" si="25"/>
        <v>0</v>
      </c>
      <c r="BI21" s="66"/>
      <c r="BJ21" s="52">
        <f t="shared" si="26"/>
        <v>0</v>
      </c>
      <c r="BK21" s="66"/>
      <c r="BL21" s="52">
        <f t="shared" si="27"/>
        <v>0</v>
      </c>
      <c r="BM21" s="66"/>
      <c r="BN21" s="52">
        <f t="shared" si="28"/>
        <v>0</v>
      </c>
      <c r="BO21" s="66"/>
      <c r="BP21" s="52">
        <f t="shared" si="29"/>
        <v>0</v>
      </c>
      <c r="BQ21" s="66"/>
      <c r="BR21" s="52">
        <f t="shared" si="30"/>
        <v>0</v>
      </c>
      <c r="BS21" s="66"/>
      <c r="BT21" s="52">
        <f t="shared" si="31"/>
        <v>0</v>
      </c>
      <c r="BU21" s="66"/>
      <c r="BV21" s="52">
        <f t="shared" si="32"/>
        <v>0</v>
      </c>
      <c r="BW21" s="66"/>
      <c r="BX21" s="52">
        <f t="shared" si="33"/>
        <v>0</v>
      </c>
      <c r="BY21" s="66"/>
      <c r="BZ21" s="52">
        <f t="shared" si="34"/>
        <v>0</v>
      </c>
      <c r="CA21" s="66"/>
      <c r="CB21" s="52">
        <f t="shared" si="35"/>
        <v>0</v>
      </c>
      <c r="CC21" s="66"/>
      <c r="CD21" s="52">
        <f t="shared" si="36"/>
        <v>0</v>
      </c>
      <c r="CE21" s="66"/>
      <c r="CF21" s="52">
        <f t="shared" si="37"/>
        <v>0</v>
      </c>
      <c r="CG21" s="66"/>
      <c r="CH21" s="52">
        <f t="shared" si="38"/>
        <v>0</v>
      </c>
      <c r="CI21" s="66"/>
      <c r="CJ21" s="52">
        <f t="shared" si="39"/>
        <v>0</v>
      </c>
    </row>
    <row r="22" spans="2:88" ht="25.5" customHeight="1" thickBot="1">
      <c r="B22" s="268" t="s">
        <v>75</v>
      </c>
      <c r="C22" s="269" t="s">
        <v>76</v>
      </c>
      <c r="D22" s="19">
        <v>15</v>
      </c>
      <c r="E22" s="270" t="s">
        <v>77</v>
      </c>
      <c r="F22" s="271"/>
      <c r="G22" s="271"/>
      <c r="H22" s="272"/>
      <c r="I22" s="59"/>
      <c r="J22" s="60">
        <f t="shared" si="0"/>
        <v>0</v>
      </c>
      <c r="K22" s="61"/>
      <c r="L22" s="60">
        <f t="shared" si="1"/>
        <v>0</v>
      </c>
      <c r="M22" s="61"/>
      <c r="N22" s="60">
        <f t="shared" si="2"/>
        <v>0</v>
      </c>
      <c r="O22" s="61"/>
      <c r="P22" s="60">
        <f t="shared" si="3"/>
        <v>0</v>
      </c>
      <c r="Q22" s="61"/>
      <c r="R22" s="60">
        <f t="shared" si="4"/>
        <v>0</v>
      </c>
      <c r="S22" s="61"/>
      <c r="T22" s="60">
        <f t="shared" si="5"/>
        <v>0</v>
      </c>
      <c r="U22" s="61"/>
      <c r="V22" s="60">
        <f t="shared" si="6"/>
        <v>0</v>
      </c>
      <c r="W22" s="61"/>
      <c r="X22" s="60">
        <f t="shared" si="7"/>
        <v>0</v>
      </c>
      <c r="Y22" s="61"/>
      <c r="Z22" s="60">
        <f t="shared" si="8"/>
        <v>0</v>
      </c>
      <c r="AA22" s="61"/>
      <c r="AB22" s="60">
        <f t="shared" si="9"/>
        <v>0</v>
      </c>
      <c r="AC22" s="61"/>
      <c r="AD22" s="60">
        <f t="shared" si="10"/>
        <v>0</v>
      </c>
      <c r="AE22" s="61"/>
      <c r="AF22" s="60">
        <f t="shared" si="11"/>
        <v>0</v>
      </c>
      <c r="AG22" s="61"/>
      <c r="AH22" s="60">
        <f t="shared" si="12"/>
        <v>0</v>
      </c>
      <c r="AI22" s="61"/>
      <c r="AJ22" s="60">
        <f t="shared" si="13"/>
        <v>0</v>
      </c>
      <c r="AK22" s="61"/>
      <c r="AL22" s="60">
        <f t="shared" si="14"/>
        <v>0</v>
      </c>
      <c r="AM22" s="61"/>
      <c r="AN22" s="60">
        <f t="shared" si="15"/>
        <v>0</v>
      </c>
      <c r="AO22" s="61"/>
      <c r="AP22" s="60">
        <f t="shared" si="16"/>
        <v>0</v>
      </c>
      <c r="AQ22" s="61"/>
      <c r="AR22" s="60">
        <f t="shared" si="17"/>
        <v>0</v>
      </c>
      <c r="AS22" s="61"/>
      <c r="AT22" s="60">
        <f t="shared" si="18"/>
        <v>0</v>
      </c>
      <c r="AU22" s="61"/>
      <c r="AV22" s="60">
        <f t="shared" si="19"/>
        <v>0</v>
      </c>
      <c r="AW22" s="61"/>
      <c r="AX22" s="60">
        <f t="shared" si="20"/>
        <v>0</v>
      </c>
      <c r="AY22" s="61"/>
      <c r="AZ22" s="60">
        <f t="shared" si="21"/>
        <v>0</v>
      </c>
      <c r="BA22" s="61"/>
      <c r="BB22" s="60">
        <f t="shared" si="22"/>
        <v>0</v>
      </c>
      <c r="BC22" s="61"/>
      <c r="BD22" s="60">
        <f t="shared" si="23"/>
        <v>0</v>
      </c>
      <c r="BE22" s="61"/>
      <c r="BF22" s="60">
        <f t="shared" si="24"/>
        <v>0</v>
      </c>
      <c r="BG22" s="61"/>
      <c r="BH22" s="60">
        <f t="shared" si="25"/>
        <v>0</v>
      </c>
      <c r="BI22" s="61"/>
      <c r="BJ22" s="60">
        <f t="shared" si="26"/>
        <v>0</v>
      </c>
      <c r="BK22" s="61"/>
      <c r="BL22" s="60">
        <f t="shared" si="27"/>
        <v>0</v>
      </c>
      <c r="BM22" s="61"/>
      <c r="BN22" s="60">
        <f t="shared" si="28"/>
        <v>0</v>
      </c>
      <c r="BO22" s="61"/>
      <c r="BP22" s="60">
        <f t="shared" si="29"/>
        <v>0</v>
      </c>
      <c r="BQ22" s="61"/>
      <c r="BR22" s="60">
        <f t="shared" si="30"/>
        <v>0</v>
      </c>
      <c r="BS22" s="61"/>
      <c r="BT22" s="60">
        <f t="shared" si="31"/>
        <v>0</v>
      </c>
      <c r="BU22" s="61"/>
      <c r="BV22" s="60">
        <f t="shared" si="32"/>
        <v>0</v>
      </c>
      <c r="BW22" s="61"/>
      <c r="BX22" s="60">
        <f t="shared" si="33"/>
        <v>0</v>
      </c>
      <c r="BY22" s="61"/>
      <c r="BZ22" s="60">
        <f t="shared" si="34"/>
        <v>0</v>
      </c>
      <c r="CA22" s="61"/>
      <c r="CB22" s="60">
        <f t="shared" si="35"/>
        <v>0</v>
      </c>
      <c r="CC22" s="61"/>
      <c r="CD22" s="60">
        <f t="shared" si="36"/>
        <v>0</v>
      </c>
      <c r="CE22" s="61"/>
      <c r="CF22" s="60">
        <f t="shared" si="37"/>
        <v>0</v>
      </c>
      <c r="CG22" s="61"/>
      <c r="CH22" s="60">
        <f t="shared" si="38"/>
        <v>0</v>
      </c>
      <c r="CI22" s="61"/>
      <c r="CJ22" s="60">
        <f t="shared" si="39"/>
        <v>0</v>
      </c>
    </row>
    <row r="23" spans="2:88" ht="25.5" customHeight="1" thickBot="1">
      <c r="B23" s="268"/>
      <c r="C23" s="269"/>
      <c r="D23" s="20">
        <v>16</v>
      </c>
      <c r="E23" s="273" t="s">
        <v>78</v>
      </c>
      <c r="F23" s="274"/>
      <c r="G23" s="274"/>
      <c r="H23" s="275"/>
      <c r="I23" s="62"/>
      <c r="J23" s="63">
        <f t="shared" si="0"/>
        <v>0</v>
      </c>
      <c r="K23" s="64"/>
      <c r="L23" s="63">
        <f t="shared" si="1"/>
        <v>0</v>
      </c>
      <c r="M23" s="64"/>
      <c r="N23" s="63">
        <f t="shared" si="2"/>
        <v>0</v>
      </c>
      <c r="O23" s="64"/>
      <c r="P23" s="63">
        <f t="shared" si="3"/>
        <v>0</v>
      </c>
      <c r="Q23" s="64"/>
      <c r="R23" s="63">
        <f t="shared" si="4"/>
        <v>0</v>
      </c>
      <c r="S23" s="64"/>
      <c r="T23" s="63">
        <f t="shared" si="5"/>
        <v>0</v>
      </c>
      <c r="U23" s="64"/>
      <c r="V23" s="63">
        <f t="shared" si="6"/>
        <v>0</v>
      </c>
      <c r="W23" s="64"/>
      <c r="X23" s="63">
        <f t="shared" si="7"/>
        <v>0</v>
      </c>
      <c r="Y23" s="64"/>
      <c r="Z23" s="63">
        <f t="shared" si="8"/>
        <v>0</v>
      </c>
      <c r="AA23" s="64"/>
      <c r="AB23" s="63">
        <f t="shared" si="9"/>
        <v>0</v>
      </c>
      <c r="AC23" s="64"/>
      <c r="AD23" s="63">
        <f t="shared" si="10"/>
        <v>0</v>
      </c>
      <c r="AE23" s="64"/>
      <c r="AF23" s="63">
        <f t="shared" si="11"/>
        <v>0</v>
      </c>
      <c r="AG23" s="64"/>
      <c r="AH23" s="63">
        <f t="shared" si="12"/>
        <v>0</v>
      </c>
      <c r="AI23" s="64"/>
      <c r="AJ23" s="63">
        <f t="shared" si="13"/>
        <v>0</v>
      </c>
      <c r="AK23" s="64"/>
      <c r="AL23" s="63">
        <f t="shared" si="14"/>
        <v>0</v>
      </c>
      <c r="AM23" s="64"/>
      <c r="AN23" s="63">
        <f t="shared" si="15"/>
        <v>0</v>
      </c>
      <c r="AO23" s="64"/>
      <c r="AP23" s="63">
        <f t="shared" si="16"/>
        <v>0</v>
      </c>
      <c r="AQ23" s="64"/>
      <c r="AR23" s="63">
        <f t="shared" si="17"/>
        <v>0</v>
      </c>
      <c r="AS23" s="64"/>
      <c r="AT23" s="63">
        <f t="shared" si="18"/>
        <v>0</v>
      </c>
      <c r="AU23" s="64"/>
      <c r="AV23" s="63">
        <f t="shared" si="19"/>
        <v>0</v>
      </c>
      <c r="AW23" s="64"/>
      <c r="AX23" s="63">
        <f t="shared" si="20"/>
        <v>0</v>
      </c>
      <c r="AY23" s="64"/>
      <c r="AZ23" s="63">
        <f t="shared" si="21"/>
        <v>0</v>
      </c>
      <c r="BA23" s="64"/>
      <c r="BB23" s="63">
        <f t="shared" si="22"/>
        <v>0</v>
      </c>
      <c r="BC23" s="64"/>
      <c r="BD23" s="63">
        <f t="shared" si="23"/>
        <v>0</v>
      </c>
      <c r="BE23" s="64"/>
      <c r="BF23" s="63">
        <f t="shared" si="24"/>
        <v>0</v>
      </c>
      <c r="BG23" s="64"/>
      <c r="BH23" s="63">
        <f t="shared" si="25"/>
        <v>0</v>
      </c>
      <c r="BI23" s="64"/>
      <c r="BJ23" s="63">
        <f t="shared" si="26"/>
        <v>0</v>
      </c>
      <c r="BK23" s="64"/>
      <c r="BL23" s="63">
        <f t="shared" si="27"/>
        <v>0</v>
      </c>
      <c r="BM23" s="64"/>
      <c r="BN23" s="63">
        <f t="shared" si="28"/>
        <v>0</v>
      </c>
      <c r="BO23" s="64"/>
      <c r="BP23" s="63">
        <f t="shared" si="29"/>
        <v>0</v>
      </c>
      <c r="BQ23" s="64"/>
      <c r="BR23" s="63">
        <f t="shared" si="30"/>
        <v>0</v>
      </c>
      <c r="BS23" s="64"/>
      <c r="BT23" s="63">
        <f t="shared" si="31"/>
        <v>0</v>
      </c>
      <c r="BU23" s="64"/>
      <c r="BV23" s="63">
        <f t="shared" si="32"/>
        <v>0</v>
      </c>
      <c r="BW23" s="64"/>
      <c r="BX23" s="63">
        <f t="shared" si="33"/>
        <v>0</v>
      </c>
      <c r="BY23" s="64"/>
      <c r="BZ23" s="63">
        <f t="shared" si="34"/>
        <v>0</v>
      </c>
      <c r="CA23" s="64"/>
      <c r="CB23" s="63">
        <f t="shared" si="35"/>
        <v>0</v>
      </c>
      <c r="CC23" s="64"/>
      <c r="CD23" s="63">
        <f t="shared" si="36"/>
        <v>0</v>
      </c>
      <c r="CE23" s="64"/>
      <c r="CF23" s="63">
        <f t="shared" si="37"/>
        <v>0</v>
      </c>
      <c r="CG23" s="64"/>
      <c r="CH23" s="63">
        <f t="shared" si="38"/>
        <v>0</v>
      </c>
      <c r="CI23" s="64"/>
      <c r="CJ23" s="63">
        <f t="shared" si="39"/>
        <v>0</v>
      </c>
    </row>
    <row r="24" spans="2:88" ht="25.5" customHeight="1" thickBot="1">
      <c r="B24" s="268"/>
      <c r="C24" s="269"/>
      <c r="D24" s="40">
        <v>17</v>
      </c>
      <c r="E24" s="276" t="s">
        <v>79</v>
      </c>
      <c r="F24" s="277"/>
      <c r="G24" s="277"/>
      <c r="H24" s="278"/>
      <c r="I24" s="65"/>
      <c r="J24" s="52">
        <f t="shared" si="0"/>
        <v>0</v>
      </c>
      <c r="K24" s="66"/>
      <c r="L24" s="52">
        <f t="shared" si="1"/>
        <v>0</v>
      </c>
      <c r="M24" s="66"/>
      <c r="N24" s="52">
        <f t="shared" si="2"/>
        <v>0</v>
      </c>
      <c r="O24" s="66"/>
      <c r="P24" s="52">
        <f t="shared" si="3"/>
        <v>0</v>
      </c>
      <c r="Q24" s="66"/>
      <c r="R24" s="52">
        <f t="shared" si="4"/>
        <v>0</v>
      </c>
      <c r="S24" s="66"/>
      <c r="T24" s="52">
        <f t="shared" si="5"/>
        <v>0</v>
      </c>
      <c r="U24" s="66"/>
      <c r="V24" s="52">
        <f t="shared" si="6"/>
        <v>0</v>
      </c>
      <c r="W24" s="66"/>
      <c r="X24" s="52">
        <f t="shared" si="7"/>
        <v>0</v>
      </c>
      <c r="Y24" s="66"/>
      <c r="Z24" s="52">
        <f t="shared" si="8"/>
        <v>0</v>
      </c>
      <c r="AA24" s="66"/>
      <c r="AB24" s="52">
        <f t="shared" si="9"/>
        <v>0</v>
      </c>
      <c r="AC24" s="66"/>
      <c r="AD24" s="52">
        <f t="shared" si="10"/>
        <v>0</v>
      </c>
      <c r="AE24" s="66"/>
      <c r="AF24" s="52">
        <f t="shared" si="11"/>
        <v>0</v>
      </c>
      <c r="AG24" s="66"/>
      <c r="AH24" s="52">
        <f t="shared" si="12"/>
        <v>0</v>
      </c>
      <c r="AI24" s="66"/>
      <c r="AJ24" s="52">
        <f t="shared" si="13"/>
        <v>0</v>
      </c>
      <c r="AK24" s="66"/>
      <c r="AL24" s="52">
        <f t="shared" si="14"/>
        <v>0</v>
      </c>
      <c r="AM24" s="66"/>
      <c r="AN24" s="52">
        <f t="shared" si="15"/>
        <v>0</v>
      </c>
      <c r="AO24" s="66"/>
      <c r="AP24" s="52">
        <f t="shared" si="16"/>
        <v>0</v>
      </c>
      <c r="AQ24" s="66"/>
      <c r="AR24" s="52">
        <f t="shared" si="17"/>
        <v>0</v>
      </c>
      <c r="AS24" s="66"/>
      <c r="AT24" s="52">
        <f t="shared" si="18"/>
        <v>0</v>
      </c>
      <c r="AU24" s="66"/>
      <c r="AV24" s="52">
        <f t="shared" si="19"/>
        <v>0</v>
      </c>
      <c r="AW24" s="66"/>
      <c r="AX24" s="52">
        <f t="shared" si="20"/>
        <v>0</v>
      </c>
      <c r="AY24" s="66"/>
      <c r="AZ24" s="52">
        <f t="shared" si="21"/>
        <v>0</v>
      </c>
      <c r="BA24" s="66"/>
      <c r="BB24" s="52">
        <f t="shared" si="22"/>
        <v>0</v>
      </c>
      <c r="BC24" s="66"/>
      <c r="BD24" s="52">
        <f t="shared" si="23"/>
        <v>0</v>
      </c>
      <c r="BE24" s="66"/>
      <c r="BF24" s="52">
        <f t="shared" si="24"/>
        <v>0</v>
      </c>
      <c r="BG24" s="66"/>
      <c r="BH24" s="52">
        <f t="shared" si="25"/>
        <v>0</v>
      </c>
      <c r="BI24" s="66"/>
      <c r="BJ24" s="52">
        <f t="shared" si="26"/>
        <v>0</v>
      </c>
      <c r="BK24" s="66"/>
      <c r="BL24" s="52">
        <f t="shared" si="27"/>
        <v>0</v>
      </c>
      <c r="BM24" s="66"/>
      <c r="BN24" s="52">
        <f t="shared" si="28"/>
        <v>0</v>
      </c>
      <c r="BO24" s="66"/>
      <c r="BP24" s="52">
        <f t="shared" si="29"/>
        <v>0</v>
      </c>
      <c r="BQ24" s="66"/>
      <c r="BR24" s="52">
        <f t="shared" si="30"/>
        <v>0</v>
      </c>
      <c r="BS24" s="66"/>
      <c r="BT24" s="52">
        <f t="shared" si="31"/>
        <v>0</v>
      </c>
      <c r="BU24" s="66"/>
      <c r="BV24" s="52">
        <f t="shared" si="32"/>
        <v>0</v>
      </c>
      <c r="BW24" s="66"/>
      <c r="BX24" s="52">
        <f t="shared" si="33"/>
        <v>0</v>
      </c>
      <c r="BY24" s="66"/>
      <c r="BZ24" s="52">
        <f t="shared" si="34"/>
        <v>0</v>
      </c>
      <c r="CA24" s="66"/>
      <c r="CB24" s="52">
        <f t="shared" si="35"/>
        <v>0</v>
      </c>
      <c r="CC24" s="66"/>
      <c r="CD24" s="52">
        <f t="shared" si="36"/>
        <v>0</v>
      </c>
      <c r="CE24" s="66"/>
      <c r="CF24" s="52">
        <f t="shared" si="37"/>
        <v>0</v>
      </c>
      <c r="CG24" s="66"/>
      <c r="CH24" s="52">
        <f t="shared" si="38"/>
        <v>0</v>
      </c>
      <c r="CI24" s="66"/>
      <c r="CJ24" s="52">
        <f t="shared" si="39"/>
        <v>0</v>
      </c>
    </row>
    <row r="25" spans="2:88" ht="25.5" customHeight="1" thickBot="1">
      <c r="B25" s="268" t="s">
        <v>80</v>
      </c>
      <c r="C25" s="280" t="s">
        <v>81</v>
      </c>
      <c r="D25" s="19">
        <v>18</v>
      </c>
      <c r="E25" s="270" t="s">
        <v>82</v>
      </c>
      <c r="F25" s="271"/>
      <c r="G25" s="271"/>
      <c r="H25" s="272"/>
      <c r="I25" s="59"/>
      <c r="J25" s="60">
        <f t="shared" si="0"/>
        <v>0</v>
      </c>
      <c r="K25" s="61"/>
      <c r="L25" s="60">
        <f t="shared" si="1"/>
        <v>0</v>
      </c>
      <c r="M25" s="61"/>
      <c r="N25" s="60">
        <f t="shared" si="2"/>
        <v>0</v>
      </c>
      <c r="O25" s="61"/>
      <c r="P25" s="60">
        <f t="shared" si="3"/>
        <v>0</v>
      </c>
      <c r="Q25" s="61"/>
      <c r="R25" s="60">
        <f t="shared" si="4"/>
        <v>0</v>
      </c>
      <c r="S25" s="61"/>
      <c r="T25" s="60">
        <f t="shared" si="5"/>
        <v>0</v>
      </c>
      <c r="U25" s="61"/>
      <c r="V25" s="60">
        <f t="shared" si="6"/>
        <v>0</v>
      </c>
      <c r="W25" s="61"/>
      <c r="X25" s="60">
        <f t="shared" si="7"/>
        <v>0</v>
      </c>
      <c r="Y25" s="61"/>
      <c r="Z25" s="60">
        <f t="shared" si="8"/>
        <v>0</v>
      </c>
      <c r="AA25" s="61"/>
      <c r="AB25" s="60">
        <f t="shared" si="9"/>
        <v>0</v>
      </c>
      <c r="AC25" s="61"/>
      <c r="AD25" s="60">
        <f t="shared" si="10"/>
        <v>0</v>
      </c>
      <c r="AE25" s="61"/>
      <c r="AF25" s="60">
        <f t="shared" si="11"/>
        <v>0</v>
      </c>
      <c r="AG25" s="61"/>
      <c r="AH25" s="60">
        <f t="shared" si="12"/>
        <v>0</v>
      </c>
      <c r="AI25" s="61"/>
      <c r="AJ25" s="60">
        <f t="shared" si="13"/>
        <v>0</v>
      </c>
      <c r="AK25" s="61"/>
      <c r="AL25" s="60">
        <f t="shared" si="14"/>
        <v>0</v>
      </c>
      <c r="AM25" s="61"/>
      <c r="AN25" s="60">
        <f t="shared" si="15"/>
        <v>0</v>
      </c>
      <c r="AO25" s="61"/>
      <c r="AP25" s="60">
        <f t="shared" si="16"/>
        <v>0</v>
      </c>
      <c r="AQ25" s="61"/>
      <c r="AR25" s="60">
        <f t="shared" si="17"/>
        <v>0</v>
      </c>
      <c r="AS25" s="61"/>
      <c r="AT25" s="60">
        <f t="shared" si="18"/>
        <v>0</v>
      </c>
      <c r="AU25" s="61"/>
      <c r="AV25" s="60">
        <f t="shared" si="19"/>
        <v>0</v>
      </c>
      <c r="AW25" s="61"/>
      <c r="AX25" s="60">
        <f t="shared" si="20"/>
        <v>0</v>
      </c>
      <c r="AY25" s="61"/>
      <c r="AZ25" s="60">
        <f t="shared" si="21"/>
        <v>0</v>
      </c>
      <c r="BA25" s="61"/>
      <c r="BB25" s="60">
        <f t="shared" si="22"/>
        <v>0</v>
      </c>
      <c r="BC25" s="61"/>
      <c r="BD25" s="60">
        <f t="shared" si="23"/>
        <v>0</v>
      </c>
      <c r="BE25" s="61"/>
      <c r="BF25" s="60">
        <f t="shared" si="24"/>
        <v>0</v>
      </c>
      <c r="BG25" s="61"/>
      <c r="BH25" s="60">
        <f t="shared" si="25"/>
        <v>0</v>
      </c>
      <c r="BI25" s="61"/>
      <c r="BJ25" s="60">
        <f t="shared" si="26"/>
        <v>0</v>
      </c>
      <c r="BK25" s="61"/>
      <c r="BL25" s="60">
        <f t="shared" si="27"/>
        <v>0</v>
      </c>
      <c r="BM25" s="61"/>
      <c r="BN25" s="60">
        <f t="shared" si="28"/>
        <v>0</v>
      </c>
      <c r="BO25" s="61"/>
      <c r="BP25" s="60">
        <f t="shared" si="29"/>
        <v>0</v>
      </c>
      <c r="BQ25" s="61"/>
      <c r="BR25" s="60">
        <f t="shared" si="30"/>
        <v>0</v>
      </c>
      <c r="BS25" s="61"/>
      <c r="BT25" s="60">
        <f t="shared" si="31"/>
        <v>0</v>
      </c>
      <c r="BU25" s="61"/>
      <c r="BV25" s="60">
        <f t="shared" si="32"/>
        <v>0</v>
      </c>
      <c r="BW25" s="61"/>
      <c r="BX25" s="60">
        <f t="shared" si="33"/>
        <v>0</v>
      </c>
      <c r="BY25" s="61"/>
      <c r="BZ25" s="60">
        <f t="shared" si="34"/>
        <v>0</v>
      </c>
      <c r="CA25" s="61"/>
      <c r="CB25" s="60">
        <f t="shared" si="35"/>
        <v>0</v>
      </c>
      <c r="CC25" s="61"/>
      <c r="CD25" s="60">
        <f t="shared" si="36"/>
        <v>0</v>
      </c>
      <c r="CE25" s="61"/>
      <c r="CF25" s="60">
        <f t="shared" si="37"/>
        <v>0</v>
      </c>
      <c r="CG25" s="61"/>
      <c r="CH25" s="60">
        <f t="shared" si="38"/>
        <v>0</v>
      </c>
      <c r="CI25" s="61"/>
      <c r="CJ25" s="60">
        <f t="shared" si="39"/>
        <v>0</v>
      </c>
    </row>
    <row r="26" spans="2:88" ht="25.5" customHeight="1" thickBot="1">
      <c r="B26" s="268"/>
      <c r="C26" s="281"/>
      <c r="D26" s="20">
        <v>19</v>
      </c>
      <c r="E26" s="273" t="s">
        <v>83</v>
      </c>
      <c r="F26" s="274"/>
      <c r="G26" s="274"/>
      <c r="H26" s="275"/>
      <c r="I26" s="62"/>
      <c r="J26" s="63">
        <f t="shared" si="0"/>
        <v>0</v>
      </c>
      <c r="K26" s="64"/>
      <c r="L26" s="63">
        <f t="shared" si="1"/>
        <v>0</v>
      </c>
      <c r="M26" s="64"/>
      <c r="N26" s="63">
        <f t="shared" si="2"/>
        <v>0</v>
      </c>
      <c r="O26" s="64"/>
      <c r="P26" s="63">
        <f t="shared" si="3"/>
        <v>0</v>
      </c>
      <c r="Q26" s="64"/>
      <c r="R26" s="63">
        <f t="shared" si="4"/>
        <v>0</v>
      </c>
      <c r="S26" s="64"/>
      <c r="T26" s="63">
        <f t="shared" si="5"/>
        <v>0</v>
      </c>
      <c r="U26" s="64"/>
      <c r="V26" s="63">
        <f t="shared" si="6"/>
        <v>0</v>
      </c>
      <c r="W26" s="64"/>
      <c r="X26" s="63">
        <f t="shared" si="7"/>
        <v>0</v>
      </c>
      <c r="Y26" s="64"/>
      <c r="Z26" s="63">
        <f t="shared" si="8"/>
        <v>0</v>
      </c>
      <c r="AA26" s="64"/>
      <c r="AB26" s="63">
        <f t="shared" si="9"/>
        <v>0</v>
      </c>
      <c r="AC26" s="64"/>
      <c r="AD26" s="63">
        <f t="shared" si="10"/>
        <v>0</v>
      </c>
      <c r="AE26" s="64"/>
      <c r="AF26" s="63">
        <f t="shared" si="11"/>
        <v>0</v>
      </c>
      <c r="AG26" s="64"/>
      <c r="AH26" s="63">
        <f t="shared" si="12"/>
        <v>0</v>
      </c>
      <c r="AI26" s="64"/>
      <c r="AJ26" s="63">
        <f t="shared" si="13"/>
        <v>0</v>
      </c>
      <c r="AK26" s="64"/>
      <c r="AL26" s="63">
        <f t="shared" si="14"/>
        <v>0</v>
      </c>
      <c r="AM26" s="64"/>
      <c r="AN26" s="63">
        <f t="shared" si="15"/>
        <v>0</v>
      </c>
      <c r="AO26" s="64"/>
      <c r="AP26" s="63">
        <f t="shared" si="16"/>
        <v>0</v>
      </c>
      <c r="AQ26" s="64"/>
      <c r="AR26" s="63">
        <f t="shared" si="17"/>
        <v>0</v>
      </c>
      <c r="AS26" s="64"/>
      <c r="AT26" s="63">
        <f t="shared" si="18"/>
        <v>0</v>
      </c>
      <c r="AU26" s="64"/>
      <c r="AV26" s="63">
        <f t="shared" si="19"/>
        <v>0</v>
      </c>
      <c r="AW26" s="64"/>
      <c r="AX26" s="63">
        <f t="shared" si="20"/>
        <v>0</v>
      </c>
      <c r="AY26" s="64"/>
      <c r="AZ26" s="63">
        <f t="shared" si="21"/>
        <v>0</v>
      </c>
      <c r="BA26" s="64"/>
      <c r="BB26" s="63">
        <f t="shared" si="22"/>
        <v>0</v>
      </c>
      <c r="BC26" s="64"/>
      <c r="BD26" s="63">
        <f t="shared" si="23"/>
        <v>0</v>
      </c>
      <c r="BE26" s="64"/>
      <c r="BF26" s="63">
        <f t="shared" si="24"/>
        <v>0</v>
      </c>
      <c r="BG26" s="64"/>
      <c r="BH26" s="63">
        <f t="shared" si="25"/>
        <v>0</v>
      </c>
      <c r="BI26" s="64"/>
      <c r="BJ26" s="63">
        <f t="shared" si="26"/>
        <v>0</v>
      </c>
      <c r="BK26" s="64"/>
      <c r="BL26" s="63">
        <f t="shared" si="27"/>
        <v>0</v>
      </c>
      <c r="BM26" s="64"/>
      <c r="BN26" s="63">
        <f t="shared" si="28"/>
        <v>0</v>
      </c>
      <c r="BO26" s="64"/>
      <c r="BP26" s="63">
        <f t="shared" si="29"/>
        <v>0</v>
      </c>
      <c r="BQ26" s="64"/>
      <c r="BR26" s="63">
        <f t="shared" si="30"/>
        <v>0</v>
      </c>
      <c r="BS26" s="64"/>
      <c r="BT26" s="63">
        <f t="shared" si="31"/>
        <v>0</v>
      </c>
      <c r="BU26" s="64"/>
      <c r="BV26" s="63">
        <f t="shared" si="32"/>
        <v>0</v>
      </c>
      <c r="BW26" s="64"/>
      <c r="BX26" s="63">
        <f t="shared" si="33"/>
        <v>0</v>
      </c>
      <c r="BY26" s="64"/>
      <c r="BZ26" s="63">
        <f t="shared" si="34"/>
        <v>0</v>
      </c>
      <c r="CA26" s="64"/>
      <c r="CB26" s="63">
        <f t="shared" si="35"/>
        <v>0</v>
      </c>
      <c r="CC26" s="64"/>
      <c r="CD26" s="63">
        <f t="shared" si="36"/>
        <v>0</v>
      </c>
      <c r="CE26" s="64"/>
      <c r="CF26" s="63">
        <f t="shared" si="37"/>
        <v>0</v>
      </c>
      <c r="CG26" s="64"/>
      <c r="CH26" s="63">
        <f t="shared" si="38"/>
        <v>0</v>
      </c>
      <c r="CI26" s="64"/>
      <c r="CJ26" s="63">
        <f t="shared" si="39"/>
        <v>0</v>
      </c>
    </row>
    <row r="27" spans="2:88" ht="25.5" customHeight="1" thickBot="1">
      <c r="B27" s="279"/>
      <c r="C27" s="282"/>
      <c r="D27" s="51">
        <v>20</v>
      </c>
      <c r="E27" s="283" t="s">
        <v>84</v>
      </c>
      <c r="F27" s="284"/>
      <c r="G27" s="284"/>
      <c r="H27" s="285"/>
      <c r="I27" s="67"/>
      <c r="J27" s="68">
        <f t="shared" si="0"/>
        <v>0</v>
      </c>
      <c r="K27" s="69"/>
      <c r="L27" s="68">
        <f t="shared" si="1"/>
        <v>0</v>
      </c>
      <c r="M27" s="69"/>
      <c r="N27" s="68">
        <f t="shared" si="2"/>
        <v>0</v>
      </c>
      <c r="O27" s="69"/>
      <c r="P27" s="68">
        <f t="shared" si="3"/>
        <v>0</v>
      </c>
      <c r="Q27" s="69"/>
      <c r="R27" s="68">
        <f t="shared" si="4"/>
        <v>0</v>
      </c>
      <c r="S27" s="69"/>
      <c r="T27" s="68">
        <f t="shared" si="5"/>
        <v>0</v>
      </c>
      <c r="U27" s="69"/>
      <c r="V27" s="68">
        <f t="shared" si="6"/>
        <v>0</v>
      </c>
      <c r="W27" s="69"/>
      <c r="X27" s="68">
        <f t="shared" si="7"/>
        <v>0</v>
      </c>
      <c r="Y27" s="69"/>
      <c r="Z27" s="68">
        <f t="shared" si="8"/>
        <v>0</v>
      </c>
      <c r="AA27" s="69"/>
      <c r="AB27" s="68">
        <f t="shared" si="9"/>
        <v>0</v>
      </c>
      <c r="AC27" s="69"/>
      <c r="AD27" s="68">
        <f t="shared" si="10"/>
        <v>0</v>
      </c>
      <c r="AE27" s="69"/>
      <c r="AF27" s="68">
        <f t="shared" si="11"/>
        <v>0</v>
      </c>
      <c r="AG27" s="69"/>
      <c r="AH27" s="68">
        <f t="shared" si="12"/>
        <v>0</v>
      </c>
      <c r="AI27" s="69"/>
      <c r="AJ27" s="68">
        <f t="shared" si="13"/>
        <v>0</v>
      </c>
      <c r="AK27" s="69"/>
      <c r="AL27" s="68">
        <f t="shared" si="14"/>
        <v>0</v>
      </c>
      <c r="AM27" s="69"/>
      <c r="AN27" s="68">
        <f t="shared" si="15"/>
        <v>0</v>
      </c>
      <c r="AO27" s="69"/>
      <c r="AP27" s="68">
        <f t="shared" si="16"/>
        <v>0</v>
      </c>
      <c r="AQ27" s="69"/>
      <c r="AR27" s="68">
        <f t="shared" si="17"/>
        <v>0</v>
      </c>
      <c r="AS27" s="69"/>
      <c r="AT27" s="68">
        <f t="shared" si="18"/>
        <v>0</v>
      </c>
      <c r="AU27" s="69"/>
      <c r="AV27" s="68">
        <f t="shared" si="19"/>
        <v>0</v>
      </c>
      <c r="AW27" s="69"/>
      <c r="AX27" s="68">
        <f t="shared" si="20"/>
        <v>0</v>
      </c>
      <c r="AY27" s="69"/>
      <c r="AZ27" s="68">
        <f t="shared" si="21"/>
        <v>0</v>
      </c>
      <c r="BA27" s="69"/>
      <c r="BB27" s="68">
        <f t="shared" si="22"/>
        <v>0</v>
      </c>
      <c r="BC27" s="69"/>
      <c r="BD27" s="68">
        <f t="shared" si="23"/>
        <v>0</v>
      </c>
      <c r="BE27" s="69"/>
      <c r="BF27" s="68">
        <f t="shared" si="24"/>
        <v>0</v>
      </c>
      <c r="BG27" s="69"/>
      <c r="BH27" s="68">
        <f t="shared" si="25"/>
        <v>0</v>
      </c>
      <c r="BI27" s="69"/>
      <c r="BJ27" s="68">
        <f t="shared" si="26"/>
        <v>0</v>
      </c>
      <c r="BK27" s="69"/>
      <c r="BL27" s="68">
        <f t="shared" si="27"/>
        <v>0</v>
      </c>
      <c r="BM27" s="69"/>
      <c r="BN27" s="68">
        <f t="shared" si="28"/>
        <v>0</v>
      </c>
      <c r="BO27" s="69"/>
      <c r="BP27" s="68">
        <f t="shared" si="29"/>
        <v>0</v>
      </c>
      <c r="BQ27" s="69"/>
      <c r="BR27" s="68">
        <f t="shared" si="30"/>
        <v>0</v>
      </c>
      <c r="BS27" s="69"/>
      <c r="BT27" s="68">
        <f t="shared" si="31"/>
        <v>0</v>
      </c>
      <c r="BU27" s="69"/>
      <c r="BV27" s="68">
        <f t="shared" si="32"/>
        <v>0</v>
      </c>
      <c r="BW27" s="69"/>
      <c r="BX27" s="68">
        <f t="shared" si="33"/>
        <v>0</v>
      </c>
      <c r="BY27" s="69"/>
      <c r="BZ27" s="68">
        <f t="shared" si="34"/>
        <v>0</v>
      </c>
      <c r="CA27" s="69"/>
      <c r="CB27" s="68">
        <f t="shared" si="35"/>
        <v>0</v>
      </c>
      <c r="CC27" s="69"/>
      <c r="CD27" s="68">
        <f t="shared" si="36"/>
        <v>0</v>
      </c>
      <c r="CE27" s="69"/>
      <c r="CF27" s="68">
        <f t="shared" si="37"/>
        <v>0</v>
      </c>
      <c r="CG27" s="69"/>
      <c r="CH27" s="68">
        <f t="shared" si="38"/>
        <v>0</v>
      </c>
      <c r="CI27" s="69"/>
      <c r="CJ27" s="68">
        <f t="shared" si="39"/>
        <v>0</v>
      </c>
    </row>
    <row r="28" spans="2:88" ht="25.5" customHeight="1" thickTop="1" thickBot="1">
      <c r="B28" s="256" t="s">
        <v>85</v>
      </c>
      <c r="C28" s="257"/>
      <c r="D28" s="257"/>
      <c r="E28" s="257"/>
      <c r="F28" s="257"/>
      <c r="G28" s="257"/>
      <c r="H28" s="258"/>
      <c r="I28" s="30"/>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row>
    <row r="29" spans="2:88" ht="25.5" customHeight="1">
      <c r="E29" s="3"/>
      <c r="F29" s="3"/>
      <c r="G29" s="3"/>
      <c r="H29" s="16" t="s">
        <v>86</v>
      </c>
      <c r="I29" s="46" t="s">
        <v>87</v>
      </c>
      <c r="J29" s="46"/>
      <c r="K29" s="46" t="s">
        <v>87</v>
      </c>
      <c r="L29" s="46"/>
      <c r="M29" s="46" t="s">
        <v>87</v>
      </c>
      <c r="N29" s="46"/>
      <c r="O29" s="46" t="s">
        <v>87</v>
      </c>
      <c r="P29" s="46"/>
      <c r="Q29" s="46" t="s">
        <v>87</v>
      </c>
      <c r="R29" s="46"/>
      <c r="S29" s="46" t="s">
        <v>87</v>
      </c>
      <c r="T29" s="46"/>
      <c r="U29" s="46" t="s">
        <v>87</v>
      </c>
      <c r="V29" s="46"/>
      <c r="W29" s="46" t="s">
        <v>87</v>
      </c>
      <c r="X29" s="46"/>
      <c r="Y29" s="46" t="s">
        <v>87</v>
      </c>
      <c r="Z29" s="46"/>
      <c r="AA29" s="46" t="s">
        <v>87</v>
      </c>
      <c r="AB29" s="46"/>
      <c r="AC29" s="46" t="s">
        <v>87</v>
      </c>
      <c r="AD29" s="46"/>
      <c r="AE29" s="46" t="s">
        <v>87</v>
      </c>
      <c r="AF29" s="46"/>
      <c r="AG29" s="46" t="s">
        <v>87</v>
      </c>
      <c r="AH29" s="46"/>
      <c r="AI29" s="46" t="s">
        <v>87</v>
      </c>
      <c r="AJ29" s="46"/>
      <c r="AK29" s="46" t="s">
        <v>87</v>
      </c>
      <c r="AL29" s="46"/>
      <c r="AM29" s="46" t="s">
        <v>87</v>
      </c>
      <c r="AN29" s="46"/>
      <c r="AO29" s="46" t="s">
        <v>87</v>
      </c>
      <c r="AP29" s="46"/>
      <c r="AQ29" s="46" t="s">
        <v>87</v>
      </c>
      <c r="AR29" s="46"/>
      <c r="AS29" s="46" t="s">
        <v>87</v>
      </c>
      <c r="AT29" s="46"/>
      <c r="AU29" s="46" t="s">
        <v>87</v>
      </c>
      <c r="AV29" s="46"/>
      <c r="AW29" s="46" t="s">
        <v>87</v>
      </c>
      <c r="AX29" s="46"/>
      <c r="AY29" s="46" t="s">
        <v>87</v>
      </c>
      <c r="AZ29" s="46"/>
      <c r="BA29" s="46" t="s">
        <v>87</v>
      </c>
      <c r="BB29" s="46"/>
      <c r="BC29" s="46" t="s">
        <v>87</v>
      </c>
      <c r="BD29" s="46"/>
      <c r="BE29" s="46" t="s">
        <v>87</v>
      </c>
      <c r="BF29" s="46"/>
      <c r="BG29" s="46" t="s">
        <v>87</v>
      </c>
      <c r="BH29" s="46"/>
      <c r="BI29" s="46" t="s">
        <v>87</v>
      </c>
      <c r="BJ29" s="46"/>
      <c r="BK29" s="46" t="s">
        <v>87</v>
      </c>
      <c r="BL29" s="46"/>
      <c r="BM29" s="46" t="s">
        <v>87</v>
      </c>
      <c r="BN29" s="46"/>
      <c r="BO29" s="46" t="s">
        <v>87</v>
      </c>
      <c r="BP29" s="46"/>
      <c r="BQ29" s="46" t="s">
        <v>87</v>
      </c>
      <c r="BR29" s="46"/>
      <c r="BS29" s="46" t="s">
        <v>87</v>
      </c>
      <c r="BT29" s="46"/>
      <c r="BU29" s="46" t="s">
        <v>87</v>
      </c>
      <c r="BV29" s="46"/>
      <c r="BW29" s="46" t="s">
        <v>87</v>
      </c>
      <c r="BX29" s="46"/>
      <c r="BY29" s="46" t="s">
        <v>87</v>
      </c>
      <c r="BZ29" s="46"/>
      <c r="CA29" s="46" t="s">
        <v>87</v>
      </c>
      <c r="CB29" s="46"/>
      <c r="CC29" s="46" t="s">
        <v>87</v>
      </c>
      <c r="CD29" s="46"/>
      <c r="CE29" s="46" t="s">
        <v>87</v>
      </c>
      <c r="CF29" s="46"/>
      <c r="CG29" s="46" t="s">
        <v>87</v>
      </c>
      <c r="CH29" s="46"/>
      <c r="CI29" s="46" t="s">
        <v>87</v>
      </c>
      <c r="CJ29" s="46"/>
    </row>
    <row r="30" spans="2:88">
      <c r="D30" s="259" t="s">
        <v>88</v>
      </c>
      <c r="E30" s="259"/>
      <c r="F30" s="259"/>
      <c r="G30" s="259"/>
      <c r="H30" s="100"/>
    </row>
    <row r="31" spans="2:88">
      <c r="D31" s="5" t="s">
        <v>89</v>
      </c>
      <c r="E31" s="260" t="s">
        <v>90</v>
      </c>
      <c r="F31" s="260"/>
      <c r="G31" s="260"/>
      <c r="H31" s="45">
        <v>5</v>
      </c>
      <c r="I31" s="8" t="e">
        <f>IF(I7="",NA(),SUM(J8:J12)/15*100)</f>
        <v>#N/A</v>
      </c>
      <c r="J31" s="6"/>
      <c r="K31" s="8" t="e">
        <f>IF(K7="",NA(),SUM(L8:L12)/15*100)</f>
        <v>#N/A</v>
      </c>
      <c r="L31" s="6"/>
      <c r="M31" s="8" t="e">
        <f>IF(M7="",NA(),SUM(N8:N12)/15*100)</f>
        <v>#N/A</v>
      </c>
      <c r="N31" s="6"/>
      <c r="O31" s="8" t="e">
        <f>IF(O7="",NA(),SUM(P8:P12)/15*100)</f>
        <v>#N/A</v>
      </c>
      <c r="P31" s="6"/>
      <c r="Q31" s="8" t="e">
        <f>IF(Q7="",NA(),SUM(R8:R12)/15*100)</f>
        <v>#N/A</v>
      </c>
      <c r="R31" s="6"/>
      <c r="S31" s="8" t="e">
        <f>IF(S7="",NA(),SUM(T8:T12)/15*100)</f>
        <v>#N/A</v>
      </c>
      <c r="T31" s="6"/>
      <c r="U31" s="8" t="e">
        <f>IF(U7="",NA(),SUM(V8:V12)/15*100)</f>
        <v>#N/A</v>
      </c>
      <c r="V31" s="6"/>
      <c r="W31" s="8" t="e">
        <f>IF(W7="",NA(),SUM(X8:X12)/15*100)</f>
        <v>#N/A</v>
      </c>
      <c r="X31" s="6"/>
      <c r="Y31" s="8" t="e">
        <f>IF(Y7="",NA(),SUM(Z8:Z12)/15*100)</f>
        <v>#N/A</v>
      </c>
      <c r="Z31" s="6"/>
      <c r="AA31" s="8" t="e">
        <f>IF(AA7="",NA(),SUM(AB8:AB12)/15*100)</f>
        <v>#N/A</v>
      </c>
      <c r="AB31" s="6"/>
      <c r="AC31" s="8" t="e">
        <f>IF(AC7="",NA(),SUM(AD8:AD12)/15*100)</f>
        <v>#N/A</v>
      </c>
      <c r="AD31" s="6"/>
      <c r="AE31" s="8" t="e">
        <f>IF(AE7="",NA(),SUM(AF8:AF12)/15*100)</f>
        <v>#N/A</v>
      </c>
      <c r="AF31" s="6"/>
      <c r="AG31" s="8" t="e">
        <f>IF(AG7="",NA(),SUM(AH8:AH12)/15*100)</f>
        <v>#N/A</v>
      </c>
      <c r="AH31" s="6"/>
      <c r="AI31" s="8" t="e">
        <f>IF(AI7="",NA(),SUM(AJ8:AJ12)/15*100)</f>
        <v>#N/A</v>
      </c>
      <c r="AJ31" s="6"/>
      <c r="AK31" s="8" t="e">
        <f>IF(AK7="",NA(),SUM(AL8:AL12)/15*100)</f>
        <v>#N/A</v>
      </c>
      <c r="AL31" s="6"/>
      <c r="AM31" s="8" t="e">
        <f>IF(AM7="",NA(),SUM(AN8:AN12)/15*100)</f>
        <v>#N/A</v>
      </c>
      <c r="AN31" s="6"/>
      <c r="AO31" s="8" t="e">
        <f>IF(AO7="",NA(),SUM(AP8:AP12)/15*100)</f>
        <v>#N/A</v>
      </c>
      <c r="AP31" s="6"/>
      <c r="AQ31" s="8" t="e">
        <f>IF(AQ7="",NA(),SUM(AR8:AR12)/15*100)</f>
        <v>#N/A</v>
      </c>
      <c r="AR31" s="6"/>
      <c r="AS31" s="8" t="e">
        <f>IF(AS7="",NA(),SUM(AT8:AT12)/15*100)</f>
        <v>#N/A</v>
      </c>
      <c r="AT31" s="6"/>
      <c r="AU31" s="8" t="e">
        <f>IF(AU7="",NA(),SUM(AV8:AV12)/15*100)</f>
        <v>#N/A</v>
      </c>
      <c r="AV31" s="6"/>
      <c r="AW31" s="8" t="e">
        <f>IF(AW7="",NA(),SUM(AX8:AX12)/15*100)</f>
        <v>#N/A</v>
      </c>
      <c r="AX31" s="6"/>
      <c r="AY31" s="8" t="e">
        <f>IF(AY7="",NA(),SUM(AZ8:AZ12)/15*100)</f>
        <v>#N/A</v>
      </c>
      <c r="AZ31" s="6"/>
      <c r="BA31" s="8" t="e">
        <f>IF(BA7="",NA(),SUM(BB8:BB12)/15*100)</f>
        <v>#N/A</v>
      </c>
      <c r="BB31" s="6"/>
      <c r="BC31" s="8" t="e">
        <f>IF(BC7="",NA(),SUM(BD8:BD12)/15*100)</f>
        <v>#N/A</v>
      </c>
      <c r="BE31" s="8" t="e">
        <f t="shared" ref="BE31" si="40">IF(BE7="",NA(),SUM(BF8:BF12)/15*100)</f>
        <v>#N/A</v>
      </c>
      <c r="BF31" s="6"/>
      <c r="BG31" s="8" t="e">
        <f t="shared" ref="BG31" si="41">IF(BG7="",NA(),SUM(BH8:BH12)/15*100)</f>
        <v>#N/A</v>
      </c>
      <c r="BH31" s="6"/>
      <c r="BI31" s="8" t="e">
        <f t="shared" ref="BI31" si="42">IF(BI7="",NA(),SUM(BJ8:BJ12)/15*100)</f>
        <v>#N/A</v>
      </c>
      <c r="BJ31" s="6"/>
      <c r="BK31" s="8" t="e">
        <f t="shared" ref="BK31" si="43">IF(BK7="",NA(),SUM(BL8:BL12)/15*100)</f>
        <v>#N/A</v>
      </c>
      <c r="BL31" s="6"/>
      <c r="BM31" s="8" t="e">
        <f t="shared" ref="BM31" si="44">IF(BM7="",NA(),SUM(BN8:BN12)/15*100)</f>
        <v>#N/A</v>
      </c>
      <c r="BN31" s="6"/>
      <c r="BO31" s="8" t="e">
        <f t="shared" ref="BO31" si="45">IF(BO7="",NA(),SUM(BP8:BP12)/15*100)</f>
        <v>#N/A</v>
      </c>
      <c r="BP31" s="6"/>
      <c r="BQ31" s="8" t="e">
        <f t="shared" ref="BQ31" si="46">IF(BQ7="",NA(),SUM(BR8:BR12)/15*100)</f>
        <v>#N/A</v>
      </c>
      <c r="BR31" s="6"/>
      <c r="BS31" s="8" t="e">
        <f t="shared" ref="BS31" si="47">IF(BS7="",NA(),SUM(BT8:BT12)/15*100)</f>
        <v>#N/A</v>
      </c>
      <c r="BT31" s="6"/>
      <c r="BU31" s="8" t="e">
        <f t="shared" ref="BU31" si="48">IF(BU7="",NA(),SUM(BV8:BV12)/15*100)</f>
        <v>#N/A</v>
      </c>
      <c r="BV31" s="6"/>
      <c r="BW31" s="8" t="e">
        <f t="shared" ref="BW31" si="49">IF(BW7="",NA(),SUM(BX8:BX12)/15*100)</f>
        <v>#N/A</v>
      </c>
      <c r="BX31" s="6"/>
      <c r="BY31" s="8" t="e">
        <f t="shared" ref="BY31" si="50">IF(BY7="",NA(),SUM(BZ8:BZ12)/15*100)</f>
        <v>#N/A</v>
      </c>
      <c r="BZ31" s="6"/>
      <c r="CA31" s="8" t="e">
        <f t="shared" ref="CA31" si="51">IF(CA7="",NA(),SUM(CB8:CB12)/15*100)</f>
        <v>#N/A</v>
      </c>
      <c r="CB31" s="6"/>
      <c r="CC31" s="8" t="e">
        <f t="shared" ref="CC31" si="52">IF(CC7="",NA(),SUM(CD8:CD12)/15*100)</f>
        <v>#N/A</v>
      </c>
      <c r="CD31" s="6"/>
      <c r="CE31" s="8" t="e">
        <f t="shared" ref="CE31" si="53">IF(CE7="",NA(),SUM(CF8:CF12)/15*100)</f>
        <v>#N/A</v>
      </c>
      <c r="CF31" s="6"/>
      <c r="CG31" s="8" t="e">
        <f t="shared" ref="CG31" si="54">IF(CG7="",NA(),SUM(CH8:CH12)/15*100)</f>
        <v>#N/A</v>
      </c>
      <c r="CH31" s="6"/>
      <c r="CI31" s="8" t="e">
        <f t="shared" ref="CI31" si="55">IF(CI7="",NA(),SUM(CJ8:CJ12)/15*100)</f>
        <v>#N/A</v>
      </c>
      <c r="CJ31" s="6"/>
    </row>
    <row r="32" spans="2:88">
      <c r="D32" s="5" t="s">
        <v>62</v>
      </c>
      <c r="E32" s="260" t="s">
        <v>91</v>
      </c>
      <c r="F32" s="260"/>
      <c r="G32" s="260"/>
      <c r="H32" s="45">
        <v>4</v>
      </c>
      <c r="I32" s="9" t="e">
        <f>IF(I7="",NA(),SUM(J13:J16)/12*100)</f>
        <v>#N/A</v>
      </c>
      <c r="J32" s="6"/>
      <c r="K32" s="9" t="e">
        <f>IF(K7="",NA(),SUM(L13:L16)/12*100)</f>
        <v>#N/A</v>
      </c>
      <c r="L32" s="6"/>
      <c r="M32" s="9" t="e">
        <f>IF(M7="",NA(),SUM(N13:N16)/12*100)</f>
        <v>#N/A</v>
      </c>
      <c r="N32" s="6"/>
      <c r="O32" s="9" t="e">
        <f>IF(O7="",NA(),SUM(P13:P16)/12*100)</f>
        <v>#N/A</v>
      </c>
      <c r="P32" s="6"/>
      <c r="Q32" s="9" t="e">
        <f>IF(Q7="",NA(),SUM(R13:R16)/12*100)</f>
        <v>#N/A</v>
      </c>
      <c r="R32" s="6"/>
      <c r="S32" s="9" t="e">
        <f>IF(S7="",NA(),SUM(T13:T16)/12*100)</f>
        <v>#N/A</v>
      </c>
      <c r="T32" s="6"/>
      <c r="U32" s="9" t="e">
        <f>IF(U7="",NA(),SUM(V13:V16)/12*100)</f>
        <v>#N/A</v>
      </c>
      <c r="V32" s="6"/>
      <c r="W32" s="9" t="e">
        <f>IF(W7="",NA(),SUM(X13:X16)/12*100)</f>
        <v>#N/A</v>
      </c>
      <c r="X32" s="6"/>
      <c r="Y32" s="9" t="e">
        <f>IF(Y7="",NA(),SUM(Z13:Z16)/12*100)</f>
        <v>#N/A</v>
      </c>
      <c r="Z32" s="6"/>
      <c r="AA32" s="9" t="e">
        <f>IF(AA7="",NA(),SUM(AB13:AB16)/12*100)</f>
        <v>#N/A</v>
      </c>
      <c r="AB32" s="6"/>
      <c r="AC32" s="9" t="e">
        <f>IF(AC7="",NA(),SUM(AD13:AD16)/12*100)</f>
        <v>#N/A</v>
      </c>
      <c r="AD32" s="6"/>
      <c r="AE32" s="9" t="e">
        <f>IF(AE7="",NA(),SUM(AF13:AF16)/12*100)</f>
        <v>#N/A</v>
      </c>
      <c r="AF32" s="6"/>
      <c r="AG32" s="9" t="e">
        <f>IF(AG7="",NA(),SUM(AH13:AH16)/12*100)</f>
        <v>#N/A</v>
      </c>
      <c r="AH32" s="6"/>
      <c r="AI32" s="9" t="e">
        <f>IF(AI7="",NA(),SUM(AJ13:AJ16)/12*100)</f>
        <v>#N/A</v>
      </c>
      <c r="AJ32" s="6"/>
      <c r="AK32" s="9" t="e">
        <f>IF(AK7="",NA(),SUM(AL13:AL16)/12*100)</f>
        <v>#N/A</v>
      </c>
      <c r="AL32" s="6"/>
      <c r="AM32" s="9" t="e">
        <f>IF(AM7="",NA(),SUM(AN13:AN16)/12*100)</f>
        <v>#N/A</v>
      </c>
      <c r="AN32" s="6"/>
      <c r="AO32" s="9" t="e">
        <f>IF(AO7="",NA(),SUM(AP13:AP16)/12*100)</f>
        <v>#N/A</v>
      </c>
      <c r="AP32" s="6"/>
      <c r="AQ32" s="9" t="e">
        <f>IF(AQ7="",NA(),SUM(AR13:AR16)/12*100)</f>
        <v>#N/A</v>
      </c>
      <c r="AR32" s="6"/>
      <c r="AS32" s="9" t="e">
        <f>IF(AS7="",NA(),SUM(AT13:AT16)/12*100)</f>
        <v>#N/A</v>
      </c>
      <c r="AT32" s="6"/>
      <c r="AU32" s="9" t="e">
        <f>IF(AU7="",NA(),SUM(AV13:AV16)/12*100)</f>
        <v>#N/A</v>
      </c>
      <c r="AV32" s="6"/>
      <c r="AW32" s="9" t="e">
        <f>IF(AW7="",NA(),SUM(AX13:AX16)/12*100)</f>
        <v>#N/A</v>
      </c>
      <c r="AX32" s="6"/>
      <c r="AY32" s="9" t="e">
        <f>IF(AY7="",NA(),SUM(AZ13:AZ16)/12*100)</f>
        <v>#N/A</v>
      </c>
      <c r="AZ32" s="6"/>
      <c r="BA32" s="9" t="e">
        <f>IF(BA7="",NA(),SUM(BB13:BB16)/12*100)</f>
        <v>#N/A</v>
      </c>
      <c r="BB32" s="6"/>
      <c r="BC32" s="9" t="e">
        <f>IF(BC7="",NA(),SUM(BD13:BD16)/12*100)</f>
        <v>#N/A</v>
      </c>
      <c r="BE32" s="9" t="e">
        <f t="shared" ref="BE32" si="56">IF(BE7="",NA(),SUM(BF13:BF16)/12*100)</f>
        <v>#N/A</v>
      </c>
      <c r="BF32" s="6"/>
      <c r="BG32" s="9" t="e">
        <f t="shared" ref="BG32" si="57">IF(BG7="",NA(),SUM(BH13:BH16)/12*100)</f>
        <v>#N/A</v>
      </c>
      <c r="BH32" s="6"/>
      <c r="BI32" s="9" t="e">
        <f t="shared" ref="BI32" si="58">IF(BI7="",NA(),SUM(BJ13:BJ16)/12*100)</f>
        <v>#N/A</v>
      </c>
      <c r="BJ32" s="6"/>
      <c r="BK32" s="9" t="e">
        <f t="shared" ref="BK32" si="59">IF(BK7="",NA(),SUM(BL13:BL16)/12*100)</f>
        <v>#N/A</v>
      </c>
      <c r="BL32" s="6"/>
      <c r="BM32" s="9" t="e">
        <f t="shared" ref="BM32" si="60">IF(BM7="",NA(),SUM(BN13:BN16)/12*100)</f>
        <v>#N/A</v>
      </c>
      <c r="BN32" s="6"/>
      <c r="BO32" s="9" t="e">
        <f t="shared" ref="BO32" si="61">IF(BO7="",NA(),SUM(BP13:BP16)/12*100)</f>
        <v>#N/A</v>
      </c>
      <c r="BP32" s="6"/>
      <c r="BQ32" s="9" t="e">
        <f t="shared" ref="BQ32" si="62">IF(BQ7="",NA(),SUM(BR13:BR16)/12*100)</f>
        <v>#N/A</v>
      </c>
      <c r="BR32" s="6"/>
      <c r="BS32" s="9" t="e">
        <f t="shared" ref="BS32" si="63">IF(BS7="",NA(),SUM(BT13:BT16)/12*100)</f>
        <v>#N/A</v>
      </c>
      <c r="BT32" s="6"/>
      <c r="BU32" s="9" t="e">
        <f t="shared" ref="BU32" si="64">IF(BU7="",NA(),SUM(BV13:BV16)/12*100)</f>
        <v>#N/A</v>
      </c>
      <c r="BV32" s="6"/>
      <c r="BW32" s="9" t="e">
        <f t="shared" ref="BW32" si="65">IF(BW7="",NA(),SUM(BX13:BX16)/12*100)</f>
        <v>#N/A</v>
      </c>
      <c r="BX32" s="6"/>
      <c r="BY32" s="9" t="e">
        <f t="shared" ref="BY32" si="66">IF(BY7="",NA(),SUM(BZ13:BZ16)/12*100)</f>
        <v>#N/A</v>
      </c>
      <c r="BZ32" s="6"/>
      <c r="CA32" s="9" t="e">
        <f t="shared" ref="CA32" si="67">IF(CA7="",NA(),SUM(CB13:CB16)/12*100)</f>
        <v>#N/A</v>
      </c>
      <c r="CB32" s="6"/>
      <c r="CC32" s="9" t="e">
        <f t="shared" ref="CC32" si="68">IF(CC7="",NA(),SUM(CD13:CD16)/12*100)</f>
        <v>#N/A</v>
      </c>
      <c r="CD32" s="6"/>
      <c r="CE32" s="9" t="e">
        <f t="shared" ref="CE32" si="69">IF(CE7="",NA(),SUM(CF13:CF16)/12*100)</f>
        <v>#N/A</v>
      </c>
      <c r="CF32" s="6"/>
      <c r="CG32" s="9" t="e">
        <f t="shared" ref="CG32" si="70">IF(CG7="",NA(),SUM(CH13:CH16)/12*100)</f>
        <v>#N/A</v>
      </c>
      <c r="CH32" s="6"/>
      <c r="CI32" s="9" t="e">
        <f t="shared" ref="CI32" si="71">IF(CI7="",NA(),SUM(CJ13:CJ16)/12*100)</f>
        <v>#N/A</v>
      </c>
      <c r="CJ32" s="6"/>
    </row>
    <row r="33" spans="4:88">
      <c r="D33" s="5" t="s">
        <v>68</v>
      </c>
      <c r="E33" s="260" t="s">
        <v>92</v>
      </c>
      <c r="F33" s="260"/>
      <c r="G33" s="260"/>
      <c r="H33" s="45">
        <v>5</v>
      </c>
      <c r="I33" s="8" t="e">
        <f>IF(I7="",NA(),SUM(J17:J21)/15*100)</f>
        <v>#N/A</v>
      </c>
      <c r="J33" s="6"/>
      <c r="K33" s="8" t="e">
        <f>IF(K7="",NA(),SUM(L17:L21)/15*100)</f>
        <v>#N/A</v>
      </c>
      <c r="L33" s="6"/>
      <c r="M33" s="8" t="e">
        <f>IF(M7="",NA(),SUM(N17:N21)/15*100)</f>
        <v>#N/A</v>
      </c>
      <c r="N33" s="6"/>
      <c r="O33" s="8" t="e">
        <f>IF(O7="",NA(),SUM(P17:P21)/15*100)</f>
        <v>#N/A</v>
      </c>
      <c r="P33" s="6"/>
      <c r="Q33" s="8" t="e">
        <f>IF(Q7="",NA(),SUM(R17:R21)/15*100)</f>
        <v>#N/A</v>
      </c>
      <c r="R33" s="6"/>
      <c r="S33" s="8" t="e">
        <f>IF(S7="",NA(),SUM(T17:T21)/15*100)</f>
        <v>#N/A</v>
      </c>
      <c r="T33" s="6"/>
      <c r="U33" s="8" t="e">
        <f>IF(U7="",NA(),SUM(V17:V21)/15*100)</f>
        <v>#N/A</v>
      </c>
      <c r="V33" s="6"/>
      <c r="W33" s="8" t="e">
        <f>IF(W7="",NA(),SUM(X17:X21)/15*100)</f>
        <v>#N/A</v>
      </c>
      <c r="X33" s="6"/>
      <c r="Y33" s="8" t="e">
        <f>IF(Y7="",NA(),SUM(Z17:Z21)/15*100)</f>
        <v>#N/A</v>
      </c>
      <c r="Z33" s="6"/>
      <c r="AA33" s="8" t="e">
        <f>IF(AA7="",NA(),SUM(AB17:AB21)/15*100)</f>
        <v>#N/A</v>
      </c>
      <c r="AB33" s="6"/>
      <c r="AC33" s="8" t="e">
        <f>IF(AC7="",NA(),SUM(AD17:AD21)/15*100)</f>
        <v>#N/A</v>
      </c>
      <c r="AD33" s="6"/>
      <c r="AE33" s="8" t="e">
        <f>IF(AE7="",NA(),SUM(AF17:AF21)/15*100)</f>
        <v>#N/A</v>
      </c>
      <c r="AF33" s="6"/>
      <c r="AG33" s="8" t="e">
        <f>IF(AG7="",NA(),SUM(AH17:AH21)/15*100)</f>
        <v>#N/A</v>
      </c>
      <c r="AH33" s="6"/>
      <c r="AI33" s="8" t="e">
        <f>IF(AI7="",NA(),SUM(AJ17:AJ21)/15*100)</f>
        <v>#N/A</v>
      </c>
      <c r="AJ33" s="6"/>
      <c r="AK33" s="8" t="e">
        <f>IF(AK7="",NA(),SUM(AL17:AL21)/15*100)</f>
        <v>#N/A</v>
      </c>
      <c r="AL33" s="6"/>
      <c r="AM33" s="8" t="e">
        <f>IF(AM7="",NA(),SUM(AN17:AN21)/15*100)</f>
        <v>#N/A</v>
      </c>
      <c r="AN33" s="6"/>
      <c r="AO33" s="8" t="e">
        <f>IF(AO7="",NA(),SUM(AP17:AP21)/15*100)</f>
        <v>#N/A</v>
      </c>
      <c r="AP33" s="6"/>
      <c r="AQ33" s="8" t="e">
        <f>IF(AQ7="",NA(),SUM(AR17:AR21)/15*100)</f>
        <v>#N/A</v>
      </c>
      <c r="AR33" s="6"/>
      <c r="AS33" s="8" t="e">
        <f>IF(AS7="",NA(),SUM(AT17:AT21)/15*100)</f>
        <v>#N/A</v>
      </c>
      <c r="AT33" s="6"/>
      <c r="AU33" s="8" t="e">
        <f>IF(AU7="",NA(),SUM(AV17:AV21)/15*100)</f>
        <v>#N/A</v>
      </c>
      <c r="AV33" s="6"/>
      <c r="AW33" s="8" t="e">
        <f>IF(AW7="",NA(),SUM(AX17:AX21)/15*100)</f>
        <v>#N/A</v>
      </c>
      <c r="AX33" s="6"/>
      <c r="AY33" s="8" t="e">
        <f>IF(AY7="",NA(),SUM(AZ17:AZ21)/15*100)</f>
        <v>#N/A</v>
      </c>
      <c r="AZ33" s="6"/>
      <c r="BA33" s="8" t="e">
        <f>IF(BA7="",NA(),SUM(BB17:BB21)/15*100)</f>
        <v>#N/A</v>
      </c>
      <c r="BB33" s="6"/>
      <c r="BC33" s="8" t="e">
        <f>IF(BC7="",NA(),SUM(BD17:BD21)/15*100)</f>
        <v>#N/A</v>
      </c>
      <c r="BE33" s="8" t="e">
        <f t="shared" ref="BE33" si="72">IF(BE7="",NA(),SUM(BF17:BF21)/15*100)</f>
        <v>#N/A</v>
      </c>
      <c r="BF33" s="6"/>
      <c r="BG33" s="8" t="e">
        <f t="shared" ref="BG33" si="73">IF(BG7="",NA(),SUM(BH17:BH21)/15*100)</f>
        <v>#N/A</v>
      </c>
      <c r="BH33" s="6"/>
      <c r="BI33" s="8" t="e">
        <f t="shared" ref="BI33" si="74">IF(BI7="",NA(),SUM(BJ17:BJ21)/15*100)</f>
        <v>#N/A</v>
      </c>
      <c r="BJ33" s="6"/>
      <c r="BK33" s="8" t="e">
        <f t="shared" ref="BK33" si="75">IF(BK7="",NA(),SUM(BL17:BL21)/15*100)</f>
        <v>#N/A</v>
      </c>
      <c r="BL33" s="6"/>
      <c r="BM33" s="8" t="e">
        <f t="shared" ref="BM33" si="76">IF(BM7="",NA(),SUM(BN17:BN21)/15*100)</f>
        <v>#N/A</v>
      </c>
      <c r="BN33" s="6"/>
      <c r="BO33" s="8" t="e">
        <f t="shared" ref="BO33" si="77">IF(BO7="",NA(),SUM(BP17:BP21)/15*100)</f>
        <v>#N/A</v>
      </c>
      <c r="BP33" s="6"/>
      <c r="BQ33" s="8" t="e">
        <f t="shared" ref="BQ33" si="78">IF(BQ7="",NA(),SUM(BR17:BR21)/15*100)</f>
        <v>#N/A</v>
      </c>
      <c r="BR33" s="6"/>
      <c r="BS33" s="8" t="e">
        <f t="shared" ref="BS33" si="79">IF(BS7="",NA(),SUM(BT17:BT21)/15*100)</f>
        <v>#N/A</v>
      </c>
      <c r="BT33" s="6"/>
      <c r="BU33" s="8" t="e">
        <f t="shared" ref="BU33" si="80">IF(BU7="",NA(),SUM(BV17:BV21)/15*100)</f>
        <v>#N/A</v>
      </c>
      <c r="BV33" s="6"/>
      <c r="BW33" s="8" t="e">
        <f t="shared" ref="BW33" si="81">IF(BW7="",NA(),SUM(BX17:BX21)/15*100)</f>
        <v>#N/A</v>
      </c>
      <c r="BX33" s="6"/>
      <c r="BY33" s="8" t="e">
        <f t="shared" ref="BY33" si="82">IF(BY7="",NA(),SUM(BZ17:BZ21)/15*100)</f>
        <v>#N/A</v>
      </c>
      <c r="BZ33" s="6"/>
      <c r="CA33" s="8" t="e">
        <f t="shared" ref="CA33" si="83">IF(CA7="",NA(),SUM(CB17:CB21)/15*100)</f>
        <v>#N/A</v>
      </c>
      <c r="CB33" s="6"/>
      <c r="CC33" s="8" t="e">
        <f t="shared" ref="CC33" si="84">IF(CC7="",NA(),SUM(CD17:CD21)/15*100)</f>
        <v>#N/A</v>
      </c>
      <c r="CD33" s="6"/>
      <c r="CE33" s="8" t="e">
        <f t="shared" ref="CE33" si="85">IF(CE7="",NA(),SUM(CF17:CF21)/15*100)</f>
        <v>#N/A</v>
      </c>
      <c r="CF33" s="6"/>
      <c r="CG33" s="8" t="e">
        <f t="shared" ref="CG33" si="86">IF(CG7="",NA(),SUM(CH17:CH21)/15*100)</f>
        <v>#N/A</v>
      </c>
      <c r="CH33" s="6"/>
      <c r="CI33" s="8" t="e">
        <f t="shared" ref="CI33" si="87">IF(CI7="",NA(),SUM(CJ17:CJ21)/15*100)</f>
        <v>#N/A</v>
      </c>
      <c r="CJ33" s="6"/>
    </row>
    <row r="34" spans="4:88">
      <c r="D34" s="5" t="s">
        <v>75</v>
      </c>
      <c r="E34" s="260" t="s">
        <v>93</v>
      </c>
      <c r="F34" s="260"/>
      <c r="G34" s="260"/>
      <c r="H34" s="45">
        <v>3</v>
      </c>
      <c r="I34" s="8" t="e">
        <f>IF(I7="",NA(),SUM(J22:J24)/9*100)</f>
        <v>#N/A</v>
      </c>
      <c r="J34" s="6"/>
      <c r="K34" s="8" t="e">
        <f>IF(K7="",NA(),SUM(L22:L24)/9*100)</f>
        <v>#N/A</v>
      </c>
      <c r="L34" s="6"/>
      <c r="M34" s="8" t="e">
        <f>IF(M7="",NA(),SUM(N22:N24)/9*100)</f>
        <v>#N/A</v>
      </c>
      <c r="N34" s="6"/>
      <c r="O34" s="8" t="e">
        <f>IF(O7="",NA(),SUM(P22:P24)/9*100)</f>
        <v>#N/A</v>
      </c>
      <c r="P34" s="6"/>
      <c r="Q34" s="8" t="e">
        <f>IF(Q7="",NA(),SUM(R22:R24)/9*100)</f>
        <v>#N/A</v>
      </c>
      <c r="R34" s="6"/>
      <c r="S34" s="8" t="e">
        <f>IF(S7="",NA(),SUM(T22:T24)/9*100)</f>
        <v>#N/A</v>
      </c>
      <c r="T34" s="6"/>
      <c r="U34" s="8" t="e">
        <f>IF(U7="",NA(),SUM(V22:V24)/9*100)</f>
        <v>#N/A</v>
      </c>
      <c r="V34" s="6"/>
      <c r="W34" s="8" t="e">
        <f>IF(W7="",NA(),SUM(X22:X24)/9*100)</f>
        <v>#N/A</v>
      </c>
      <c r="X34" s="6"/>
      <c r="Y34" s="8" t="e">
        <f>IF(Y7="",NA(),SUM(Z22:Z24)/9*100)</f>
        <v>#N/A</v>
      </c>
      <c r="Z34" s="6"/>
      <c r="AA34" s="8" t="e">
        <f>IF(AA7="",NA(),SUM(AB22:AB24)/9*100)</f>
        <v>#N/A</v>
      </c>
      <c r="AB34" s="6"/>
      <c r="AC34" s="8" t="e">
        <f>IF(AC7="",NA(),SUM(AD22:AD24)/9*100)</f>
        <v>#N/A</v>
      </c>
      <c r="AD34" s="6"/>
      <c r="AE34" s="8" t="e">
        <f>IF(AE7="",NA(),SUM(AF22:AF24)/9*100)</f>
        <v>#N/A</v>
      </c>
      <c r="AF34" s="6"/>
      <c r="AG34" s="8" t="e">
        <f>IF(AG7="",NA(),SUM(AH22:AH24)/9*100)</f>
        <v>#N/A</v>
      </c>
      <c r="AH34" s="6"/>
      <c r="AI34" s="8" t="e">
        <f>IF(AI7="",NA(),SUM(AJ22:AJ24)/9*100)</f>
        <v>#N/A</v>
      </c>
      <c r="AJ34" s="6"/>
      <c r="AK34" s="8" t="e">
        <f>IF(AK7="",NA(),SUM(AL22:AL24)/9*100)</f>
        <v>#N/A</v>
      </c>
      <c r="AL34" s="6"/>
      <c r="AM34" s="8" t="e">
        <f>IF(AM7="",NA(),SUM(AN22:AN24)/9*100)</f>
        <v>#N/A</v>
      </c>
      <c r="AN34" s="6"/>
      <c r="AO34" s="8" t="e">
        <f>IF(AO7="",NA(),SUM(AP22:AP24)/9*100)</f>
        <v>#N/A</v>
      </c>
      <c r="AP34" s="6"/>
      <c r="AQ34" s="8" t="e">
        <f>IF(AQ7="",NA(),SUM(AR22:AR24)/9*100)</f>
        <v>#N/A</v>
      </c>
      <c r="AR34" s="6"/>
      <c r="AS34" s="8" t="e">
        <f>IF(AS7="",NA(),SUM(AT22:AT24)/9*100)</f>
        <v>#N/A</v>
      </c>
      <c r="AT34" s="6"/>
      <c r="AU34" s="8" t="e">
        <f>IF(AU7="",NA(),SUM(AV22:AV24)/9*100)</f>
        <v>#N/A</v>
      </c>
      <c r="AV34" s="6"/>
      <c r="AW34" s="8" t="e">
        <f>IF(AW7="",NA(),SUM(AX22:AX24)/9*100)</f>
        <v>#N/A</v>
      </c>
      <c r="AX34" s="6"/>
      <c r="AY34" s="8" t="e">
        <f>IF(AY7="",NA(),SUM(AZ22:AZ24)/9*100)</f>
        <v>#N/A</v>
      </c>
      <c r="AZ34" s="6"/>
      <c r="BA34" s="8" t="e">
        <f>IF(BA7="",NA(),SUM(BB22:BB24)/9*100)</f>
        <v>#N/A</v>
      </c>
      <c r="BB34" s="6"/>
      <c r="BC34" s="8" t="e">
        <f>IF(BC7="",NA(),SUM(BD22:BD24)/9*100)</f>
        <v>#N/A</v>
      </c>
      <c r="BE34" s="8" t="e">
        <f t="shared" ref="BE34" si="88">IF(BE7="",NA(),SUM(BF22:BF24)/9*100)</f>
        <v>#N/A</v>
      </c>
      <c r="BF34" s="6"/>
      <c r="BG34" s="8" t="e">
        <f t="shared" ref="BG34" si="89">IF(BG7="",NA(),SUM(BH22:BH24)/9*100)</f>
        <v>#N/A</v>
      </c>
      <c r="BH34" s="6"/>
      <c r="BI34" s="8" t="e">
        <f t="shared" ref="BI34" si="90">IF(BI7="",NA(),SUM(BJ22:BJ24)/9*100)</f>
        <v>#N/A</v>
      </c>
      <c r="BJ34" s="6"/>
      <c r="BK34" s="8" t="e">
        <f t="shared" ref="BK34" si="91">IF(BK7="",NA(),SUM(BL22:BL24)/9*100)</f>
        <v>#N/A</v>
      </c>
      <c r="BL34" s="6"/>
      <c r="BM34" s="8" t="e">
        <f t="shared" ref="BM34" si="92">IF(BM7="",NA(),SUM(BN22:BN24)/9*100)</f>
        <v>#N/A</v>
      </c>
      <c r="BN34" s="6"/>
      <c r="BO34" s="8" t="e">
        <f t="shared" ref="BO34" si="93">IF(BO7="",NA(),SUM(BP22:BP24)/9*100)</f>
        <v>#N/A</v>
      </c>
      <c r="BP34" s="6"/>
      <c r="BQ34" s="8" t="e">
        <f t="shared" ref="BQ34" si="94">IF(BQ7="",NA(),SUM(BR22:BR24)/9*100)</f>
        <v>#N/A</v>
      </c>
      <c r="BR34" s="6"/>
      <c r="BS34" s="8" t="e">
        <f t="shared" ref="BS34" si="95">IF(BS7="",NA(),SUM(BT22:BT24)/9*100)</f>
        <v>#N/A</v>
      </c>
      <c r="BT34" s="6"/>
      <c r="BU34" s="8" t="e">
        <f t="shared" ref="BU34" si="96">IF(BU7="",NA(),SUM(BV22:BV24)/9*100)</f>
        <v>#N/A</v>
      </c>
      <c r="BV34" s="6"/>
      <c r="BW34" s="8" t="e">
        <f t="shared" ref="BW34" si="97">IF(BW7="",NA(),SUM(BX22:BX24)/9*100)</f>
        <v>#N/A</v>
      </c>
      <c r="BX34" s="6"/>
      <c r="BY34" s="8" t="e">
        <f t="shared" ref="BY34" si="98">IF(BY7="",NA(),SUM(BZ22:BZ24)/9*100)</f>
        <v>#N/A</v>
      </c>
      <c r="BZ34" s="6"/>
      <c r="CA34" s="8" t="e">
        <f t="shared" ref="CA34" si="99">IF(CA7="",NA(),SUM(CB22:CB24)/9*100)</f>
        <v>#N/A</v>
      </c>
      <c r="CB34" s="6"/>
      <c r="CC34" s="8" t="e">
        <f t="shared" ref="CC34" si="100">IF(CC7="",NA(),SUM(CD22:CD24)/9*100)</f>
        <v>#N/A</v>
      </c>
      <c r="CD34" s="6"/>
      <c r="CE34" s="8" t="e">
        <f t="shared" ref="CE34" si="101">IF(CE7="",NA(),SUM(CF22:CF24)/9*100)</f>
        <v>#N/A</v>
      </c>
      <c r="CF34" s="6"/>
      <c r="CG34" s="8" t="e">
        <f t="shared" ref="CG34" si="102">IF(CG7="",NA(),SUM(CH22:CH24)/9*100)</f>
        <v>#N/A</v>
      </c>
      <c r="CH34" s="6"/>
      <c r="CI34" s="8" t="e">
        <f t="shared" ref="CI34" si="103">IF(CI7="",NA(),SUM(CJ22:CJ24)/9*100)</f>
        <v>#N/A</v>
      </c>
      <c r="CJ34" s="6"/>
    </row>
    <row r="35" spans="4:88">
      <c r="D35" s="5" t="s">
        <v>80</v>
      </c>
      <c r="E35" s="260" t="s">
        <v>94</v>
      </c>
      <c r="F35" s="260"/>
      <c r="G35" s="260"/>
      <c r="H35" s="45">
        <v>3</v>
      </c>
      <c r="I35" s="8" t="e">
        <f>IF(I7="",NA(),SUM(J25:J27)/9*100)</f>
        <v>#N/A</v>
      </c>
      <c r="J35" s="6"/>
      <c r="K35" s="8" t="e">
        <f>IF(K7="",NA(),SUM(L25:L27)/9*100)</f>
        <v>#N/A</v>
      </c>
      <c r="L35" s="6"/>
      <c r="M35" s="8" t="e">
        <f>IF(M7="",NA(),SUM(N25:N27)/9*100)</f>
        <v>#N/A</v>
      </c>
      <c r="N35" s="6"/>
      <c r="O35" s="8" t="e">
        <f>IF(O7="",NA(),SUM(P25:P27)/9*100)</f>
        <v>#N/A</v>
      </c>
      <c r="P35" s="6"/>
      <c r="Q35" s="8" t="e">
        <f>IF(Q7="",NA(),SUM(R25:R27)/9*100)</f>
        <v>#N/A</v>
      </c>
      <c r="R35" s="6"/>
      <c r="S35" s="8" t="e">
        <f>IF(S7="",NA(),SUM(T25:T27)/9*100)</f>
        <v>#N/A</v>
      </c>
      <c r="T35" s="6"/>
      <c r="U35" s="8" t="e">
        <f>IF(U7="",NA(),SUM(V25:V27)/9*100)</f>
        <v>#N/A</v>
      </c>
      <c r="V35" s="6"/>
      <c r="W35" s="8" t="e">
        <f>IF(W7="",NA(),SUM(X25:X27)/9*100)</f>
        <v>#N/A</v>
      </c>
      <c r="X35" s="6"/>
      <c r="Y35" s="8" t="e">
        <f>IF(Y7="",NA(),SUM(Z25:Z27)/9*100)</f>
        <v>#N/A</v>
      </c>
      <c r="Z35" s="6"/>
      <c r="AA35" s="8" t="e">
        <f>IF(AA7="",NA(),SUM(AB25:AB27)/9*100)</f>
        <v>#N/A</v>
      </c>
      <c r="AB35" s="6"/>
      <c r="AC35" s="8" t="e">
        <f>IF(AC7="",NA(),SUM(AD25:AD27)/9*100)</f>
        <v>#N/A</v>
      </c>
      <c r="AD35" s="6"/>
      <c r="AE35" s="8" t="e">
        <f>IF(AE7="",NA(),SUM(AF25:AF27)/9*100)</f>
        <v>#N/A</v>
      </c>
      <c r="AF35" s="6"/>
      <c r="AG35" s="8" t="e">
        <f>IF(AG7="",NA(),SUM(AH25:AH27)/9*100)</f>
        <v>#N/A</v>
      </c>
      <c r="AH35" s="6"/>
      <c r="AI35" s="8" t="e">
        <f>IF(AI7="",NA(),SUM(AJ25:AJ27)/9*100)</f>
        <v>#N/A</v>
      </c>
      <c r="AJ35" s="6"/>
      <c r="AK35" s="8" t="e">
        <f>IF(AK7="",NA(),SUM(AL25:AL27)/9*100)</f>
        <v>#N/A</v>
      </c>
      <c r="AL35" s="6"/>
      <c r="AM35" s="8" t="e">
        <f>IF(AM7="",NA(),SUM(AN25:AN27)/9*100)</f>
        <v>#N/A</v>
      </c>
      <c r="AN35" s="6"/>
      <c r="AO35" s="8" t="e">
        <f>IF(AO7="",NA(),SUM(AP25:AP27)/9*100)</f>
        <v>#N/A</v>
      </c>
      <c r="AP35" s="6"/>
      <c r="AQ35" s="8" t="e">
        <f>IF(AQ7="",NA(),SUM(AR25:AR27)/9*100)</f>
        <v>#N/A</v>
      </c>
      <c r="AR35" s="6"/>
      <c r="AS35" s="8" t="e">
        <f>IF(AS7="",NA(),SUM(AT25:AT27)/9*100)</f>
        <v>#N/A</v>
      </c>
      <c r="AT35" s="6"/>
      <c r="AU35" s="8" t="e">
        <f>IF(AU7="",NA(),SUM(AV25:AV27)/9*100)</f>
        <v>#N/A</v>
      </c>
      <c r="AV35" s="6"/>
      <c r="AW35" s="8" t="e">
        <f>IF(AW7="",NA(),SUM(AX25:AX27)/9*100)</f>
        <v>#N/A</v>
      </c>
      <c r="AX35" s="6"/>
      <c r="AY35" s="8" t="e">
        <f>IF(AY7="",NA(),SUM(AZ25:AZ27)/9*100)</f>
        <v>#N/A</v>
      </c>
      <c r="AZ35" s="6"/>
      <c r="BA35" s="8" t="e">
        <f>IF(BA7="",NA(),SUM(BB25:BB27)/9*100)</f>
        <v>#N/A</v>
      </c>
      <c r="BB35" s="6"/>
      <c r="BC35" s="8" t="e">
        <f>IF(BC7="",NA(),SUM(BD25:BD27)/9*100)</f>
        <v>#N/A</v>
      </c>
      <c r="BE35" s="8" t="e">
        <f t="shared" ref="BE35" si="104">IF(BE7="",NA(),SUM(BF25:BF27)/9*100)</f>
        <v>#N/A</v>
      </c>
      <c r="BF35" s="6"/>
      <c r="BG35" s="8" t="e">
        <f t="shared" ref="BG35" si="105">IF(BG7="",NA(),SUM(BH25:BH27)/9*100)</f>
        <v>#N/A</v>
      </c>
      <c r="BH35" s="6"/>
      <c r="BI35" s="8" t="e">
        <f t="shared" ref="BI35" si="106">IF(BI7="",NA(),SUM(BJ25:BJ27)/9*100)</f>
        <v>#N/A</v>
      </c>
      <c r="BJ35" s="6"/>
      <c r="BK35" s="8" t="e">
        <f t="shared" ref="BK35" si="107">IF(BK7="",NA(),SUM(BL25:BL27)/9*100)</f>
        <v>#N/A</v>
      </c>
      <c r="BL35" s="6"/>
      <c r="BM35" s="8" t="e">
        <f t="shared" ref="BM35" si="108">IF(BM7="",NA(),SUM(BN25:BN27)/9*100)</f>
        <v>#N/A</v>
      </c>
      <c r="BN35" s="6"/>
      <c r="BO35" s="8" t="e">
        <f t="shared" ref="BO35" si="109">IF(BO7="",NA(),SUM(BP25:BP27)/9*100)</f>
        <v>#N/A</v>
      </c>
      <c r="BP35" s="6"/>
      <c r="BQ35" s="8" t="e">
        <f t="shared" ref="BQ35" si="110">IF(BQ7="",NA(),SUM(BR25:BR27)/9*100)</f>
        <v>#N/A</v>
      </c>
      <c r="BR35" s="6"/>
      <c r="BS35" s="8" t="e">
        <f t="shared" ref="BS35" si="111">IF(BS7="",NA(),SUM(BT25:BT27)/9*100)</f>
        <v>#N/A</v>
      </c>
      <c r="BT35" s="6"/>
      <c r="BU35" s="8" t="e">
        <f t="shared" ref="BU35" si="112">IF(BU7="",NA(),SUM(BV25:BV27)/9*100)</f>
        <v>#N/A</v>
      </c>
      <c r="BV35" s="6"/>
      <c r="BW35" s="8" t="e">
        <f t="shared" ref="BW35" si="113">IF(BW7="",NA(),SUM(BX25:BX27)/9*100)</f>
        <v>#N/A</v>
      </c>
      <c r="BX35" s="6"/>
      <c r="BY35" s="8" t="e">
        <f t="shared" ref="BY35" si="114">IF(BY7="",NA(),SUM(BZ25:BZ27)/9*100)</f>
        <v>#N/A</v>
      </c>
      <c r="BZ35" s="6"/>
      <c r="CA35" s="8" t="e">
        <f t="shared" ref="CA35" si="115">IF(CA7="",NA(),SUM(CB25:CB27)/9*100)</f>
        <v>#N/A</v>
      </c>
      <c r="CB35" s="6"/>
      <c r="CC35" s="8" t="e">
        <f t="shared" ref="CC35" si="116">IF(CC7="",NA(),SUM(CD25:CD27)/9*100)</f>
        <v>#N/A</v>
      </c>
      <c r="CD35" s="6"/>
      <c r="CE35" s="8" t="e">
        <f t="shared" ref="CE35" si="117">IF(CE7="",NA(),SUM(CF25:CF27)/9*100)</f>
        <v>#N/A</v>
      </c>
      <c r="CF35" s="6"/>
      <c r="CG35" s="8" t="e">
        <f t="shared" ref="CG35" si="118">IF(CG7="",NA(),SUM(CH25:CH27)/9*100)</f>
        <v>#N/A</v>
      </c>
      <c r="CH35" s="6"/>
      <c r="CI35" s="8" t="e">
        <f t="shared" ref="CI35" si="119">IF(CI7="",NA(),SUM(CJ25:CJ27)/9*100)</f>
        <v>#N/A</v>
      </c>
      <c r="CJ35" s="6"/>
    </row>
    <row r="36" spans="4:88">
      <c r="D36" s="5"/>
      <c r="E36" s="101"/>
      <c r="F36" s="101"/>
      <c r="G36" s="101"/>
      <c r="H36" s="7"/>
      <c r="I36" s="8"/>
      <c r="J36" s="6"/>
      <c r="K36" s="8"/>
      <c r="L36" s="6"/>
      <c r="M36" s="8"/>
      <c r="N36" s="6"/>
      <c r="O36" s="8"/>
      <c r="P36" s="6"/>
      <c r="Q36" s="8"/>
      <c r="R36" s="6"/>
      <c r="S36" s="8"/>
      <c r="T36" s="6"/>
      <c r="U36" s="8"/>
      <c r="V36" s="6"/>
      <c r="W36" s="8"/>
      <c r="X36" s="6"/>
      <c r="Y36" s="8"/>
      <c r="Z36" s="6"/>
      <c r="AA36" s="8"/>
      <c r="AB36" s="6"/>
      <c r="AC36" s="8"/>
      <c r="AD36" s="6"/>
      <c r="AE36" s="8"/>
      <c r="AF36" s="6"/>
      <c r="AG36" s="8"/>
      <c r="AH36" s="6"/>
      <c r="AI36" s="8"/>
      <c r="AJ36" s="6"/>
      <c r="AK36" s="8"/>
      <c r="AL36" s="6"/>
      <c r="AM36" s="8"/>
      <c r="AN36" s="6"/>
      <c r="AO36" s="8"/>
      <c r="AP36" s="6"/>
      <c r="AQ36" s="8"/>
      <c r="AR36" s="6"/>
      <c r="AS36" s="8"/>
      <c r="AT36" s="6"/>
      <c r="AU36" s="8"/>
      <c r="AV36" s="6"/>
      <c r="AW36" s="8"/>
      <c r="AX36" s="6"/>
      <c r="AY36" s="8"/>
      <c r="AZ36" s="6"/>
      <c r="BA36" s="8"/>
      <c r="BB36" s="6"/>
      <c r="BC36" s="8"/>
      <c r="BE36" s="8"/>
      <c r="BF36" s="6"/>
      <c r="BG36" s="8"/>
      <c r="BH36" s="6"/>
      <c r="BI36" s="8"/>
      <c r="BJ36" s="6"/>
      <c r="BK36" s="8"/>
      <c r="BL36" s="6"/>
      <c r="BM36" s="8"/>
      <c r="BN36" s="6"/>
      <c r="BO36" s="8"/>
      <c r="BP36" s="6"/>
      <c r="BQ36" s="8"/>
      <c r="BR36" s="6"/>
      <c r="BS36" s="8"/>
      <c r="BT36" s="6"/>
      <c r="BU36" s="8"/>
      <c r="BV36" s="6"/>
      <c r="BW36" s="8"/>
      <c r="BX36" s="6"/>
      <c r="BY36" s="8"/>
      <c r="BZ36" s="6"/>
      <c r="CA36" s="8"/>
      <c r="CB36" s="6"/>
      <c r="CC36" s="8"/>
      <c r="CD36" s="6"/>
      <c r="CE36" s="8"/>
      <c r="CF36" s="6"/>
      <c r="CG36" s="8"/>
      <c r="CH36" s="6"/>
      <c r="CI36" s="8"/>
      <c r="CJ36" s="6"/>
    </row>
    <row r="37" spans="4:88">
      <c r="D37" s="99" t="s">
        <v>95</v>
      </c>
      <c r="E37" s="260" t="s">
        <v>96</v>
      </c>
      <c r="F37" s="260"/>
      <c r="G37" s="260"/>
      <c r="I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F37" s="6"/>
      <c r="BH37" s="6"/>
      <c r="BJ37" s="6"/>
      <c r="BL37" s="6"/>
      <c r="BN37" s="6"/>
      <c r="BP37" s="6"/>
      <c r="BR37" s="6"/>
      <c r="BT37" s="6"/>
      <c r="BV37" s="6"/>
      <c r="BX37" s="6"/>
      <c r="BZ37" s="6"/>
      <c r="CB37" s="6"/>
      <c r="CD37" s="6"/>
      <c r="CF37" s="6"/>
      <c r="CH37" s="6"/>
      <c r="CJ37" s="6"/>
    </row>
    <row r="38" spans="4:88">
      <c r="D38" s="99"/>
      <c r="E38" s="100"/>
      <c r="F38" s="100"/>
      <c r="G38" s="100"/>
      <c r="H38" s="99" t="s">
        <v>97</v>
      </c>
      <c r="I38" s="8" t="e">
        <f>IF(J$38=0,NA(),J$38)</f>
        <v>#N/A</v>
      </c>
      <c r="J38" s="13" t="e">
        <f>IF(I$7="",NA(),COUNTIF(J$8:J$12,"0")/5*100)</f>
        <v>#N/A</v>
      </c>
      <c r="K38" s="8" t="e">
        <f>IF(L$38=0,NA(),L$38)</f>
        <v>#N/A</v>
      </c>
      <c r="L38" s="13" t="e">
        <f>IF(K$7="",NA(),COUNTIF(L$8:L$12,"0")/5*100)</f>
        <v>#N/A</v>
      </c>
      <c r="M38" s="8" t="e">
        <f>IF(N$38=0,NA(),N$38)</f>
        <v>#N/A</v>
      </c>
      <c r="N38" s="13" t="e">
        <f>IF(M$7="",NA(),COUNTIF(N$8:N$12,"0")/5*100)</f>
        <v>#N/A</v>
      </c>
      <c r="O38" s="8" t="e">
        <f>IF(P$38=0,NA(),P$38)</f>
        <v>#N/A</v>
      </c>
      <c r="P38" s="13" t="e">
        <f>IF(O$7="",NA(),COUNTIF(P$8:P$12,"0")/5*100)</f>
        <v>#N/A</v>
      </c>
      <c r="Q38" s="8" t="e">
        <f>IF(R$38=0,NA(),R$38)</f>
        <v>#N/A</v>
      </c>
      <c r="R38" s="13" t="e">
        <f>IF(Q$7="",NA(),COUNTIF(R$8:R$12,"0")/5*100)</f>
        <v>#N/A</v>
      </c>
      <c r="S38" s="8" t="e">
        <f>IF(T$38=0,NA(),T$38)</f>
        <v>#N/A</v>
      </c>
      <c r="T38" s="13" t="e">
        <f>IF(S$7="",NA(),COUNTIF(T$8:T$12,"0")/5*100)</f>
        <v>#N/A</v>
      </c>
      <c r="U38" s="8" t="e">
        <f>IF(V$38=0,NA(),V$38)</f>
        <v>#N/A</v>
      </c>
      <c r="V38" s="13" t="e">
        <f>IF(U$7="",NA(),COUNTIF(V$8:V$12,"0")/5*100)</f>
        <v>#N/A</v>
      </c>
      <c r="W38" s="8" t="e">
        <f>IF(X$38=0,NA(),X$38)</f>
        <v>#N/A</v>
      </c>
      <c r="X38" s="13" t="e">
        <f>IF(W$7="",NA(),COUNTIF(X$8:X$12,"0")/5*100)</f>
        <v>#N/A</v>
      </c>
      <c r="Y38" s="8" t="e">
        <f>IF(Z$38=0,NA(),Z$38)</f>
        <v>#N/A</v>
      </c>
      <c r="Z38" s="13" t="e">
        <f>IF(Y$7="",NA(),COUNTIF(Z$8:Z$12,"0")/5*100)</f>
        <v>#N/A</v>
      </c>
      <c r="AA38" s="8" t="e">
        <f>IF(AB$38=0,NA(),AB$38)</f>
        <v>#N/A</v>
      </c>
      <c r="AB38" s="13" t="e">
        <f>IF(AA$7="",NA(),COUNTIF(AB$8:AB$12,"0")/5*100)</f>
        <v>#N/A</v>
      </c>
      <c r="AC38" s="8" t="e">
        <f>IF(AD$38=0,NA(),AD$38)</f>
        <v>#N/A</v>
      </c>
      <c r="AD38" s="13" t="e">
        <f>IF(AC$7="",NA(),COUNTIF(AD$8:AD$12,"0")/5*100)</f>
        <v>#N/A</v>
      </c>
      <c r="AE38" s="8" t="e">
        <f>IF(AF$38=0,NA(),AF$38)</f>
        <v>#N/A</v>
      </c>
      <c r="AF38" s="13" t="e">
        <f>IF(AE$7="",NA(),COUNTIF(AF$8:AF$12,"0")/5*100)</f>
        <v>#N/A</v>
      </c>
      <c r="AG38" s="8" t="e">
        <f>IF(AH$38=0,NA(),AH$38)</f>
        <v>#N/A</v>
      </c>
      <c r="AH38" s="13" t="e">
        <f>IF(AG$7="",NA(),COUNTIF(AH$8:AH$12,"0")/5*100)</f>
        <v>#N/A</v>
      </c>
      <c r="AI38" s="8" t="e">
        <f>IF(AJ$38=0,NA(),AJ$38)</f>
        <v>#N/A</v>
      </c>
      <c r="AJ38" s="13" t="e">
        <f>IF(AI$7="",NA(),COUNTIF(AJ$8:AJ$12,"0")/5*100)</f>
        <v>#N/A</v>
      </c>
      <c r="AK38" s="8" t="e">
        <f>IF(AL$38=0,NA(),AL$38)</f>
        <v>#N/A</v>
      </c>
      <c r="AL38" s="13" t="e">
        <f>IF(AK$7="",NA(),COUNTIF(AL$8:AL$12,"0")/5*100)</f>
        <v>#N/A</v>
      </c>
      <c r="AM38" s="8" t="e">
        <f>IF(AN$38=0,NA(),AN$38)</f>
        <v>#N/A</v>
      </c>
      <c r="AN38" s="13" t="e">
        <f>IF(AM$7="",NA(),COUNTIF(AN$8:AN$12,"0")/5*100)</f>
        <v>#N/A</v>
      </c>
      <c r="AO38" s="8" t="e">
        <f>IF(AP$38=0,NA(),AP$38)</f>
        <v>#N/A</v>
      </c>
      <c r="AP38" s="13" t="e">
        <f>IF(AO$7="",NA(),COUNTIF(AP$8:AP$12,"0")/5*100)</f>
        <v>#N/A</v>
      </c>
      <c r="AQ38" s="8" t="e">
        <f>IF(AR$38=0,NA(),AR$38)</f>
        <v>#N/A</v>
      </c>
      <c r="AR38" s="13" t="e">
        <f>IF(AQ$7="",NA(),COUNTIF(AR$8:AR$12,"0")/5*100)</f>
        <v>#N/A</v>
      </c>
      <c r="AS38" s="8" t="e">
        <f>IF(AT$38=0,NA(),AT$38)</f>
        <v>#N/A</v>
      </c>
      <c r="AT38" s="13" t="e">
        <f>IF(AS$7="",NA(),COUNTIF(AT$8:AT$12,"0")/5*100)</f>
        <v>#N/A</v>
      </c>
      <c r="AU38" s="8" t="e">
        <f>IF(AV$38=0,NA(),AV$38)</f>
        <v>#N/A</v>
      </c>
      <c r="AV38" s="13" t="e">
        <f>IF(AU$7="",NA(),COUNTIF(AV$8:AV$12,"0")/5*100)</f>
        <v>#N/A</v>
      </c>
      <c r="AW38" s="8" t="e">
        <f>IF(AX$38=0,NA(),AX$38)</f>
        <v>#N/A</v>
      </c>
      <c r="AX38" s="13" t="e">
        <f>IF(AW$7="",NA(),COUNTIF(AX$8:AX$12,"0")/5*100)</f>
        <v>#N/A</v>
      </c>
      <c r="AY38" s="8" t="e">
        <f>IF(AZ$38=0,NA(),AZ$38)</f>
        <v>#N/A</v>
      </c>
      <c r="AZ38" s="13" t="e">
        <f>IF(AY$7="",NA(),COUNTIF(AZ$8:AZ$12,"0")/5*100)</f>
        <v>#N/A</v>
      </c>
      <c r="BA38" s="8" t="e">
        <f>IF(BB$38=0,NA(),BB$38)</f>
        <v>#N/A</v>
      </c>
      <c r="BB38" s="13" t="e">
        <f>IF(BA$7="",NA(),COUNTIF(BB$8:BB$12,"0")/5*100)</f>
        <v>#N/A</v>
      </c>
      <c r="BC38" s="8" t="e">
        <f>IF(BD$38=0,NA(),BD$38)</f>
        <v>#N/A</v>
      </c>
      <c r="BD38" s="13" t="e">
        <f>IF(BC$7="",NA(),COUNTIF(BD$8:BD$12,"0")/5*100)</f>
        <v>#N/A</v>
      </c>
      <c r="BE38" s="8" t="e">
        <f t="shared" ref="BE38" si="120">IF(BF$38=0,NA(),BF$38)</f>
        <v>#N/A</v>
      </c>
      <c r="BF38" s="13" t="e">
        <f t="shared" ref="BF38" si="121">IF(BE$7="",NA(),COUNTIF(BF$8:BF$12,"0")/5*100)</f>
        <v>#N/A</v>
      </c>
      <c r="BG38" s="8" t="e">
        <f t="shared" ref="BG38" si="122">IF(BH$38=0,NA(),BH$38)</f>
        <v>#N/A</v>
      </c>
      <c r="BH38" s="13" t="e">
        <f t="shared" ref="BH38" si="123">IF(BG$7="",NA(),COUNTIF(BH$8:BH$12,"0")/5*100)</f>
        <v>#N/A</v>
      </c>
      <c r="BI38" s="8" t="e">
        <f t="shared" ref="BI38" si="124">IF(BJ$38=0,NA(),BJ$38)</f>
        <v>#N/A</v>
      </c>
      <c r="BJ38" s="13" t="e">
        <f t="shared" ref="BJ38" si="125">IF(BI$7="",NA(),COUNTIF(BJ$8:BJ$12,"0")/5*100)</f>
        <v>#N/A</v>
      </c>
      <c r="BK38" s="8" t="e">
        <f t="shared" ref="BK38" si="126">IF(BL$38=0,NA(),BL$38)</f>
        <v>#N/A</v>
      </c>
      <c r="BL38" s="13" t="e">
        <f t="shared" ref="BL38" si="127">IF(BK$7="",NA(),COUNTIF(BL$8:BL$12,"0")/5*100)</f>
        <v>#N/A</v>
      </c>
      <c r="BM38" s="8" t="e">
        <f t="shared" ref="BM38" si="128">IF(BN$38=0,NA(),BN$38)</f>
        <v>#N/A</v>
      </c>
      <c r="BN38" s="13" t="e">
        <f t="shared" ref="BN38" si="129">IF(BM$7="",NA(),COUNTIF(BN$8:BN$12,"0")/5*100)</f>
        <v>#N/A</v>
      </c>
      <c r="BO38" s="8" t="e">
        <f t="shared" ref="BO38" si="130">IF(BP$38=0,NA(),BP$38)</f>
        <v>#N/A</v>
      </c>
      <c r="BP38" s="13" t="e">
        <f t="shared" ref="BP38" si="131">IF(BO$7="",NA(),COUNTIF(BP$8:BP$12,"0")/5*100)</f>
        <v>#N/A</v>
      </c>
      <c r="BQ38" s="8" t="e">
        <f t="shared" ref="BQ38" si="132">IF(BR$38=0,NA(),BR$38)</f>
        <v>#N/A</v>
      </c>
      <c r="BR38" s="13" t="e">
        <f t="shared" ref="BR38" si="133">IF(BQ$7="",NA(),COUNTIF(BR$8:BR$12,"0")/5*100)</f>
        <v>#N/A</v>
      </c>
      <c r="BS38" s="8" t="e">
        <f t="shared" ref="BS38" si="134">IF(BT$38=0,NA(),BT$38)</f>
        <v>#N/A</v>
      </c>
      <c r="BT38" s="13" t="e">
        <f t="shared" ref="BT38" si="135">IF(BS$7="",NA(),COUNTIF(BT$8:BT$12,"0")/5*100)</f>
        <v>#N/A</v>
      </c>
      <c r="BU38" s="8" t="e">
        <f t="shared" ref="BU38" si="136">IF(BV$38=0,NA(),BV$38)</f>
        <v>#N/A</v>
      </c>
      <c r="BV38" s="13" t="e">
        <f t="shared" ref="BV38" si="137">IF(BU$7="",NA(),COUNTIF(BV$8:BV$12,"0")/5*100)</f>
        <v>#N/A</v>
      </c>
      <c r="BW38" s="8" t="e">
        <f t="shared" ref="BW38" si="138">IF(BX$38=0,NA(),BX$38)</f>
        <v>#N/A</v>
      </c>
      <c r="BX38" s="13" t="e">
        <f t="shared" ref="BX38" si="139">IF(BW$7="",NA(),COUNTIF(BX$8:BX$12,"0")/5*100)</f>
        <v>#N/A</v>
      </c>
      <c r="BY38" s="8" t="e">
        <f t="shared" ref="BY38" si="140">IF(BZ$38=0,NA(),BZ$38)</f>
        <v>#N/A</v>
      </c>
      <c r="BZ38" s="13" t="e">
        <f t="shared" ref="BZ38" si="141">IF(BY$7="",NA(),COUNTIF(BZ$8:BZ$12,"0")/5*100)</f>
        <v>#N/A</v>
      </c>
      <c r="CA38" s="8" t="e">
        <f t="shared" ref="CA38" si="142">IF(CB$38=0,NA(),CB$38)</f>
        <v>#N/A</v>
      </c>
      <c r="CB38" s="13" t="e">
        <f t="shared" ref="CB38" si="143">IF(CA$7="",NA(),COUNTIF(CB$8:CB$12,"0")/5*100)</f>
        <v>#N/A</v>
      </c>
      <c r="CC38" s="8" t="e">
        <f t="shared" ref="CC38" si="144">IF(CD$38=0,NA(),CD$38)</f>
        <v>#N/A</v>
      </c>
      <c r="CD38" s="13" t="e">
        <f t="shared" ref="CD38" si="145">IF(CC$7="",NA(),COUNTIF(CD$8:CD$12,"0")/5*100)</f>
        <v>#N/A</v>
      </c>
      <c r="CE38" s="8" t="e">
        <f t="shared" ref="CE38" si="146">IF(CF$38=0,NA(),CF$38)</f>
        <v>#N/A</v>
      </c>
      <c r="CF38" s="13" t="e">
        <f t="shared" ref="CF38" si="147">IF(CE$7="",NA(),COUNTIF(CF$8:CF$12,"0")/5*100)</f>
        <v>#N/A</v>
      </c>
      <c r="CG38" s="8" t="e">
        <f t="shared" ref="CG38" si="148">IF(CH$38=0,NA(),CH$38)</f>
        <v>#N/A</v>
      </c>
      <c r="CH38" s="13" t="e">
        <f t="shared" ref="CH38" si="149">IF(CG$7="",NA(),COUNTIF(CH$8:CH$12,"0")/5*100)</f>
        <v>#N/A</v>
      </c>
      <c r="CI38" s="8" t="e">
        <f t="shared" ref="CI38" si="150">IF(CJ$38=0,NA(),CJ$38)</f>
        <v>#N/A</v>
      </c>
      <c r="CJ38" s="13" t="e">
        <f t="shared" ref="CJ38" si="151">IF(CI$7="",NA(),COUNTIF(CJ$8:CJ$12,"0")/5*100)</f>
        <v>#N/A</v>
      </c>
    </row>
    <row r="39" spans="4:88">
      <c r="D39" s="264" t="s">
        <v>89</v>
      </c>
      <c r="E39" s="265" t="s">
        <v>56</v>
      </c>
      <c r="F39" s="100"/>
      <c r="G39" s="100"/>
      <c r="H39" s="99" t="s">
        <v>98</v>
      </c>
      <c r="I39" s="8" t="e">
        <f>IF(J$39=0,NA(),J$39)</f>
        <v>#N/A</v>
      </c>
      <c r="J39" s="13" t="e">
        <f>IF(I$7="",NA(),COUNTIF(J$8:J$12,"1")/5*100)</f>
        <v>#N/A</v>
      </c>
      <c r="K39" s="8" t="e">
        <f>IF(L$39=0,NA(),L$39)</f>
        <v>#N/A</v>
      </c>
      <c r="L39" s="13" t="e">
        <f>IF(K$7="",NA(),COUNTIF(L$8:L$12,"1")/5*100)</f>
        <v>#N/A</v>
      </c>
      <c r="M39" s="8" t="e">
        <f>IF(N$39=0,NA(),N$39)</f>
        <v>#N/A</v>
      </c>
      <c r="N39" s="13" t="e">
        <f>IF(M$7="",NA(),COUNTIF(N$8:N$12,"1")/5*100)</f>
        <v>#N/A</v>
      </c>
      <c r="O39" s="8" t="e">
        <f>IF(P$39=0,NA(),P$39)</f>
        <v>#N/A</v>
      </c>
      <c r="P39" s="13" t="e">
        <f>IF(O$7="",NA(),COUNTIF(P$8:P$12,"1")/5*100)</f>
        <v>#N/A</v>
      </c>
      <c r="Q39" s="8" t="e">
        <f>IF(R$39=0,NA(),R$39)</f>
        <v>#N/A</v>
      </c>
      <c r="R39" s="13" t="e">
        <f>IF(Q$7="",NA(),COUNTIF(R$8:R$12,"1")/5*100)</f>
        <v>#N/A</v>
      </c>
      <c r="S39" s="8" t="e">
        <f>IF(T$39=0,NA(),T$39)</f>
        <v>#N/A</v>
      </c>
      <c r="T39" s="13" t="e">
        <f>IF(S$7="",NA(),COUNTIF(T$8:T$12,"1")/5*100)</f>
        <v>#N/A</v>
      </c>
      <c r="U39" s="8" t="e">
        <f>IF(V$39=0,NA(),V$39)</f>
        <v>#N/A</v>
      </c>
      <c r="V39" s="13" t="e">
        <f>IF(U$7="",NA(),COUNTIF(V$8:V$12,"1")/5*100)</f>
        <v>#N/A</v>
      </c>
      <c r="W39" s="8" t="e">
        <f>IF(X$39=0,NA(),X$39)</f>
        <v>#N/A</v>
      </c>
      <c r="X39" s="13" t="e">
        <f>IF(W$7="",NA(),COUNTIF(X$8:X$12,"1")/5*100)</f>
        <v>#N/A</v>
      </c>
      <c r="Y39" s="8" t="e">
        <f>IF(Z$39=0,NA(),Z$39)</f>
        <v>#N/A</v>
      </c>
      <c r="Z39" s="13" t="e">
        <f>IF(Y$7="",NA(),COUNTIF(Z$8:Z$12,"1")/5*100)</f>
        <v>#N/A</v>
      </c>
      <c r="AA39" s="8" t="e">
        <f>IF(AB$39=0,NA(),AB$39)</f>
        <v>#N/A</v>
      </c>
      <c r="AB39" s="13" t="e">
        <f>IF(AA$7="",NA(),COUNTIF(AB$8:AB$12,"1")/5*100)</f>
        <v>#N/A</v>
      </c>
      <c r="AC39" s="8" t="e">
        <f>IF(AD$39=0,NA(),AD$39)</f>
        <v>#N/A</v>
      </c>
      <c r="AD39" s="13" t="e">
        <f>IF(AC$7="",NA(),COUNTIF(AD$8:AD$12,"1")/5*100)</f>
        <v>#N/A</v>
      </c>
      <c r="AE39" s="8" t="e">
        <f>IF(AF$39=0,NA(),AF$39)</f>
        <v>#N/A</v>
      </c>
      <c r="AF39" s="13" t="e">
        <f>IF(AE$7="",NA(),COUNTIF(AF$8:AF$12,"1")/5*100)</f>
        <v>#N/A</v>
      </c>
      <c r="AG39" s="8" t="e">
        <f>IF(AH$39=0,NA(),AH$39)</f>
        <v>#N/A</v>
      </c>
      <c r="AH39" s="13" t="e">
        <f>IF(AG$7="",NA(),COUNTIF(AH$8:AH$12,"1")/5*100)</f>
        <v>#N/A</v>
      </c>
      <c r="AI39" s="8" t="e">
        <f>IF(AJ$39=0,NA(),AJ$39)</f>
        <v>#N/A</v>
      </c>
      <c r="AJ39" s="13" t="e">
        <f>IF(AI$7="",NA(),COUNTIF(AJ$8:AJ$12,"1")/5*100)</f>
        <v>#N/A</v>
      </c>
      <c r="AK39" s="8" t="e">
        <f>IF(AL$39=0,NA(),AL$39)</f>
        <v>#N/A</v>
      </c>
      <c r="AL39" s="13" t="e">
        <f>IF(AK$7="",NA(),COUNTIF(AL$8:AL$12,"1")/5*100)</f>
        <v>#N/A</v>
      </c>
      <c r="AM39" s="8" t="e">
        <f>IF(AN$39=0,NA(),AN$39)</f>
        <v>#N/A</v>
      </c>
      <c r="AN39" s="13" t="e">
        <f>IF(AM$7="",NA(),COUNTIF(AN$8:AN$12,"1")/5*100)</f>
        <v>#N/A</v>
      </c>
      <c r="AO39" s="8" t="e">
        <f>IF(AP$39=0,NA(),AP$39)</f>
        <v>#N/A</v>
      </c>
      <c r="AP39" s="13" t="e">
        <f>IF(AO$7="",NA(),COUNTIF(AP$8:AP$12,"1")/5*100)</f>
        <v>#N/A</v>
      </c>
      <c r="AQ39" s="8" t="e">
        <f>IF(AR$39=0,NA(),AR$39)</f>
        <v>#N/A</v>
      </c>
      <c r="AR39" s="13" t="e">
        <f>IF(AQ$7="",NA(),COUNTIF(AR$8:AR$12,"1")/5*100)</f>
        <v>#N/A</v>
      </c>
      <c r="AS39" s="8" t="e">
        <f>IF(AT$39=0,NA(),AT$39)</f>
        <v>#N/A</v>
      </c>
      <c r="AT39" s="13" t="e">
        <f>IF(AS$7="",NA(),COUNTIF(AT$8:AT$12,"1")/5*100)</f>
        <v>#N/A</v>
      </c>
      <c r="AU39" s="8" t="e">
        <f>IF(AV$39=0,NA(),AV$39)</f>
        <v>#N/A</v>
      </c>
      <c r="AV39" s="13" t="e">
        <f>IF(AU$7="",NA(),COUNTIF(AV$8:AV$12,"1")/5*100)</f>
        <v>#N/A</v>
      </c>
      <c r="AW39" s="8" t="e">
        <f>IF(AX$39=0,NA(),AX$39)</f>
        <v>#N/A</v>
      </c>
      <c r="AX39" s="13" t="e">
        <f>IF(AW$7="",NA(),COUNTIF(AX$8:AX$12,"1")/5*100)</f>
        <v>#N/A</v>
      </c>
      <c r="AY39" s="8" t="e">
        <f>IF(AZ$39=0,NA(),AZ$39)</f>
        <v>#N/A</v>
      </c>
      <c r="AZ39" s="13" t="e">
        <f>IF(AY$7="",NA(),COUNTIF(AZ$8:AZ$12,"1")/5*100)</f>
        <v>#N/A</v>
      </c>
      <c r="BA39" s="8" t="e">
        <f>IF(BB$39=0,NA(),BB$39)</f>
        <v>#N/A</v>
      </c>
      <c r="BB39" s="13" t="e">
        <f>IF(BA$7="",NA(),COUNTIF(BB$8:BB$12,"1")/5*100)</f>
        <v>#N/A</v>
      </c>
      <c r="BC39" s="8" t="e">
        <f>IF(BD$39=0,NA(),BD$39)</f>
        <v>#N/A</v>
      </c>
      <c r="BD39" s="13" t="e">
        <f>IF(BC$7="",NA(),COUNTIF(BD$8:BD$12,"1")/5*100)</f>
        <v>#N/A</v>
      </c>
      <c r="BE39" s="8" t="e">
        <f t="shared" ref="BE39" si="152">IF(BF$39=0,NA(),BF$39)</f>
        <v>#N/A</v>
      </c>
      <c r="BF39" s="13" t="e">
        <f t="shared" ref="BF39" si="153">IF(BE$7="",NA(),COUNTIF(BF$8:BF$12,"1")/5*100)</f>
        <v>#N/A</v>
      </c>
      <c r="BG39" s="8" t="e">
        <f t="shared" ref="BG39" si="154">IF(BH$39=0,NA(),BH$39)</f>
        <v>#N/A</v>
      </c>
      <c r="BH39" s="13" t="e">
        <f t="shared" ref="BH39" si="155">IF(BG$7="",NA(),COUNTIF(BH$8:BH$12,"1")/5*100)</f>
        <v>#N/A</v>
      </c>
      <c r="BI39" s="8" t="e">
        <f t="shared" ref="BI39" si="156">IF(BJ$39=0,NA(),BJ$39)</f>
        <v>#N/A</v>
      </c>
      <c r="BJ39" s="13" t="e">
        <f t="shared" ref="BJ39" si="157">IF(BI$7="",NA(),COUNTIF(BJ$8:BJ$12,"1")/5*100)</f>
        <v>#N/A</v>
      </c>
      <c r="BK39" s="8" t="e">
        <f t="shared" ref="BK39" si="158">IF(BL$39=0,NA(),BL$39)</f>
        <v>#N/A</v>
      </c>
      <c r="BL39" s="13" t="e">
        <f t="shared" ref="BL39" si="159">IF(BK$7="",NA(),COUNTIF(BL$8:BL$12,"1")/5*100)</f>
        <v>#N/A</v>
      </c>
      <c r="BM39" s="8" t="e">
        <f t="shared" ref="BM39" si="160">IF(BN$39=0,NA(),BN$39)</f>
        <v>#N/A</v>
      </c>
      <c r="BN39" s="13" t="e">
        <f t="shared" ref="BN39" si="161">IF(BM$7="",NA(),COUNTIF(BN$8:BN$12,"1")/5*100)</f>
        <v>#N/A</v>
      </c>
      <c r="BO39" s="8" t="e">
        <f t="shared" ref="BO39" si="162">IF(BP$39=0,NA(),BP$39)</f>
        <v>#N/A</v>
      </c>
      <c r="BP39" s="13" t="e">
        <f t="shared" ref="BP39" si="163">IF(BO$7="",NA(),COUNTIF(BP$8:BP$12,"1")/5*100)</f>
        <v>#N/A</v>
      </c>
      <c r="BQ39" s="8" t="e">
        <f t="shared" ref="BQ39" si="164">IF(BR$39=0,NA(),BR$39)</f>
        <v>#N/A</v>
      </c>
      <c r="BR39" s="13" t="e">
        <f t="shared" ref="BR39" si="165">IF(BQ$7="",NA(),COUNTIF(BR$8:BR$12,"1")/5*100)</f>
        <v>#N/A</v>
      </c>
      <c r="BS39" s="8" t="e">
        <f t="shared" ref="BS39" si="166">IF(BT$39=0,NA(),BT$39)</f>
        <v>#N/A</v>
      </c>
      <c r="BT39" s="13" t="e">
        <f t="shared" ref="BT39" si="167">IF(BS$7="",NA(),COUNTIF(BT$8:BT$12,"1")/5*100)</f>
        <v>#N/A</v>
      </c>
      <c r="BU39" s="8" t="e">
        <f t="shared" ref="BU39" si="168">IF(BV$39=0,NA(),BV$39)</f>
        <v>#N/A</v>
      </c>
      <c r="BV39" s="13" t="e">
        <f t="shared" ref="BV39" si="169">IF(BU$7="",NA(),COUNTIF(BV$8:BV$12,"1")/5*100)</f>
        <v>#N/A</v>
      </c>
      <c r="BW39" s="8" t="e">
        <f t="shared" ref="BW39" si="170">IF(BX$39=0,NA(),BX$39)</f>
        <v>#N/A</v>
      </c>
      <c r="BX39" s="13" t="e">
        <f t="shared" ref="BX39" si="171">IF(BW$7="",NA(),COUNTIF(BX$8:BX$12,"1")/5*100)</f>
        <v>#N/A</v>
      </c>
      <c r="BY39" s="8" t="e">
        <f t="shared" ref="BY39" si="172">IF(BZ$39=0,NA(),BZ$39)</f>
        <v>#N/A</v>
      </c>
      <c r="BZ39" s="13" t="e">
        <f t="shared" ref="BZ39" si="173">IF(BY$7="",NA(),COUNTIF(BZ$8:BZ$12,"1")/5*100)</f>
        <v>#N/A</v>
      </c>
      <c r="CA39" s="8" t="e">
        <f t="shared" ref="CA39" si="174">IF(CB$39=0,NA(),CB$39)</f>
        <v>#N/A</v>
      </c>
      <c r="CB39" s="13" t="e">
        <f t="shared" ref="CB39" si="175">IF(CA$7="",NA(),COUNTIF(CB$8:CB$12,"1")/5*100)</f>
        <v>#N/A</v>
      </c>
      <c r="CC39" s="8" t="e">
        <f t="shared" ref="CC39" si="176">IF(CD$39=0,NA(),CD$39)</f>
        <v>#N/A</v>
      </c>
      <c r="CD39" s="13" t="e">
        <f t="shared" ref="CD39" si="177">IF(CC$7="",NA(),COUNTIF(CD$8:CD$12,"1")/5*100)</f>
        <v>#N/A</v>
      </c>
      <c r="CE39" s="8" t="e">
        <f t="shared" ref="CE39" si="178">IF(CF$39=0,NA(),CF$39)</f>
        <v>#N/A</v>
      </c>
      <c r="CF39" s="13" t="e">
        <f t="shared" ref="CF39" si="179">IF(CE$7="",NA(),COUNTIF(CF$8:CF$12,"1")/5*100)</f>
        <v>#N/A</v>
      </c>
      <c r="CG39" s="8" t="e">
        <f t="shared" ref="CG39" si="180">IF(CH$39=0,NA(),CH$39)</f>
        <v>#N/A</v>
      </c>
      <c r="CH39" s="13" t="e">
        <f t="shared" ref="CH39" si="181">IF(CG$7="",NA(),COUNTIF(CH$8:CH$12,"1")/5*100)</f>
        <v>#N/A</v>
      </c>
      <c r="CI39" s="8" t="e">
        <f t="shared" ref="CI39" si="182">IF(CJ$39=0,NA(),CJ$39)</f>
        <v>#N/A</v>
      </c>
      <c r="CJ39" s="13" t="e">
        <f t="shared" ref="CJ39" si="183">IF(CI$7="",NA(),COUNTIF(CJ$8:CJ$12,"1")/5*100)</f>
        <v>#N/A</v>
      </c>
    </row>
    <row r="40" spans="4:88">
      <c r="D40" s="264"/>
      <c r="E40" s="265"/>
      <c r="F40" s="100"/>
      <c r="G40" s="100"/>
      <c r="H40" s="99" t="s">
        <v>99</v>
      </c>
      <c r="I40" s="8" t="e">
        <f>IF(J$40=0,NA(),J$40)</f>
        <v>#N/A</v>
      </c>
      <c r="J40" s="13" t="e">
        <f>IF(I$7="",NA(),COUNTIF(J$8:J$12,"2")/5*100)</f>
        <v>#N/A</v>
      </c>
      <c r="K40" s="8" t="e">
        <f>IF(L$40=0,NA(),L$40)</f>
        <v>#N/A</v>
      </c>
      <c r="L40" s="13" t="e">
        <f>IF(K$7="",NA(),COUNTIF(L$8:L$12,"2")/5*100)</f>
        <v>#N/A</v>
      </c>
      <c r="M40" s="8" t="e">
        <f>IF(N$40=0,NA(),N$40)</f>
        <v>#N/A</v>
      </c>
      <c r="N40" s="13" t="e">
        <f>IF(M$7="",NA(),COUNTIF(N$8:N$12,"2")/5*100)</f>
        <v>#N/A</v>
      </c>
      <c r="O40" s="8" t="e">
        <f>IF(P$40=0,NA(),P$40)</f>
        <v>#N/A</v>
      </c>
      <c r="P40" s="13" t="e">
        <f>IF(O$7="",NA(),COUNTIF(P$8:P$12,"2")/5*100)</f>
        <v>#N/A</v>
      </c>
      <c r="Q40" s="8" t="e">
        <f>IF(R$40=0,NA(),R$40)</f>
        <v>#N/A</v>
      </c>
      <c r="R40" s="13" t="e">
        <f>IF(Q$7="",NA(),COUNTIF(R$8:R$12,"2")/5*100)</f>
        <v>#N/A</v>
      </c>
      <c r="S40" s="8" t="e">
        <f>IF(T$40=0,NA(),T$40)</f>
        <v>#N/A</v>
      </c>
      <c r="T40" s="13" t="e">
        <f>IF(S$7="",NA(),COUNTIF(T$8:T$12,"2")/5*100)</f>
        <v>#N/A</v>
      </c>
      <c r="U40" s="8" t="e">
        <f>IF(V$40=0,NA(),V$40)</f>
        <v>#N/A</v>
      </c>
      <c r="V40" s="13" t="e">
        <f>IF(U$7="",NA(),COUNTIF(V$8:V$12,"2")/5*100)</f>
        <v>#N/A</v>
      </c>
      <c r="W40" s="8" t="e">
        <f>IF(X$40=0,NA(),X$40)</f>
        <v>#N/A</v>
      </c>
      <c r="X40" s="13" t="e">
        <f>IF(W$7="",NA(),COUNTIF(X$8:X$12,"2")/5*100)</f>
        <v>#N/A</v>
      </c>
      <c r="Y40" s="8" t="e">
        <f>IF(Z$40=0,NA(),Z$40)</f>
        <v>#N/A</v>
      </c>
      <c r="Z40" s="13" t="e">
        <f>IF(Y$7="",NA(),COUNTIF(Z$8:Z$12,"2")/5*100)</f>
        <v>#N/A</v>
      </c>
      <c r="AA40" s="8" t="e">
        <f>IF(AB$40=0,NA(),AB$40)</f>
        <v>#N/A</v>
      </c>
      <c r="AB40" s="13" t="e">
        <f>IF(AA$7="",NA(),COUNTIF(AB$8:AB$12,"2")/5*100)</f>
        <v>#N/A</v>
      </c>
      <c r="AC40" s="8" t="e">
        <f>IF(AD$40=0,NA(),AD$40)</f>
        <v>#N/A</v>
      </c>
      <c r="AD40" s="13" t="e">
        <f>IF(AC$7="",NA(),COUNTIF(AD$8:AD$12,"2")/5*100)</f>
        <v>#N/A</v>
      </c>
      <c r="AE40" s="8" t="e">
        <f>IF(AF$40=0,NA(),AF$40)</f>
        <v>#N/A</v>
      </c>
      <c r="AF40" s="13" t="e">
        <f>IF(AE$7="",NA(),COUNTIF(AF$8:AF$12,"2")/5*100)</f>
        <v>#N/A</v>
      </c>
      <c r="AG40" s="8" t="e">
        <f>IF(AH$40=0,NA(),AH$40)</f>
        <v>#N/A</v>
      </c>
      <c r="AH40" s="13" t="e">
        <f>IF(AG$7="",NA(),COUNTIF(AH$8:AH$12,"2")/5*100)</f>
        <v>#N/A</v>
      </c>
      <c r="AI40" s="8" t="e">
        <f>IF(AJ$40=0,NA(),AJ$40)</f>
        <v>#N/A</v>
      </c>
      <c r="AJ40" s="13" t="e">
        <f>IF(AI$7="",NA(),COUNTIF(AJ$8:AJ$12,"2")/5*100)</f>
        <v>#N/A</v>
      </c>
      <c r="AK40" s="8" t="e">
        <f>IF(AL$40=0,NA(),AL$40)</f>
        <v>#N/A</v>
      </c>
      <c r="AL40" s="13" t="e">
        <f>IF(AK$7="",NA(),COUNTIF(AL$8:AL$12,"2")/5*100)</f>
        <v>#N/A</v>
      </c>
      <c r="AM40" s="8" t="e">
        <f>IF(AN$40=0,NA(),AN$40)</f>
        <v>#N/A</v>
      </c>
      <c r="AN40" s="13" t="e">
        <f>IF(AM$7="",NA(),COUNTIF(AN$8:AN$12,"2")/5*100)</f>
        <v>#N/A</v>
      </c>
      <c r="AO40" s="8" t="e">
        <f>IF(AP$40=0,NA(),AP$40)</f>
        <v>#N/A</v>
      </c>
      <c r="AP40" s="13" t="e">
        <f>IF(AO$7="",NA(),COUNTIF(AP$8:AP$12,"2")/5*100)</f>
        <v>#N/A</v>
      </c>
      <c r="AQ40" s="8" t="e">
        <f>IF(AR$40=0,NA(),AR$40)</f>
        <v>#N/A</v>
      </c>
      <c r="AR40" s="13" t="e">
        <f>IF(AQ$7="",NA(),COUNTIF(AR$8:AR$12,"2")/5*100)</f>
        <v>#N/A</v>
      </c>
      <c r="AS40" s="8" t="e">
        <f>IF(AT$40=0,NA(),AT$40)</f>
        <v>#N/A</v>
      </c>
      <c r="AT40" s="13" t="e">
        <f>IF(AS$7="",NA(),COUNTIF(AT$8:AT$12,"2")/5*100)</f>
        <v>#N/A</v>
      </c>
      <c r="AU40" s="8" t="e">
        <f>IF(AV$40=0,NA(),AV$40)</f>
        <v>#N/A</v>
      </c>
      <c r="AV40" s="13" t="e">
        <f>IF(AU$7="",NA(),COUNTIF(AV$8:AV$12,"2")/5*100)</f>
        <v>#N/A</v>
      </c>
      <c r="AW40" s="8" t="e">
        <f>IF(AX$40=0,NA(),AX$40)</f>
        <v>#N/A</v>
      </c>
      <c r="AX40" s="13" t="e">
        <f>IF(AW$7="",NA(),COUNTIF(AX$8:AX$12,"2")/5*100)</f>
        <v>#N/A</v>
      </c>
      <c r="AY40" s="8" t="e">
        <f>IF(AZ$40=0,NA(),AZ$40)</f>
        <v>#N/A</v>
      </c>
      <c r="AZ40" s="13" t="e">
        <f>IF(AY$7="",NA(),COUNTIF(AZ$8:AZ$12,"2")/5*100)</f>
        <v>#N/A</v>
      </c>
      <c r="BA40" s="8" t="e">
        <f>IF(BB$40=0,NA(),BB$40)</f>
        <v>#N/A</v>
      </c>
      <c r="BB40" s="13" t="e">
        <f>IF(BA$7="",NA(),COUNTIF(BB$8:BB$12,"2")/5*100)</f>
        <v>#N/A</v>
      </c>
      <c r="BC40" s="8" t="e">
        <f>IF(BD$40=0,NA(),BD$40)</f>
        <v>#N/A</v>
      </c>
      <c r="BD40" s="13" t="e">
        <f>IF(BC$7="",NA(),COUNTIF(BD$8:BD$12,"2")/5*100)</f>
        <v>#N/A</v>
      </c>
      <c r="BE40" s="8" t="e">
        <f t="shared" ref="BE40" si="184">IF(BF$40=0,NA(),BF$40)</f>
        <v>#N/A</v>
      </c>
      <c r="BF40" s="13" t="e">
        <f t="shared" ref="BF40" si="185">IF(BE$7="",NA(),COUNTIF(BF$8:BF$12,"2")/5*100)</f>
        <v>#N/A</v>
      </c>
      <c r="BG40" s="8" t="e">
        <f t="shared" ref="BG40" si="186">IF(BH$40=0,NA(),BH$40)</f>
        <v>#N/A</v>
      </c>
      <c r="BH40" s="13" t="e">
        <f t="shared" ref="BH40" si="187">IF(BG$7="",NA(),COUNTIF(BH$8:BH$12,"2")/5*100)</f>
        <v>#N/A</v>
      </c>
      <c r="BI40" s="8" t="e">
        <f t="shared" ref="BI40" si="188">IF(BJ$40=0,NA(),BJ$40)</f>
        <v>#N/A</v>
      </c>
      <c r="BJ40" s="13" t="e">
        <f t="shared" ref="BJ40" si="189">IF(BI$7="",NA(),COUNTIF(BJ$8:BJ$12,"2")/5*100)</f>
        <v>#N/A</v>
      </c>
      <c r="BK40" s="8" t="e">
        <f t="shared" ref="BK40" si="190">IF(BL$40=0,NA(),BL$40)</f>
        <v>#N/A</v>
      </c>
      <c r="BL40" s="13" t="e">
        <f t="shared" ref="BL40" si="191">IF(BK$7="",NA(),COUNTIF(BL$8:BL$12,"2")/5*100)</f>
        <v>#N/A</v>
      </c>
      <c r="BM40" s="8" t="e">
        <f t="shared" ref="BM40" si="192">IF(BN$40=0,NA(),BN$40)</f>
        <v>#N/A</v>
      </c>
      <c r="BN40" s="13" t="e">
        <f t="shared" ref="BN40" si="193">IF(BM$7="",NA(),COUNTIF(BN$8:BN$12,"2")/5*100)</f>
        <v>#N/A</v>
      </c>
      <c r="BO40" s="8" t="e">
        <f t="shared" ref="BO40" si="194">IF(BP$40=0,NA(),BP$40)</f>
        <v>#N/A</v>
      </c>
      <c r="BP40" s="13" t="e">
        <f t="shared" ref="BP40" si="195">IF(BO$7="",NA(),COUNTIF(BP$8:BP$12,"2")/5*100)</f>
        <v>#N/A</v>
      </c>
      <c r="BQ40" s="8" t="e">
        <f t="shared" ref="BQ40" si="196">IF(BR$40=0,NA(),BR$40)</f>
        <v>#N/A</v>
      </c>
      <c r="BR40" s="13" t="e">
        <f t="shared" ref="BR40" si="197">IF(BQ$7="",NA(),COUNTIF(BR$8:BR$12,"2")/5*100)</f>
        <v>#N/A</v>
      </c>
      <c r="BS40" s="8" t="e">
        <f t="shared" ref="BS40" si="198">IF(BT$40=0,NA(),BT$40)</f>
        <v>#N/A</v>
      </c>
      <c r="BT40" s="13" t="e">
        <f t="shared" ref="BT40" si="199">IF(BS$7="",NA(),COUNTIF(BT$8:BT$12,"2")/5*100)</f>
        <v>#N/A</v>
      </c>
      <c r="BU40" s="8" t="e">
        <f t="shared" ref="BU40" si="200">IF(BV$40=0,NA(),BV$40)</f>
        <v>#N/A</v>
      </c>
      <c r="BV40" s="13" t="e">
        <f t="shared" ref="BV40" si="201">IF(BU$7="",NA(),COUNTIF(BV$8:BV$12,"2")/5*100)</f>
        <v>#N/A</v>
      </c>
      <c r="BW40" s="8" t="e">
        <f t="shared" ref="BW40" si="202">IF(BX$40=0,NA(),BX$40)</f>
        <v>#N/A</v>
      </c>
      <c r="BX40" s="13" t="e">
        <f t="shared" ref="BX40" si="203">IF(BW$7="",NA(),COUNTIF(BX$8:BX$12,"2")/5*100)</f>
        <v>#N/A</v>
      </c>
      <c r="BY40" s="8" t="e">
        <f t="shared" ref="BY40" si="204">IF(BZ$40=0,NA(),BZ$40)</f>
        <v>#N/A</v>
      </c>
      <c r="BZ40" s="13" t="e">
        <f t="shared" ref="BZ40" si="205">IF(BY$7="",NA(),COUNTIF(BZ$8:BZ$12,"2")/5*100)</f>
        <v>#N/A</v>
      </c>
      <c r="CA40" s="8" t="e">
        <f t="shared" ref="CA40" si="206">IF(CB$40=0,NA(),CB$40)</f>
        <v>#N/A</v>
      </c>
      <c r="CB40" s="13" t="e">
        <f t="shared" ref="CB40" si="207">IF(CA$7="",NA(),COUNTIF(CB$8:CB$12,"2")/5*100)</f>
        <v>#N/A</v>
      </c>
      <c r="CC40" s="8" t="e">
        <f t="shared" ref="CC40" si="208">IF(CD$40=0,NA(),CD$40)</f>
        <v>#N/A</v>
      </c>
      <c r="CD40" s="13" t="e">
        <f t="shared" ref="CD40" si="209">IF(CC$7="",NA(),COUNTIF(CD$8:CD$12,"2")/5*100)</f>
        <v>#N/A</v>
      </c>
      <c r="CE40" s="8" t="e">
        <f t="shared" ref="CE40" si="210">IF(CF$40=0,NA(),CF$40)</f>
        <v>#N/A</v>
      </c>
      <c r="CF40" s="13" t="e">
        <f t="shared" ref="CF40" si="211">IF(CE$7="",NA(),COUNTIF(CF$8:CF$12,"2")/5*100)</f>
        <v>#N/A</v>
      </c>
      <c r="CG40" s="8" t="e">
        <f t="shared" ref="CG40" si="212">IF(CH$40=0,NA(),CH$40)</f>
        <v>#N/A</v>
      </c>
      <c r="CH40" s="13" t="e">
        <f t="shared" ref="CH40" si="213">IF(CG$7="",NA(),COUNTIF(CH$8:CH$12,"2")/5*100)</f>
        <v>#N/A</v>
      </c>
      <c r="CI40" s="8" t="e">
        <f t="shared" ref="CI40" si="214">IF(CJ$40=0,NA(),CJ$40)</f>
        <v>#N/A</v>
      </c>
      <c r="CJ40" s="13" t="e">
        <f t="shared" ref="CJ40" si="215">IF(CI$7="",NA(),COUNTIF(CJ$8:CJ$12,"2")/5*100)</f>
        <v>#N/A</v>
      </c>
    </row>
    <row r="41" spans="4:88">
      <c r="D41" s="264"/>
      <c r="E41" s="265"/>
      <c r="F41" s="100"/>
      <c r="G41" s="100"/>
      <c r="H41" s="99" t="s">
        <v>100</v>
      </c>
      <c r="I41" s="8" t="e">
        <f>IF(J$41=0,NA(),J$41)</f>
        <v>#N/A</v>
      </c>
      <c r="J41" s="13" t="e">
        <f>IF(I$7="",NA(),COUNTIF(J$8:J$12,"3")/5*100)</f>
        <v>#N/A</v>
      </c>
      <c r="K41" s="8" t="e">
        <f>IF(L$41=0,NA(),L$41)</f>
        <v>#N/A</v>
      </c>
      <c r="L41" s="13" t="e">
        <f>IF(K$7="",NA(),COUNTIF(L$8:L$12,"3")/5*100)</f>
        <v>#N/A</v>
      </c>
      <c r="M41" s="8" t="e">
        <f>IF(N$41=0,NA(),N$41)</f>
        <v>#N/A</v>
      </c>
      <c r="N41" s="13" t="e">
        <f>IF(M$7="",NA(),COUNTIF(N$8:N$12,"3")/5*100)</f>
        <v>#N/A</v>
      </c>
      <c r="O41" s="8" t="e">
        <f>IF(P$41=0,NA(),P$41)</f>
        <v>#N/A</v>
      </c>
      <c r="P41" s="13" t="e">
        <f>IF(O$7="",NA(),COUNTIF(P$8:P$12,"3")/5*100)</f>
        <v>#N/A</v>
      </c>
      <c r="Q41" s="8" t="e">
        <f>IF(R$41=0,NA(),R$41)</f>
        <v>#N/A</v>
      </c>
      <c r="R41" s="13" t="e">
        <f>IF(Q$7="",NA(),COUNTIF(R$8:R$12,"3")/5*100)</f>
        <v>#N/A</v>
      </c>
      <c r="S41" s="8" t="e">
        <f>IF(T$41=0,NA(),T$41)</f>
        <v>#N/A</v>
      </c>
      <c r="T41" s="13" t="e">
        <f>IF(S$7="",NA(),COUNTIF(T$8:T$12,"3")/5*100)</f>
        <v>#N/A</v>
      </c>
      <c r="U41" s="8" t="e">
        <f>IF(V$41=0,NA(),V$41)</f>
        <v>#N/A</v>
      </c>
      <c r="V41" s="13" t="e">
        <f>IF(U$7="",NA(),COUNTIF(V$8:V$12,"3")/5*100)</f>
        <v>#N/A</v>
      </c>
      <c r="W41" s="8" t="e">
        <f>IF(X$41=0,NA(),X$41)</f>
        <v>#N/A</v>
      </c>
      <c r="X41" s="13" t="e">
        <f>IF(W$7="",NA(),COUNTIF(X$8:X$12,"3")/5*100)</f>
        <v>#N/A</v>
      </c>
      <c r="Y41" s="8" t="e">
        <f>IF(Z$41=0,NA(),Z$41)</f>
        <v>#N/A</v>
      </c>
      <c r="Z41" s="13" t="e">
        <f>IF(Y$7="",NA(),COUNTIF(Z$8:Z$12,"3")/5*100)</f>
        <v>#N/A</v>
      </c>
      <c r="AA41" s="8" t="e">
        <f>IF(AB$41=0,NA(),AB$41)</f>
        <v>#N/A</v>
      </c>
      <c r="AB41" s="13" t="e">
        <f>IF(AA$7="",NA(),COUNTIF(AB$8:AB$12,"3")/5*100)</f>
        <v>#N/A</v>
      </c>
      <c r="AC41" s="8" t="e">
        <f>IF(AD$41=0,NA(),AD$41)</f>
        <v>#N/A</v>
      </c>
      <c r="AD41" s="13" t="e">
        <f>IF(AC$7="",NA(),COUNTIF(AD$8:AD$12,"3")/5*100)</f>
        <v>#N/A</v>
      </c>
      <c r="AE41" s="8" t="e">
        <f>IF(AF$41=0,NA(),AF$41)</f>
        <v>#N/A</v>
      </c>
      <c r="AF41" s="13" t="e">
        <f>IF(AE$7="",NA(),COUNTIF(AF$8:AF$12,"3")/5*100)</f>
        <v>#N/A</v>
      </c>
      <c r="AG41" s="8" t="e">
        <f>IF(AH$41=0,NA(),AH$41)</f>
        <v>#N/A</v>
      </c>
      <c r="AH41" s="13" t="e">
        <f>IF(AG$7="",NA(),COUNTIF(AH$8:AH$12,"3")/5*100)</f>
        <v>#N/A</v>
      </c>
      <c r="AI41" s="8" t="e">
        <f>IF(AJ$41=0,NA(),AJ$41)</f>
        <v>#N/A</v>
      </c>
      <c r="AJ41" s="13" t="e">
        <f>IF(AI$7="",NA(),COUNTIF(AJ$8:AJ$12,"3")/5*100)</f>
        <v>#N/A</v>
      </c>
      <c r="AK41" s="8" t="e">
        <f>IF(AL$41=0,NA(),AL$41)</f>
        <v>#N/A</v>
      </c>
      <c r="AL41" s="13" t="e">
        <f>IF(AK$7="",NA(),COUNTIF(AL$8:AL$12,"3")/5*100)</f>
        <v>#N/A</v>
      </c>
      <c r="AM41" s="8" t="e">
        <f>IF(AN$41=0,NA(),AN$41)</f>
        <v>#N/A</v>
      </c>
      <c r="AN41" s="13" t="e">
        <f>IF(AM$7="",NA(),COUNTIF(AN$8:AN$12,"3")/5*100)</f>
        <v>#N/A</v>
      </c>
      <c r="AO41" s="8" t="e">
        <f>IF(AP$41=0,NA(),AP$41)</f>
        <v>#N/A</v>
      </c>
      <c r="AP41" s="13" t="e">
        <f>IF(AO$7="",NA(),COUNTIF(AP$8:AP$12,"3")/5*100)</f>
        <v>#N/A</v>
      </c>
      <c r="AQ41" s="8" t="e">
        <f>IF(AR$41=0,NA(),AR$41)</f>
        <v>#N/A</v>
      </c>
      <c r="AR41" s="13" t="e">
        <f>IF(AQ$7="",NA(),COUNTIF(AR$8:AR$12,"3")/5*100)</f>
        <v>#N/A</v>
      </c>
      <c r="AS41" s="8" t="e">
        <f>IF(AT$41=0,NA(),AT$41)</f>
        <v>#N/A</v>
      </c>
      <c r="AT41" s="13" t="e">
        <f>IF(AS$7="",NA(),COUNTIF(AT$8:AT$12,"3")/5*100)</f>
        <v>#N/A</v>
      </c>
      <c r="AU41" s="8" t="e">
        <f>IF(AV$41=0,NA(),AV$41)</f>
        <v>#N/A</v>
      </c>
      <c r="AV41" s="13" t="e">
        <f>IF(AU$7="",NA(),COUNTIF(AV$8:AV$12,"3")/5*100)</f>
        <v>#N/A</v>
      </c>
      <c r="AW41" s="8" t="e">
        <f>IF(AX$41=0,NA(),AX$41)</f>
        <v>#N/A</v>
      </c>
      <c r="AX41" s="13" t="e">
        <f>IF(AW$7="",NA(),COUNTIF(AX$8:AX$12,"3")/5*100)</f>
        <v>#N/A</v>
      </c>
      <c r="AY41" s="8" t="e">
        <f>IF(AZ$41=0,NA(),AZ$41)</f>
        <v>#N/A</v>
      </c>
      <c r="AZ41" s="13" t="e">
        <f>IF(AY$7="",NA(),COUNTIF(AZ$8:AZ$12,"3")/5*100)</f>
        <v>#N/A</v>
      </c>
      <c r="BA41" s="8" t="e">
        <f>IF(BB$41=0,NA(),BB$41)</f>
        <v>#N/A</v>
      </c>
      <c r="BB41" s="13" t="e">
        <f>IF(BA$7="",NA(),COUNTIF(BB$8:BB$12,"3")/5*100)</f>
        <v>#N/A</v>
      </c>
      <c r="BC41" s="8" t="e">
        <f>IF(BD$41=0,NA(),BD$41)</f>
        <v>#N/A</v>
      </c>
      <c r="BD41" s="13" t="e">
        <f>IF(BC$7="",NA(),COUNTIF(BD$8:BD$12,"3")/5*100)</f>
        <v>#N/A</v>
      </c>
      <c r="BE41" s="8" t="e">
        <f t="shared" ref="BE41" si="216">IF(BF$41=0,NA(),BF$41)</f>
        <v>#N/A</v>
      </c>
      <c r="BF41" s="13" t="e">
        <f t="shared" ref="BF41" si="217">IF(BE$7="",NA(),COUNTIF(BF$8:BF$12,"3")/5*100)</f>
        <v>#N/A</v>
      </c>
      <c r="BG41" s="8" t="e">
        <f t="shared" ref="BG41" si="218">IF(BH$41=0,NA(),BH$41)</f>
        <v>#N/A</v>
      </c>
      <c r="BH41" s="13" t="e">
        <f t="shared" ref="BH41" si="219">IF(BG$7="",NA(),COUNTIF(BH$8:BH$12,"3")/5*100)</f>
        <v>#N/A</v>
      </c>
      <c r="BI41" s="8" t="e">
        <f t="shared" ref="BI41" si="220">IF(BJ$41=0,NA(),BJ$41)</f>
        <v>#N/A</v>
      </c>
      <c r="BJ41" s="13" t="e">
        <f t="shared" ref="BJ41" si="221">IF(BI$7="",NA(),COUNTIF(BJ$8:BJ$12,"3")/5*100)</f>
        <v>#N/A</v>
      </c>
      <c r="BK41" s="8" t="e">
        <f t="shared" ref="BK41" si="222">IF(BL$41=0,NA(),BL$41)</f>
        <v>#N/A</v>
      </c>
      <c r="BL41" s="13" t="e">
        <f t="shared" ref="BL41" si="223">IF(BK$7="",NA(),COUNTIF(BL$8:BL$12,"3")/5*100)</f>
        <v>#N/A</v>
      </c>
      <c r="BM41" s="8" t="e">
        <f t="shared" ref="BM41" si="224">IF(BN$41=0,NA(),BN$41)</f>
        <v>#N/A</v>
      </c>
      <c r="BN41" s="13" t="e">
        <f t="shared" ref="BN41" si="225">IF(BM$7="",NA(),COUNTIF(BN$8:BN$12,"3")/5*100)</f>
        <v>#N/A</v>
      </c>
      <c r="BO41" s="8" t="e">
        <f t="shared" ref="BO41" si="226">IF(BP$41=0,NA(),BP$41)</f>
        <v>#N/A</v>
      </c>
      <c r="BP41" s="13" t="e">
        <f t="shared" ref="BP41" si="227">IF(BO$7="",NA(),COUNTIF(BP$8:BP$12,"3")/5*100)</f>
        <v>#N/A</v>
      </c>
      <c r="BQ41" s="8" t="e">
        <f t="shared" ref="BQ41" si="228">IF(BR$41=0,NA(),BR$41)</f>
        <v>#N/A</v>
      </c>
      <c r="BR41" s="13" t="e">
        <f t="shared" ref="BR41" si="229">IF(BQ$7="",NA(),COUNTIF(BR$8:BR$12,"3")/5*100)</f>
        <v>#N/A</v>
      </c>
      <c r="BS41" s="8" t="e">
        <f t="shared" ref="BS41" si="230">IF(BT$41=0,NA(),BT$41)</f>
        <v>#N/A</v>
      </c>
      <c r="BT41" s="13" t="e">
        <f t="shared" ref="BT41" si="231">IF(BS$7="",NA(),COUNTIF(BT$8:BT$12,"3")/5*100)</f>
        <v>#N/A</v>
      </c>
      <c r="BU41" s="8" t="e">
        <f t="shared" ref="BU41" si="232">IF(BV$41=0,NA(),BV$41)</f>
        <v>#N/A</v>
      </c>
      <c r="BV41" s="13" t="e">
        <f t="shared" ref="BV41" si="233">IF(BU$7="",NA(),COUNTIF(BV$8:BV$12,"3")/5*100)</f>
        <v>#N/A</v>
      </c>
      <c r="BW41" s="8" t="e">
        <f t="shared" ref="BW41" si="234">IF(BX$41=0,NA(),BX$41)</f>
        <v>#N/A</v>
      </c>
      <c r="BX41" s="13" t="e">
        <f t="shared" ref="BX41" si="235">IF(BW$7="",NA(),COUNTIF(BX$8:BX$12,"3")/5*100)</f>
        <v>#N/A</v>
      </c>
      <c r="BY41" s="8" t="e">
        <f t="shared" ref="BY41" si="236">IF(BZ$41=0,NA(),BZ$41)</f>
        <v>#N/A</v>
      </c>
      <c r="BZ41" s="13" t="e">
        <f t="shared" ref="BZ41" si="237">IF(BY$7="",NA(),COUNTIF(BZ$8:BZ$12,"3")/5*100)</f>
        <v>#N/A</v>
      </c>
      <c r="CA41" s="8" t="e">
        <f t="shared" ref="CA41" si="238">IF(CB$41=0,NA(),CB$41)</f>
        <v>#N/A</v>
      </c>
      <c r="CB41" s="13" t="e">
        <f t="shared" ref="CB41" si="239">IF(CA$7="",NA(),COUNTIF(CB$8:CB$12,"3")/5*100)</f>
        <v>#N/A</v>
      </c>
      <c r="CC41" s="8" t="e">
        <f t="shared" ref="CC41" si="240">IF(CD$41=0,NA(),CD$41)</f>
        <v>#N/A</v>
      </c>
      <c r="CD41" s="13" t="e">
        <f t="shared" ref="CD41" si="241">IF(CC$7="",NA(),COUNTIF(CD$8:CD$12,"3")/5*100)</f>
        <v>#N/A</v>
      </c>
      <c r="CE41" s="8" t="e">
        <f t="shared" ref="CE41" si="242">IF(CF$41=0,NA(),CF$41)</f>
        <v>#N/A</v>
      </c>
      <c r="CF41" s="13" t="e">
        <f t="shared" ref="CF41" si="243">IF(CE$7="",NA(),COUNTIF(CF$8:CF$12,"3")/5*100)</f>
        <v>#N/A</v>
      </c>
      <c r="CG41" s="8" t="e">
        <f t="shared" ref="CG41" si="244">IF(CH$41=0,NA(),CH$41)</f>
        <v>#N/A</v>
      </c>
      <c r="CH41" s="13" t="e">
        <f t="shared" ref="CH41" si="245">IF(CG$7="",NA(),COUNTIF(CH$8:CH$12,"3")/5*100)</f>
        <v>#N/A</v>
      </c>
      <c r="CI41" s="8" t="e">
        <f t="shared" ref="CI41" si="246">IF(CJ$41=0,NA(),CJ$41)</f>
        <v>#N/A</v>
      </c>
      <c r="CJ41" s="13" t="e">
        <f t="shared" ref="CJ41" si="247">IF(CI$7="",NA(),COUNTIF(CJ$8:CJ$12,"3")/5*100)</f>
        <v>#N/A</v>
      </c>
    </row>
    <row r="42" spans="4:88">
      <c r="D42" s="5"/>
      <c r="E42" s="101"/>
      <c r="F42" s="101"/>
      <c r="G42" s="101"/>
    </row>
    <row r="43" spans="4:88">
      <c r="D43" s="99"/>
      <c r="E43" s="100"/>
      <c r="F43" s="100"/>
      <c r="G43" s="100"/>
      <c r="H43" s="99" t="s">
        <v>97</v>
      </c>
      <c r="I43" s="8" t="e">
        <f>IF(J$43=0,NA(),J$43)</f>
        <v>#N/A</v>
      </c>
      <c r="J43" s="13" t="e">
        <f>IF(I$7="",NA(),COUNTIF(J$13:J$16,"0")/4*100)</f>
        <v>#N/A</v>
      </c>
      <c r="K43" s="8" t="e">
        <f>IF(L$43=0,NA(),L$43)</f>
        <v>#N/A</v>
      </c>
      <c r="L43" s="13" t="e">
        <f>IF(K$7="",NA(),COUNTIF(L$13:L$16,"0")/4*100)</f>
        <v>#N/A</v>
      </c>
      <c r="M43" s="8" t="e">
        <f>IF(N$43=0,NA(),N$43)</f>
        <v>#N/A</v>
      </c>
      <c r="N43" s="13" t="e">
        <f>IF(M$7="",NA(),COUNTIF(N$13:N$16,"0")/4*100)</f>
        <v>#N/A</v>
      </c>
      <c r="O43" s="8" t="e">
        <f>IF(P$43=0,NA(),P$43)</f>
        <v>#N/A</v>
      </c>
      <c r="P43" s="13" t="e">
        <f>IF(O$7="",NA(),COUNTIF(P$13:P$16,"0")/4*100)</f>
        <v>#N/A</v>
      </c>
      <c r="Q43" s="8" t="e">
        <f>IF(R$43=0,NA(),R$43)</f>
        <v>#N/A</v>
      </c>
      <c r="R43" s="13" t="e">
        <f>IF(Q$7="",NA(),COUNTIF(R$13:R$16,"0")/4*100)</f>
        <v>#N/A</v>
      </c>
      <c r="S43" s="8" t="e">
        <f>IF(T$43=0,NA(),T$43)</f>
        <v>#N/A</v>
      </c>
      <c r="T43" s="13" t="e">
        <f>IF(S$7="",NA(),COUNTIF(T$13:T$16,"0")/4*100)</f>
        <v>#N/A</v>
      </c>
      <c r="U43" s="8" t="e">
        <f>IF(V$43=0,NA(),V$43)</f>
        <v>#N/A</v>
      </c>
      <c r="V43" s="13" t="e">
        <f>IF(U$7="",NA(),COUNTIF(V$13:V$16,"0")/4*100)</f>
        <v>#N/A</v>
      </c>
      <c r="W43" s="8" t="e">
        <f>IF(X$43=0,NA(),X$43)</f>
        <v>#N/A</v>
      </c>
      <c r="X43" s="13" t="e">
        <f>IF(W$7="",NA(),COUNTIF(X$13:X$16,"0")/4*100)</f>
        <v>#N/A</v>
      </c>
      <c r="Y43" s="8" t="e">
        <f>IF(Z$43=0,NA(),Z$43)</f>
        <v>#N/A</v>
      </c>
      <c r="Z43" s="13" t="e">
        <f>IF(Y$7="",NA(),COUNTIF(Z$13:Z$16,"0")/4*100)</f>
        <v>#N/A</v>
      </c>
      <c r="AA43" s="8" t="e">
        <f>IF(AB$43=0,NA(),AB$43)</f>
        <v>#N/A</v>
      </c>
      <c r="AB43" s="13" t="e">
        <f>IF(AA$7="",NA(),COUNTIF(AB$13:AB$16,"0")/4*100)</f>
        <v>#N/A</v>
      </c>
      <c r="AC43" s="8" t="e">
        <f>IF(AD$43=0,NA(),AD$43)</f>
        <v>#N/A</v>
      </c>
      <c r="AD43" s="13" t="e">
        <f>IF(AC$7="",NA(),COUNTIF(AD$13:AD$16,"0")/4*100)</f>
        <v>#N/A</v>
      </c>
      <c r="AE43" s="8" t="e">
        <f>IF(AF$43=0,NA(),AF$43)</f>
        <v>#N/A</v>
      </c>
      <c r="AF43" s="13" t="e">
        <f>IF(AE$7="",NA(),COUNTIF(AF$13:AF$16,"0")/4*100)</f>
        <v>#N/A</v>
      </c>
      <c r="AG43" s="8" t="e">
        <f>IF(AH$43=0,NA(),AH$43)</f>
        <v>#N/A</v>
      </c>
      <c r="AH43" s="13" t="e">
        <f>IF(AG$7="",NA(),COUNTIF(AH$13:AH$16,"0")/4*100)</f>
        <v>#N/A</v>
      </c>
      <c r="AI43" s="8" t="e">
        <f>IF(AJ$43=0,NA(),AJ$43)</f>
        <v>#N/A</v>
      </c>
      <c r="AJ43" s="13" t="e">
        <f>IF(AI$7="",NA(),COUNTIF(AJ$13:AJ$16,"0")/4*100)</f>
        <v>#N/A</v>
      </c>
      <c r="AK43" s="8" t="e">
        <f>IF(AL$43=0,NA(),AL$43)</f>
        <v>#N/A</v>
      </c>
      <c r="AL43" s="13" t="e">
        <f>IF(AK$7="",NA(),COUNTIF(AL$13:AL$16,"0")/4*100)</f>
        <v>#N/A</v>
      </c>
      <c r="AM43" s="8" t="e">
        <f>IF(AN$43=0,NA(),AN$43)</f>
        <v>#N/A</v>
      </c>
      <c r="AN43" s="13" t="e">
        <f>IF(AM$7="",NA(),COUNTIF(AN$13:AN$16,"0")/4*100)</f>
        <v>#N/A</v>
      </c>
      <c r="AO43" s="8" t="e">
        <f>IF(AP$43=0,NA(),AP$43)</f>
        <v>#N/A</v>
      </c>
      <c r="AP43" s="13" t="e">
        <f>IF(AO$7="",NA(),COUNTIF(AP$13:AP$16,"0")/4*100)</f>
        <v>#N/A</v>
      </c>
      <c r="AQ43" s="8" t="e">
        <f>IF(AR$43=0,NA(),AR$43)</f>
        <v>#N/A</v>
      </c>
      <c r="AR43" s="13" t="e">
        <f>IF(AQ$7="",NA(),COUNTIF(AR$13:AR$16,"0")/4*100)</f>
        <v>#N/A</v>
      </c>
      <c r="AS43" s="8" t="e">
        <f>IF(AT$43=0,NA(),AT$43)</f>
        <v>#N/A</v>
      </c>
      <c r="AT43" s="13" t="e">
        <f>IF(AS$7="",NA(),COUNTIF(AT$13:AT$16,"0")/4*100)</f>
        <v>#N/A</v>
      </c>
      <c r="AU43" s="8" t="e">
        <f>IF(AV$43=0,NA(),AV$43)</f>
        <v>#N/A</v>
      </c>
      <c r="AV43" s="13" t="e">
        <f>IF(AU$7="",NA(),COUNTIF(AV$13:AV$16,"0")/4*100)</f>
        <v>#N/A</v>
      </c>
      <c r="AW43" s="8" t="e">
        <f>IF(AX$43=0,NA(),AX$43)</f>
        <v>#N/A</v>
      </c>
      <c r="AX43" s="13" t="e">
        <f>IF(AW$7="",NA(),COUNTIF(AX$13:AX$16,"0")/4*100)</f>
        <v>#N/A</v>
      </c>
      <c r="AY43" s="8" t="e">
        <f>IF(AZ$43=0,NA(),AZ$43)</f>
        <v>#N/A</v>
      </c>
      <c r="AZ43" s="13" t="e">
        <f>IF(AY$7="",NA(),COUNTIF(AZ$13:AZ$16,"0")/4*100)</f>
        <v>#N/A</v>
      </c>
      <c r="BA43" s="8" t="e">
        <f>IF(BB$43=0,NA(),BB$43)</f>
        <v>#N/A</v>
      </c>
      <c r="BB43" s="13" t="e">
        <f>IF(BA$7="",NA(),COUNTIF(BB$13:BB$16,"0")/4*100)</f>
        <v>#N/A</v>
      </c>
      <c r="BC43" s="8" t="e">
        <f>IF(BD$43=0,NA(),BD$43)</f>
        <v>#N/A</v>
      </c>
      <c r="BD43" s="13" t="e">
        <f>IF(BC$7="",NA(),COUNTIF(BD$13:BD$16,"0")/4*100)</f>
        <v>#N/A</v>
      </c>
      <c r="BE43" s="8" t="e">
        <f t="shared" ref="BE43" si="248">IF(BF$43=0,NA(),BF$43)</f>
        <v>#N/A</v>
      </c>
      <c r="BF43" s="13" t="e">
        <f t="shared" ref="BF43" si="249">IF(BE$7="",NA(),COUNTIF(BF$13:BF$16,"0")/4*100)</f>
        <v>#N/A</v>
      </c>
      <c r="BG43" s="8" t="e">
        <f t="shared" ref="BG43" si="250">IF(BH$43=0,NA(),BH$43)</f>
        <v>#N/A</v>
      </c>
      <c r="BH43" s="13" t="e">
        <f t="shared" ref="BH43" si="251">IF(BG$7="",NA(),COUNTIF(BH$13:BH$16,"0")/4*100)</f>
        <v>#N/A</v>
      </c>
      <c r="BI43" s="8" t="e">
        <f t="shared" ref="BI43" si="252">IF(BJ$43=0,NA(),BJ$43)</f>
        <v>#N/A</v>
      </c>
      <c r="BJ43" s="13" t="e">
        <f t="shared" ref="BJ43" si="253">IF(BI$7="",NA(),COUNTIF(BJ$13:BJ$16,"0")/4*100)</f>
        <v>#N/A</v>
      </c>
      <c r="BK43" s="8" t="e">
        <f t="shared" ref="BK43" si="254">IF(BL$43=0,NA(),BL$43)</f>
        <v>#N/A</v>
      </c>
      <c r="BL43" s="13" t="e">
        <f t="shared" ref="BL43" si="255">IF(BK$7="",NA(),COUNTIF(BL$13:BL$16,"0")/4*100)</f>
        <v>#N/A</v>
      </c>
      <c r="BM43" s="8" t="e">
        <f t="shared" ref="BM43" si="256">IF(BN$43=0,NA(),BN$43)</f>
        <v>#N/A</v>
      </c>
      <c r="BN43" s="13" t="e">
        <f t="shared" ref="BN43" si="257">IF(BM$7="",NA(),COUNTIF(BN$13:BN$16,"0")/4*100)</f>
        <v>#N/A</v>
      </c>
      <c r="BO43" s="8" t="e">
        <f t="shared" ref="BO43" si="258">IF(BP$43=0,NA(),BP$43)</f>
        <v>#N/A</v>
      </c>
      <c r="BP43" s="13" t="e">
        <f t="shared" ref="BP43" si="259">IF(BO$7="",NA(),COUNTIF(BP$13:BP$16,"0")/4*100)</f>
        <v>#N/A</v>
      </c>
      <c r="BQ43" s="8" t="e">
        <f t="shared" ref="BQ43" si="260">IF(BR$43=0,NA(),BR$43)</f>
        <v>#N/A</v>
      </c>
      <c r="BR43" s="13" t="e">
        <f t="shared" ref="BR43" si="261">IF(BQ$7="",NA(),COUNTIF(BR$13:BR$16,"0")/4*100)</f>
        <v>#N/A</v>
      </c>
      <c r="BS43" s="8" t="e">
        <f t="shared" ref="BS43" si="262">IF(BT$43=0,NA(),BT$43)</f>
        <v>#N/A</v>
      </c>
      <c r="BT43" s="13" t="e">
        <f t="shared" ref="BT43" si="263">IF(BS$7="",NA(),COUNTIF(BT$13:BT$16,"0")/4*100)</f>
        <v>#N/A</v>
      </c>
      <c r="BU43" s="8" t="e">
        <f t="shared" ref="BU43" si="264">IF(BV$43=0,NA(),BV$43)</f>
        <v>#N/A</v>
      </c>
      <c r="BV43" s="13" t="e">
        <f t="shared" ref="BV43" si="265">IF(BU$7="",NA(),COUNTIF(BV$13:BV$16,"0")/4*100)</f>
        <v>#N/A</v>
      </c>
      <c r="BW43" s="8" t="e">
        <f t="shared" ref="BW43" si="266">IF(BX$43=0,NA(),BX$43)</f>
        <v>#N/A</v>
      </c>
      <c r="BX43" s="13" t="e">
        <f t="shared" ref="BX43" si="267">IF(BW$7="",NA(),COUNTIF(BX$13:BX$16,"0")/4*100)</f>
        <v>#N/A</v>
      </c>
      <c r="BY43" s="8" t="e">
        <f t="shared" ref="BY43" si="268">IF(BZ$43=0,NA(),BZ$43)</f>
        <v>#N/A</v>
      </c>
      <c r="BZ43" s="13" t="e">
        <f t="shared" ref="BZ43" si="269">IF(BY$7="",NA(),COUNTIF(BZ$13:BZ$16,"0")/4*100)</f>
        <v>#N/A</v>
      </c>
      <c r="CA43" s="8" t="e">
        <f t="shared" ref="CA43" si="270">IF(CB$43=0,NA(),CB$43)</f>
        <v>#N/A</v>
      </c>
      <c r="CB43" s="13" t="e">
        <f t="shared" ref="CB43" si="271">IF(CA$7="",NA(),COUNTIF(CB$13:CB$16,"0")/4*100)</f>
        <v>#N/A</v>
      </c>
      <c r="CC43" s="8" t="e">
        <f t="shared" ref="CC43" si="272">IF(CD$43=0,NA(),CD$43)</f>
        <v>#N/A</v>
      </c>
      <c r="CD43" s="13" t="e">
        <f t="shared" ref="CD43" si="273">IF(CC$7="",NA(),COUNTIF(CD$13:CD$16,"0")/4*100)</f>
        <v>#N/A</v>
      </c>
      <c r="CE43" s="8" t="e">
        <f t="shared" ref="CE43" si="274">IF(CF$43=0,NA(),CF$43)</f>
        <v>#N/A</v>
      </c>
      <c r="CF43" s="13" t="e">
        <f t="shared" ref="CF43" si="275">IF(CE$7="",NA(),COUNTIF(CF$13:CF$16,"0")/4*100)</f>
        <v>#N/A</v>
      </c>
      <c r="CG43" s="8" t="e">
        <f t="shared" ref="CG43" si="276">IF(CH$43=0,NA(),CH$43)</f>
        <v>#N/A</v>
      </c>
      <c r="CH43" s="13" t="e">
        <f t="shared" ref="CH43" si="277">IF(CG$7="",NA(),COUNTIF(CH$13:CH$16,"0")/4*100)</f>
        <v>#N/A</v>
      </c>
      <c r="CI43" s="8" t="e">
        <f t="shared" ref="CI43" si="278">IF(CJ$43=0,NA(),CJ$43)</f>
        <v>#N/A</v>
      </c>
      <c r="CJ43" s="13" t="e">
        <f t="shared" ref="CJ43" si="279">IF(CI$7="",NA(),COUNTIF(CJ$13:CJ$16,"0")/4*100)</f>
        <v>#N/A</v>
      </c>
    </row>
    <row r="44" spans="4:88">
      <c r="D44" s="264" t="s">
        <v>101</v>
      </c>
      <c r="E44" s="265" t="s">
        <v>63</v>
      </c>
      <c r="F44" s="100"/>
      <c r="G44" s="100"/>
      <c r="H44" s="99" t="s">
        <v>98</v>
      </c>
      <c r="I44" s="8" t="e">
        <f>IF(J$44=0,NA(),J$44)</f>
        <v>#N/A</v>
      </c>
      <c r="J44" s="13" t="e">
        <f>IF(I$7="",NA(),COUNTIF(J$13:J$16,"1")/4*100)</f>
        <v>#N/A</v>
      </c>
      <c r="K44" s="8" t="e">
        <f>IF(L$44=0,NA(),L$44)</f>
        <v>#N/A</v>
      </c>
      <c r="L44" s="13" t="e">
        <f>IF(K$7="",NA(),COUNTIF(L$13:L$16,"1")/4*100)</f>
        <v>#N/A</v>
      </c>
      <c r="M44" s="8" t="e">
        <f>IF(N$44=0,NA(),N$44)</f>
        <v>#N/A</v>
      </c>
      <c r="N44" s="13" t="e">
        <f>IF(M$7="",NA(),COUNTIF(N$13:N$16,"1")/4*100)</f>
        <v>#N/A</v>
      </c>
      <c r="O44" s="8" t="e">
        <f>IF(P$44=0,NA(),P$44)</f>
        <v>#N/A</v>
      </c>
      <c r="P44" s="13" t="e">
        <f>IF(O$7="",NA(),COUNTIF(P$13:P$16,"1")/4*100)</f>
        <v>#N/A</v>
      </c>
      <c r="Q44" s="8" t="e">
        <f>IF(R$44=0,NA(),R$44)</f>
        <v>#N/A</v>
      </c>
      <c r="R44" s="13" t="e">
        <f>IF(Q$7="",NA(),COUNTIF(R$13:R$16,"1")/4*100)</f>
        <v>#N/A</v>
      </c>
      <c r="S44" s="8" t="e">
        <f>IF(T$44=0,NA(),T$44)</f>
        <v>#N/A</v>
      </c>
      <c r="T44" s="13" t="e">
        <f>IF(S$7="",NA(),COUNTIF(T$13:T$16,"1")/4*100)</f>
        <v>#N/A</v>
      </c>
      <c r="U44" s="8" t="e">
        <f>IF(V$44=0,NA(),V$44)</f>
        <v>#N/A</v>
      </c>
      <c r="V44" s="13" t="e">
        <f>IF(U$7="",NA(),COUNTIF(V$13:V$16,"1")/4*100)</f>
        <v>#N/A</v>
      </c>
      <c r="W44" s="8" t="e">
        <f>IF(X$44=0,NA(),X$44)</f>
        <v>#N/A</v>
      </c>
      <c r="X44" s="13" t="e">
        <f>IF(W$7="",NA(),COUNTIF(X$13:X$16,"1")/4*100)</f>
        <v>#N/A</v>
      </c>
      <c r="Y44" s="8" t="e">
        <f>IF(Z$44=0,NA(),Z$44)</f>
        <v>#N/A</v>
      </c>
      <c r="Z44" s="13" t="e">
        <f>IF(Y$7="",NA(),COUNTIF(Z$13:Z$16,"1")/4*100)</f>
        <v>#N/A</v>
      </c>
      <c r="AA44" s="8" t="e">
        <f>IF(AB$44=0,NA(),AB$44)</f>
        <v>#N/A</v>
      </c>
      <c r="AB44" s="13" t="e">
        <f>IF(AA$7="",NA(),COUNTIF(AB$13:AB$16,"1")/4*100)</f>
        <v>#N/A</v>
      </c>
      <c r="AC44" s="8" t="e">
        <f>IF(AD$44=0,NA(),AD$44)</f>
        <v>#N/A</v>
      </c>
      <c r="AD44" s="13" t="e">
        <f>IF(AC$7="",NA(),COUNTIF(AD$13:AD$16,"1")/4*100)</f>
        <v>#N/A</v>
      </c>
      <c r="AE44" s="8" t="e">
        <f>IF(AF$44=0,NA(),AF$44)</f>
        <v>#N/A</v>
      </c>
      <c r="AF44" s="13" t="e">
        <f>IF(AE$7="",NA(),COUNTIF(AF$13:AF$16,"1")/4*100)</f>
        <v>#N/A</v>
      </c>
      <c r="AG44" s="8" t="e">
        <f>IF(AH$44=0,NA(),AH$44)</f>
        <v>#N/A</v>
      </c>
      <c r="AH44" s="13" t="e">
        <f>IF(AG$7="",NA(),COUNTIF(AH$13:AH$16,"1")/4*100)</f>
        <v>#N/A</v>
      </c>
      <c r="AI44" s="8" t="e">
        <f>IF(AJ$44=0,NA(),AJ$44)</f>
        <v>#N/A</v>
      </c>
      <c r="AJ44" s="13" t="e">
        <f>IF(AI$7="",NA(),COUNTIF(AJ$13:AJ$16,"1")/4*100)</f>
        <v>#N/A</v>
      </c>
      <c r="AK44" s="8" t="e">
        <f>IF(AL$44=0,NA(),AL$44)</f>
        <v>#N/A</v>
      </c>
      <c r="AL44" s="13" t="e">
        <f>IF(AK$7="",NA(),COUNTIF(AL$13:AL$16,"1")/4*100)</f>
        <v>#N/A</v>
      </c>
      <c r="AM44" s="8" t="e">
        <f>IF(AN$44=0,NA(),AN$44)</f>
        <v>#N/A</v>
      </c>
      <c r="AN44" s="13" t="e">
        <f>IF(AM$7="",NA(),COUNTIF(AN$13:AN$16,"1")/4*100)</f>
        <v>#N/A</v>
      </c>
      <c r="AO44" s="8" t="e">
        <f>IF(AP$44=0,NA(),AP$44)</f>
        <v>#N/A</v>
      </c>
      <c r="AP44" s="13" t="e">
        <f>IF(AO$7="",NA(),COUNTIF(AP$13:AP$16,"1")/4*100)</f>
        <v>#N/A</v>
      </c>
      <c r="AQ44" s="8" t="e">
        <f>IF(AR$44=0,NA(),AR$44)</f>
        <v>#N/A</v>
      </c>
      <c r="AR44" s="13" t="e">
        <f>IF(AQ$7="",NA(),COUNTIF(AR$13:AR$16,"1")/4*100)</f>
        <v>#N/A</v>
      </c>
      <c r="AS44" s="8" t="e">
        <f>IF(AT$44=0,NA(),AT$44)</f>
        <v>#N/A</v>
      </c>
      <c r="AT44" s="13" t="e">
        <f>IF(AS$7="",NA(),COUNTIF(AT$13:AT$16,"1")/4*100)</f>
        <v>#N/A</v>
      </c>
      <c r="AU44" s="8" t="e">
        <f>IF(AV$44=0,NA(),AV$44)</f>
        <v>#N/A</v>
      </c>
      <c r="AV44" s="13" t="e">
        <f>IF(AU$7="",NA(),COUNTIF(AV$13:AV$16,"1")/4*100)</f>
        <v>#N/A</v>
      </c>
      <c r="AW44" s="8" t="e">
        <f>IF(AX$44=0,NA(),AX$44)</f>
        <v>#N/A</v>
      </c>
      <c r="AX44" s="13" t="e">
        <f>IF(AW$7="",NA(),COUNTIF(AX$13:AX$16,"1")/4*100)</f>
        <v>#N/A</v>
      </c>
      <c r="AY44" s="8" t="e">
        <f>IF(AZ$44=0,NA(),AZ$44)</f>
        <v>#N/A</v>
      </c>
      <c r="AZ44" s="13" t="e">
        <f>IF(AY$7="",NA(),COUNTIF(AZ$13:AZ$16,"1")/4*100)</f>
        <v>#N/A</v>
      </c>
      <c r="BA44" s="8" t="e">
        <f>IF(BB$44=0,NA(),BB$44)</f>
        <v>#N/A</v>
      </c>
      <c r="BB44" s="13" t="e">
        <f>IF(BA$7="",NA(),COUNTIF(BB$13:BB$16,"1")/4*100)</f>
        <v>#N/A</v>
      </c>
      <c r="BC44" s="8" t="e">
        <f>IF(BD$44=0,NA(),BD$44)</f>
        <v>#N/A</v>
      </c>
      <c r="BD44" s="13" t="e">
        <f>IF(BC$7="",NA(),COUNTIF(BD$13:BD$16,"1")/4*100)</f>
        <v>#N/A</v>
      </c>
      <c r="BE44" s="8" t="e">
        <f t="shared" ref="BE44" si="280">IF(BF$44=0,NA(),BF$44)</f>
        <v>#N/A</v>
      </c>
      <c r="BF44" s="13" t="e">
        <f t="shared" ref="BF44" si="281">IF(BE$7="",NA(),COUNTIF(BF$13:BF$16,"1")/4*100)</f>
        <v>#N/A</v>
      </c>
      <c r="BG44" s="8" t="e">
        <f t="shared" ref="BG44" si="282">IF(BH$44=0,NA(),BH$44)</f>
        <v>#N/A</v>
      </c>
      <c r="BH44" s="13" t="e">
        <f t="shared" ref="BH44" si="283">IF(BG$7="",NA(),COUNTIF(BH$13:BH$16,"1")/4*100)</f>
        <v>#N/A</v>
      </c>
      <c r="BI44" s="8" t="e">
        <f t="shared" ref="BI44" si="284">IF(BJ$44=0,NA(),BJ$44)</f>
        <v>#N/A</v>
      </c>
      <c r="BJ44" s="13" t="e">
        <f t="shared" ref="BJ44" si="285">IF(BI$7="",NA(),COUNTIF(BJ$13:BJ$16,"1")/4*100)</f>
        <v>#N/A</v>
      </c>
      <c r="BK44" s="8" t="e">
        <f t="shared" ref="BK44" si="286">IF(BL$44=0,NA(),BL$44)</f>
        <v>#N/A</v>
      </c>
      <c r="BL44" s="13" t="e">
        <f t="shared" ref="BL44" si="287">IF(BK$7="",NA(),COUNTIF(BL$13:BL$16,"1")/4*100)</f>
        <v>#N/A</v>
      </c>
      <c r="BM44" s="8" t="e">
        <f t="shared" ref="BM44" si="288">IF(BN$44=0,NA(),BN$44)</f>
        <v>#N/A</v>
      </c>
      <c r="BN44" s="13" t="e">
        <f t="shared" ref="BN44" si="289">IF(BM$7="",NA(),COUNTIF(BN$13:BN$16,"1")/4*100)</f>
        <v>#N/A</v>
      </c>
      <c r="BO44" s="8" t="e">
        <f t="shared" ref="BO44" si="290">IF(BP$44=0,NA(),BP$44)</f>
        <v>#N/A</v>
      </c>
      <c r="BP44" s="13" t="e">
        <f t="shared" ref="BP44" si="291">IF(BO$7="",NA(),COUNTIF(BP$13:BP$16,"1")/4*100)</f>
        <v>#N/A</v>
      </c>
      <c r="BQ44" s="8" t="e">
        <f t="shared" ref="BQ44" si="292">IF(BR$44=0,NA(),BR$44)</f>
        <v>#N/A</v>
      </c>
      <c r="BR44" s="13" t="e">
        <f t="shared" ref="BR44" si="293">IF(BQ$7="",NA(),COUNTIF(BR$13:BR$16,"1")/4*100)</f>
        <v>#N/A</v>
      </c>
      <c r="BS44" s="8" t="e">
        <f t="shared" ref="BS44" si="294">IF(BT$44=0,NA(),BT$44)</f>
        <v>#N/A</v>
      </c>
      <c r="BT44" s="13" t="e">
        <f t="shared" ref="BT44" si="295">IF(BS$7="",NA(),COUNTIF(BT$13:BT$16,"1")/4*100)</f>
        <v>#N/A</v>
      </c>
      <c r="BU44" s="8" t="e">
        <f t="shared" ref="BU44" si="296">IF(BV$44=0,NA(),BV$44)</f>
        <v>#N/A</v>
      </c>
      <c r="BV44" s="13" t="e">
        <f t="shared" ref="BV44" si="297">IF(BU$7="",NA(),COUNTIF(BV$13:BV$16,"1")/4*100)</f>
        <v>#N/A</v>
      </c>
      <c r="BW44" s="8" t="e">
        <f t="shared" ref="BW44" si="298">IF(BX$44=0,NA(),BX$44)</f>
        <v>#N/A</v>
      </c>
      <c r="BX44" s="13" t="e">
        <f t="shared" ref="BX44" si="299">IF(BW$7="",NA(),COUNTIF(BX$13:BX$16,"1")/4*100)</f>
        <v>#N/A</v>
      </c>
      <c r="BY44" s="8" t="e">
        <f t="shared" ref="BY44" si="300">IF(BZ$44=0,NA(),BZ$44)</f>
        <v>#N/A</v>
      </c>
      <c r="BZ44" s="13" t="e">
        <f t="shared" ref="BZ44" si="301">IF(BY$7="",NA(),COUNTIF(BZ$13:BZ$16,"1")/4*100)</f>
        <v>#N/A</v>
      </c>
      <c r="CA44" s="8" t="e">
        <f t="shared" ref="CA44" si="302">IF(CB$44=0,NA(),CB$44)</f>
        <v>#N/A</v>
      </c>
      <c r="CB44" s="13" t="e">
        <f t="shared" ref="CB44" si="303">IF(CA$7="",NA(),COUNTIF(CB$13:CB$16,"1")/4*100)</f>
        <v>#N/A</v>
      </c>
      <c r="CC44" s="8" t="e">
        <f t="shared" ref="CC44" si="304">IF(CD$44=0,NA(),CD$44)</f>
        <v>#N/A</v>
      </c>
      <c r="CD44" s="13" t="e">
        <f t="shared" ref="CD44" si="305">IF(CC$7="",NA(),COUNTIF(CD$13:CD$16,"1")/4*100)</f>
        <v>#N/A</v>
      </c>
      <c r="CE44" s="8" t="e">
        <f t="shared" ref="CE44" si="306">IF(CF$44=0,NA(),CF$44)</f>
        <v>#N/A</v>
      </c>
      <c r="CF44" s="13" t="e">
        <f t="shared" ref="CF44" si="307">IF(CE$7="",NA(),COUNTIF(CF$13:CF$16,"1")/4*100)</f>
        <v>#N/A</v>
      </c>
      <c r="CG44" s="8" t="e">
        <f t="shared" ref="CG44" si="308">IF(CH$44=0,NA(),CH$44)</f>
        <v>#N/A</v>
      </c>
      <c r="CH44" s="13" t="e">
        <f t="shared" ref="CH44" si="309">IF(CG$7="",NA(),COUNTIF(CH$13:CH$16,"1")/4*100)</f>
        <v>#N/A</v>
      </c>
      <c r="CI44" s="8" t="e">
        <f t="shared" ref="CI44" si="310">IF(CJ$44=0,NA(),CJ$44)</f>
        <v>#N/A</v>
      </c>
      <c r="CJ44" s="13" t="e">
        <f t="shared" ref="CJ44" si="311">IF(CI$7="",NA(),COUNTIF(CJ$13:CJ$16,"1")/4*100)</f>
        <v>#N/A</v>
      </c>
    </row>
    <row r="45" spans="4:88">
      <c r="D45" s="264"/>
      <c r="E45" s="265"/>
      <c r="F45" s="100"/>
      <c r="G45" s="100"/>
      <c r="H45" s="99" t="s">
        <v>99</v>
      </c>
      <c r="I45" s="8" t="e">
        <f>IF(J$45=0,NA(),J$45)</f>
        <v>#N/A</v>
      </c>
      <c r="J45" s="13" t="e">
        <f>IF(I$7="",NA(),COUNTIF(J$13:J$16,"2")/4*100)</f>
        <v>#N/A</v>
      </c>
      <c r="K45" s="8" t="e">
        <f>IF(L$45=0,NA(),L$45)</f>
        <v>#N/A</v>
      </c>
      <c r="L45" s="13" t="e">
        <f>IF(K$7="",NA(),COUNTIF(L$13:L$16,"2")/4*100)</f>
        <v>#N/A</v>
      </c>
      <c r="M45" s="8" t="e">
        <f>IF(N$45=0,NA(),N$45)</f>
        <v>#N/A</v>
      </c>
      <c r="N45" s="13" t="e">
        <f>IF(M$7="",NA(),COUNTIF(N$13:N$16,"2")/4*100)</f>
        <v>#N/A</v>
      </c>
      <c r="O45" s="8" t="e">
        <f>IF(P$45=0,NA(),P$45)</f>
        <v>#N/A</v>
      </c>
      <c r="P45" s="13" t="e">
        <f>IF(O$7="",NA(),COUNTIF(P$13:P$16,"2")/4*100)</f>
        <v>#N/A</v>
      </c>
      <c r="Q45" s="8" t="e">
        <f>IF(R$45=0,NA(),R$45)</f>
        <v>#N/A</v>
      </c>
      <c r="R45" s="13" t="e">
        <f>IF(Q$7="",NA(),COUNTIF(R$13:R$16,"2")/4*100)</f>
        <v>#N/A</v>
      </c>
      <c r="S45" s="8" t="e">
        <f>IF(T$45=0,NA(),T$45)</f>
        <v>#N/A</v>
      </c>
      <c r="T45" s="13" t="e">
        <f>IF(S$7="",NA(),COUNTIF(T$13:T$16,"2")/4*100)</f>
        <v>#N/A</v>
      </c>
      <c r="U45" s="8" t="e">
        <f>IF(V$45=0,NA(),V$45)</f>
        <v>#N/A</v>
      </c>
      <c r="V45" s="13" t="e">
        <f>IF(U$7="",NA(),COUNTIF(V$13:V$16,"2")/4*100)</f>
        <v>#N/A</v>
      </c>
      <c r="W45" s="8" t="e">
        <f>IF(X$45=0,NA(),X$45)</f>
        <v>#N/A</v>
      </c>
      <c r="X45" s="13" t="e">
        <f>IF(W$7="",NA(),COUNTIF(X$13:X$16,"2")/4*100)</f>
        <v>#N/A</v>
      </c>
      <c r="Y45" s="8" t="e">
        <f>IF(Z$45=0,NA(),Z$45)</f>
        <v>#N/A</v>
      </c>
      <c r="Z45" s="13" t="e">
        <f>IF(Y$7="",NA(),COUNTIF(Z$13:Z$16,"2")/4*100)</f>
        <v>#N/A</v>
      </c>
      <c r="AA45" s="8" t="e">
        <f>IF(AB$45=0,NA(),AB$45)</f>
        <v>#N/A</v>
      </c>
      <c r="AB45" s="13" t="e">
        <f>IF(AA$7="",NA(),COUNTIF(AB$13:AB$16,"2")/4*100)</f>
        <v>#N/A</v>
      </c>
      <c r="AC45" s="8" t="e">
        <f>IF(AD$45=0,NA(),AD$45)</f>
        <v>#N/A</v>
      </c>
      <c r="AD45" s="13" t="e">
        <f>IF(AC$7="",NA(),COUNTIF(AD$13:AD$16,"2")/4*100)</f>
        <v>#N/A</v>
      </c>
      <c r="AE45" s="8" t="e">
        <f>IF(AF$45=0,NA(),AF$45)</f>
        <v>#N/A</v>
      </c>
      <c r="AF45" s="13" t="e">
        <f>IF(AE$7="",NA(),COUNTIF(AF$13:AF$16,"2")/4*100)</f>
        <v>#N/A</v>
      </c>
      <c r="AG45" s="8" t="e">
        <f>IF(AH$45=0,NA(),AH$45)</f>
        <v>#N/A</v>
      </c>
      <c r="AH45" s="13" t="e">
        <f>IF(AG$7="",NA(),COUNTIF(AH$13:AH$16,"2")/4*100)</f>
        <v>#N/A</v>
      </c>
      <c r="AI45" s="8" t="e">
        <f>IF(AJ$45=0,NA(),AJ$45)</f>
        <v>#N/A</v>
      </c>
      <c r="AJ45" s="13" t="e">
        <f>IF(AI$7="",NA(),COUNTIF(AJ$13:AJ$16,"2")/4*100)</f>
        <v>#N/A</v>
      </c>
      <c r="AK45" s="8" t="e">
        <f>IF(AL$45=0,NA(),AL$45)</f>
        <v>#N/A</v>
      </c>
      <c r="AL45" s="13" t="e">
        <f>IF(AK$7="",NA(),COUNTIF(AL$13:AL$16,"2")/4*100)</f>
        <v>#N/A</v>
      </c>
      <c r="AM45" s="8" t="e">
        <f>IF(AN$45=0,NA(),AN$45)</f>
        <v>#N/A</v>
      </c>
      <c r="AN45" s="13" t="e">
        <f>IF(AM$7="",NA(),COUNTIF(AN$13:AN$16,"2")/4*100)</f>
        <v>#N/A</v>
      </c>
      <c r="AO45" s="8" t="e">
        <f>IF(AP$45=0,NA(),AP$45)</f>
        <v>#N/A</v>
      </c>
      <c r="AP45" s="13" t="e">
        <f>IF(AO$7="",NA(),COUNTIF(AP$13:AP$16,"2")/4*100)</f>
        <v>#N/A</v>
      </c>
      <c r="AQ45" s="8" t="e">
        <f>IF(AR$45=0,NA(),AR$45)</f>
        <v>#N/A</v>
      </c>
      <c r="AR45" s="13" t="e">
        <f>IF(AQ$7="",NA(),COUNTIF(AR$13:AR$16,"2")/4*100)</f>
        <v>#N/A</v>
      </c>
      <c r="AS45" s="8" t="e">
        <f>IF(AT$45=0,NA(),AT$45)</f>
        <v>#N/A</v>
      </c>
      <c r="AT45" s="13" t="e">
        <f>IF(AS$7="",NA(),COUNTIF(AT$13:AT$16,"2")/4*100)</f>
        <v>#N/A</v>
      </c>
      <c r="AU45" s="8" t="e">
        <f>IF(AV$45=0,NA(),AV$45)</f>
        <v>#N/A</v>
      </c>
      <c r="AV45" s="13" t="e">
        <f>IF(AU$7="",NA(),COUNTIF(AV$13:AV$16,"2")/4*100)</f>
        <v>#N/A</v>
      </c>
      <c r="AW45" s="8" t="e">
        <f>IF(AX$45=0,NA(),AX$45)</f>
        <v>#N/A</v>
      </c>
      <c r="AX45" s="13" t="e">
        <f>IF(AW$7="",NA(),COUNTIF(AX$13:AX$16,"2")/4*100)</f>
        <v>#N/A</v>
      </c>
      <c r="AY45" s="8" t="e">
        <f>IF(AZ$45=0,NA(),AZ$45)</f>
        <v>#N/A</v>
      </c>
      <c r="AZ45" s="13" t="e">
        <f>IF(AY$7="",NA(),COUNTIF(AZ$13:AZ$16,"2")/4*100)</f>
        <v>#N/A</v>
      </c>
      <c r="BA45" s="8" t="e">
        <f>IF(BB$45=0,NA(),BB$45)</f>
        <v>#N/A</v>
      </c>
      <c r="BB45" s="13" t="e">
        <f>IF(BA$7="",NA(),COUNTIF(BB$13:BB$16,"2")/4*100)</f>
        <v>#N/A</v>
      </c>
      <c r="BC45" s="8" t="e">
        <f>IF(BD$45=0,NA(),BD$45)</f>
        <v>#N/A</v>
      </c>
      <c r="BD45" s="13" t="e">
        <f>IF(BC$7="",NA(),COUNTIF(BD$13:BD$16,"2")/4*100)</f>
        <v>#N/A</v>
      </c>
      <c r="BE45" s="8" t="e">
        <f t="shared" ref="BE45" si="312">IF(BF$45=0,NA(),BF$45)</f>
        <v>#N/A</v>
      </c>
      <c r="BF45" s="13" t="e">
        <f t="shared" ref="BF45" si="313">IF(BE$7="",NA(),COUNTIF(BF$13:BF$16,"2")/4*100)</f>
        <v>#N/A</v>
      </c>
      <c r="BG45" s="8" t="e">
        <f t="shared" ref="BG45" si="314">IF(BH$45=0,NA(),BH$45)</f>
        <v>#N/A</v>
      </c>
      <c r="BH45" s="13" t="e">
        <f t="shared" ref="BH45" si="315">IF(BG$7="",NA(),COUNTIF(BH$13:BH$16,"2")/4*100)</f>
        <v>#N/A</v>
      </c>
      <c r="BI45" s="8" t="e">
        <f t="shared" ref="BI45" si="316">IF(BJ$45=0,NA(),BJ$45)</f>
        <v>#N/A</v>
      </c>
      <c r="BJ45" s="13" t="e">
        <f t="shared" ref="BJ45" si="317">IF(BI$7="",NA(),COUNTIF(BJ$13:BJ$16,"2")/4*100)</f>
        <v>#N/A</v>
      </c>
      <c r="BK45" s="8" t="e">
        <f t="shared" ref="BK45" si="318">IF(BL$45=0,NA(),BL$45)</f>
        <v>#N/A</v>
      </c>
      <c r="BL45" s="13" t="e">
        <f t="shared" ref="BL45" si="319">IF(BK$7="",NA(),COUNTIF(BL$13:BL$16,"2")/4*100)</f>
        <v>#N/A</v>
      </c>
      <c r="BM45" s="8" t="e">
        <f t="shared" ref="BM45" si="320">IF(BN$45=0,NA(),BN$45)</f>
        <v>#N/A</v>
      </c>
      <c r="BN45" s="13" t="e">
        <f t="shared" ref="BN45" si="321">IF(BM$7="",NA(),COUNTIF(BN$13:BN$16,"2")/4*100)</f>
        <v>#N/A</v>
      </c>
      <c r="BO45" s="8" t="e">
        <f t="shared" ref="BO45" si="322">IF(BP$45=0,NA(),BP$45)</f>
        <v>#N/A</v>
      </c>
      <c r="BP45" s="13" t="e">
        <f t="shared" ref="BP45" si="323">IF(BO$7="",NA(),COUNTIF(BP$13:BP$16,"2")/4*100)</f>
        <v>#N/A</v>
      </c>
      <c r="BQ45" s="8" t="e">
        <f t="shared" ref="BQ45" si="324">IF(BR$45=0,NA(),BR$45)</f>
        <v>#N/A</v>
      </c>
      <c r="BR45" s="13" t="e">
        <f t="shared" ref="BR45" si="325">IF(BQ$7="",NA(),COUNTIF(BR$13:BR$16,"2")/4*100)</f>
        <v>#N/A</v>
      </c>
      <c r="BS45" s="8" t="e">
        <f t="shared" ref="BS45" si="326">IF(BT$45=0,NA(),BT$45)</f>
        <v>#N/A</v>
      </c>
      <c r="BT45" s="13" t="e">
        <f t="shared" ref="BT45" si="327">IF(BS$7="",NA(),COUNTIF(BT$13:BT$16,"2")/4*100)</f>
        <v>#N/A</v>
      </c>
      <c r="BU45" s="8" t="e">
        <f t="shared" ref="BU45" si="328">IF(BV$45=0,NA(),BV$45)</f>
        <v>#N/A</v>
      </c>
      <c r="BV45" s="13" t="e">
        <f t="shared" ref="BV45" si="329">IF(BU$7="",NA(),COUNTIF(BV$13:BV$16,"2")/4*100)</f>
        <v>#N/A</v>
      </c>
      <c r="BW45" s="8" t="e">
        <f t="shared" ref="BW45" si="330">IF(BX$45=0,NA(),BX$45)</f>
        <v>#N/A</v>
      </c>
      <c r="BX45" s="13" t="e">
        <f t="shared" ref="BX45" si="331">IF(BW$7="",NA(),COUNTIF(BX$13:BX$16,"2")/4*100)</f>
        <v>#N/A</v>
      </c>
      <c r="BY45" s="8" t="e">
        <f t="shared" ref="BY45" si="332">IF(BZ$45=0,NA(),BZ$45)</f>
        <v>#N/A</v>
      </c>
      <c r="BZ45" s="13" t="e">
        <f t="shared" ref="BZ45" si="333">IF(BY$7="",NA(),COUNTIF(BZ$13:BZ$16,"2")/4*100)</f>
        <v>#N/A</v>
      </c>
      <c r="CA45" s="8" t="e">
        <f t="shared" ref="CA45" si="334">IF(CB$45=0,NA(),CB$45)</f>
        <v>#N/A</v>
      </c>
      <c r="CB45" s="13" t="e">
        <f t="shared" ref="CB45" si="335">IF(CA$7="",NA(),COUNTIF(CB$13:CB$16,"2")/4*100)</f>
        <v>#N/A</v>
      </c>
      <c r="CC45" s="8" t="e">
        <f t="shared" ref="CC45" si="336">IF(CD$45=0,NA(),CD$45)</f>
        <v>#N/A</v>
      </c>
      <c r="CD45" s="13" t="e">
        <f t="shared" ref="CD45" si="337">IF(CC$7="",NA(),COUNTIF(CD$13:CD$16,"2")/4*100)</f>
        <v>#N/A</v>
      </c>
      <c r="CE45" s="8" t="e">
        <f t="shared" ref="CE45" si="338">IF(CF$45=0,NA(),CF$45)</f>
        <v>#N/A</v>
      </c>
      <c r="CF45" s="13" t="e">
        <f t="shared" ref="CF45" si="339">IF(CE$7="",NA(),COUNTIF(CF$13:CF$16,"2")/4*100)</f>
        <v>#N/A</v>
      </c>
      <c r="CG45" s="8" t="e">
        <f t="shared" ref="CG45" si="340">IF(CH$45=0,NA(),CH$45)</f>
        <v>#N/A</v>
      </c>
      <c r="CH45" s="13" t="e">
        <f t="shared" ref="CH45" si="341">IF(CG$7="",NA(),COUNTIF(CH$13:CH$16,"2")/4*100)</f>
        <v>#N/A</v>
      </c>
      <c r="CI45" s="8" t="e">
        <f t="shared" ref="CI45" si="342">IF(CJ$45=0,NA(),CJ$45)</f>
        <v>#N/A</v>
      </c>
      <c r="CJ45" s="13" t="e">
        <f t="shared" ref="CJ45" si="343">IF(CI$7="",NA(),COUNTIF(CJ$13:CJ$16,"2")/4*100)</f>
        <v>#N/A</v>
      </c>
    </row>
    <row r="46" spans="4:88">
      <c r="D46" s="264"/>
      <c r="E46" s="265"/>
      <c r="F46" s="100"/>
      <c r="G46" s="100"/>
      <c r="H46" s="99" t="s">
        <v>100</v>
      </c>
      <c r="I46" s="8" t="e">
        <f>IF(J$46=0,NA(),J$46)</f>
        <v>#N/A</v>
      </c>
      <c r="J46" s="13" t="e">
        <f>IF(I$7="",NA(),COUNTIF(J$13:J$16,"3")/4*100)</f>
        <v>#N/A</v>
      </c>
      <c r="K46" s="8" t="e">
        <f>IF(L$46=0,NA(),L$46)</f>
        <v>#N/A</v>
      </c>
      <c r="L46" s="13" t="e">
        <f>IF(K$7="",NA(),COUNTIF(L$13:L$16,"3")/4*100)</f>
        <v>#N/A</v>
      </c>
      <c r="M46" s="8" t="e">
        <f>IF(N$46=0,NA(),N$46)</f>
        <v>#N/A</v>
      </c>
      <c r="N46" s="13" t="e">
        <f>IF(M$7="",NA(),COUNTIF(N$13:N$16,"3")/4*100)</f>
        <v>#N/A</v>
      </c>
      <c r="O46" s="8" t="e">
        <f>IF(P$46=0,NA(),P$46)</f>
        <v>#N/A</v>
      </c>
      <c r="P46" s="13" t="e">
        <f>IF(O$7="",NA(),COUNTIF(P$13:P$16,"3")/4*100)</f>
        <v>#N/A</v>
      </c>
      <c r="Q46" s="8" t="e">
        <f>IF(R$46=0,NA(),R$46)</f>
        <v>#N/A</v>
      </c>
      <c r="R46" s="13" t="e">
        <f>IF(Q$7="",NA(),COUNTIF(R$13:R$16,"3")/4*100)</f>
        <v>#N/A</v>
      </c>
      <c r="S46" s="8" t="e">
        <f>IF(T$46=0,NA(),T$46)</f>
        <v>#N/A</v>
      </c>
      <c r="T46" s="13" t="e">
        <f>IF(S$7="",NA(),COUNTIF(T$13:T$16,"3")/4*100)</f>
        <v>#N/A</v>
      </c>
      <c r="U46" s="8" t="e">
        <f>IF(V$46=0,NA(),V$46)</f>
        <v>#N/A</v>
      </c>
      <c r="V46" s="13" t="e">
        <f>IF(U$7="",NA(),COUNTIF(V$13:V$16,"3")/4*100)</f>
        <v>#N/A</v>
      </c>
      <c r="W46" s="8" t="e">
        <f>IF(X$46=0,NA(),X$46)</f>
        <v>#N/A</v>
      </c>
      <c r="X46" s="13" t="e">
        <f>IF(W$7="",NA(),COUNTIF(X$13:X$16,"3")/4*100)</f>
        <v>#N/A</v>
      </c>
      <c r="Y46" s="8" t="e">
        <f>IF(Z$46=0,NA(),Z$46)</f>
        <v>#N/A</v>
      </c>
      <c r="Z46" s="13" t="e">
        <f>IF(Y$7="",NA(),COUNTIF(Z$13:Z$16,"3")/4*100)</f>
        <v>#N/A</v>
      </c>
      <c r="AA46" s="8" t="e">
        <f>IF(AB$46=0,NA(),AB$46)</f>
        <v>#N/A</v>
      </c>
      <c r="AB46" s="13" t="e">
        <f>IF(AA$7="",NA(),COUNTIF(AB$13:AB$16,"3")/4*100)</f>
        <v>#N/A</v>
      </c>
      <c r="AC46" s="8" t="e">
        <f>IF(AD$46=0,NA(),AD$46)</f>
        <v>#N/A</v>
      </c>
      <c r="AD46" s="13" t="e">
        <f>IF(AC$7="",NA(),COUNTIF(AD$13:AD$16,"3")/4*100)</f>
        <v>#N/A</v>
      </c>
      <c r="AE46" s="8" t="e">
        <f>IF(AF$46=0,NA(),AF$46)</f>
        <v>#N/A</v>
      </c>
      <c r="AF46" s="13" t="e">
        <f>IF(AE$7="",NA(),COUNTIF(AF$13:AF$16,"3")/4*100)</f>
        <v>#N/A</v>
      </c>
      <c r="AG46" s="8" t="e">
        <f>IF(AH$46=0,NA(),AH$46)</f>
        <v>#N/A</v>
      </c>
      <c r="AH46" s="13" t="e">
        <f>IF(AG$7="",NA(),COUNTIF(AH$13:AH$16,"3")/4*100)</f>
        <v>#N/A</v>
      </c>
      <c r="AI46" s="8" t="e">
        <f>IF(AJ$46=0,NA(),AJ$46)</f>
        <v>#N/A</v>
      </c>
      <c r="AJ46" s="13" t="e">
        <f>IF(AI$7="",NA(),COUNTIF(AJ$13:AJ$16,"3")/4*100)</f>
        <v>#N/A</v>
      </c>
      <c r="AK46" s="8" t="e">
        <f>IF(AL$46=0,NA(),AL$46)</f>
        <v>#N/A</v>
      </c>
      <c r="AL46" s="13" t="e">
        <f>IF(AK$7="",NA(),COUNTIF(AL$13:AL$16,"3")/4*100)</f>
        <v>#N/A</v>
      </c>
      <c r="AM46" s="8" t="e">
        <f>IF(AN$46=0,NA(),AN$46)</f>
        <v>#N/A</v>
      </c>
      <c r="AN46" s="13" t="e">
        <f>IF(AM$7="",NA(),COUNTIF(AN$13:AN$16,"3")/4*100)</f>
        <v>#N/A</v>
      </c>
      <c r="AO46" s="8" t="e">
        <f>IF(AP$46=0,NA(),AP$46)</f>
        <v>#N/A</v>
      </c>
      <c r="AP46" s="13" t="e">
        <f>IF(AO$7="",NA(),COUNTIF(AP$13:AP$16,"3")/4*100)</f>
        <v>#N/A</v>
      </c>
      <c r="AQ46" s="8" t="e">
        <f>IF(AR$46=0,NA(),AR$46)</f>
        <v>#N/A</v>
      </c>
      <c r="AR46" s="13" t="e">
        <f>IF(AQ$7="",NA(),COUNTIF(AR$13:AR$16,"3")/4*100)</f>
        <v>#N/A</v>
      </c>
      <c r="AS46" s="8" t="e">
        <f>IF(AT$46=0,NA(),AT$46)</f>
        <v>#N/A</v>
      </c>
      <c r="AT46" s="13" t="e">
        <f>IF(AS$7="",NA(),COUNTIF(AT$13:AT$16,"3")/4*100)</f>
        <v>#N/A</v>
      </c>
      <c r="AU46" s="8" t="e">
        <f>IF(AV$46=0,NA(),AV$46)</f>
        <v>#N/A</v>
      </c>
      <c r="AV46" s="13" t="e">
        <f>IF(AU$7="",NA(),COUNTIF(AV$13:AV$16,"3")/4*100)</f>
        <v>#N/A</v>
      </c>
      <c r="AW46" s="8" t="e">
        <f>IF(AX$46=0,NA(),AX$46)</f>
        <v>#N/A</v>
      </c>
      <c r="AX46" s="13" t="e">
        <f>IF(AW$7="",NA(),COUNTIF(AX$13:AX$16,"3")/4*100)</f>
        <v>#N/A</v>
      </c>
      <c r="AY46" s="8" t="e">
        <f>IF(AZ$46=0,NA(),AZ$46)</f>
        <v>#N/A</v>
      </c>
      <c r="AZ46" s="13" t="e">
        <f>IF(AY$7="",NA(),COUNTIF(AZ$13:AZ$16,"3")/4*100)</f>
        <v>#N/A</v>
      </c>
      <c r="BA46" s="8" t="e">
        <f>IF(BB$46=0,NA(),BB$46)</f>
        <v>#N/A</v>
      </c>
      <c r="BB46" s="13" t="e">
        <f>IF(BA$7="",NA(),COUNTIF(BB$13:BB$16,"3")/4*100)</f>
        <v>#N/A</v>
      </c>
      <c r="BC46" s="8" t="e">
        <f>IF(BD$46=0,NA(),BD$46)</f>
        <v>#N/A</v>
      </c>
      <c r="BD46" s="13" t="e">
        <f>IF(BC$7="",NA(),COUNTIF(BD$13:BD$16,"3")/4*100)</f>
        <v>#N/A</v>
      </c>
      <c r="BE46" s="8" t="e">
        <f t="shared" ref="BE46" si="344">IF(BF$46=0,NA(),BF$46)</f>
        <v>#N/A</v>
      </c>
      <c r="BF46" s="13" t="e">
        <f t="shared" ref="BF46" si="345">IF(BE$7="",NA(),COUNTIF(BF$13:BF$16,"3")/4*100)</f>
        <v>#N/A</v>
      </c>
      <c r="BG46" s="8" t="e">
        <f t="shared" ref="BG46" si="346">IF(BH$46=0,NA(),BH$46)</f>
        <v>#N/A</v>
      </c>
      <c r="BH46" s="13" t="e">
        <f t="shared" ref="BH46" si="347">IF(BG$7="",NA(),COUNTIF(BH$13:BH$16,"3")/4*100)</f>
        <v>#N/A</v>
      </c>
      <c r="BI46" s="8" t="e">
        <f t="shared" ref="BI46" si="348">IF(BJ$46=0,NA(),BJ$46)</f>
        <v>#N/A</v>
      </c>
      <c r="BJ46" s="13" t="e">
        <f t="shared" ref="BJ46" si="349">IF(BI$7="",NA(),COUNTIF(BJ$13:BJ$16,"3")/4*100)</f>
        <v>#N/A</v>
      </c>
      <c r="BK46" s="8" t="e">
        <f t="shared" ref="BK46" si="350">IF(BL$46=0,NA(),BL$46)</f>
        <v>#N/A</v>
      </c>
      <c r="BL46" s="13" t="e">
        <f t="shared" ref="BL46" si="351">IF(BK$7="",NA(),COUNTIF(BL$13:BL$16,"3")/4*100)</f>
        <v>#N/A</v>
      </c>
      <c r="BM46" s="8" t="e">
        <f t="shared" ref="BM46" si="352">IF(BN$46=0,NA(),BN$46)</f>
        <v>#N/A</v>
      </c>
      <c r="BN46" s="13" t="e">
        <f t="shared" ref="BN46" si="353">IF(BM$7="",NA(),COUNTIF(BN$13:BN$16,"3")/4*100)</f>
        <v>#N/A</v>
      </c>
      <c r="BO46" s="8" t="e">
        <f t="shared" ref="BO46" si="354">IF(BP$46=0,NA(),BP$46)</f>
        <v>#N/A</v>
      </c>
      <c r="BP46" s="13" t="e">
        <f t="shared" ref="BP46" si="355">IF(BO$7="",NA(),COUNTIF(BP$13:BP$16,"3")/4*100)</f>
        <v>#N/A</v>
      </c>
      <c r="BQ46" s="8" t="e">
        <f t="shared" ref="BQ46" si="356">IF(BR$46=0,NA(),BR$46)</f>
        <v>#N/A</v>
      </c>
      <c r="BR46" s="13" t="e">
        <f t="shared" ref="BR46" si="357">IF(BQ$7="",NA(),COUNTIF(BR$13:BR$16,"3")/4*100)</f>
        <v>#N/A</v>
      </c>
      <c r="BS46" s="8" t="e">
        <f t="shared" ref="BS46" si="358">IF(BT$46=0,NA(),BT$46)</f>
        <v>#N/A</v>
      </c>
      <c r="BT46" s="13" t="e">
        <f t="shared" ref="BT46" si="359">IF(BS$7="",NA(),COUNTIF(BT$13:BT$16,"3")/4*100)</f>
        <v>#N/A</v>
      </c>
      <c r="BU46" s="8" t="e">
        <f t="shared" ref="BU46" si="360">IF(BV$46=0,NA(),BV$46)</f>
        <v>#N/A</v>
      </c>
      <c r="BV46" s="13" t="e">
        <f t="shared" ref="BV46" si="361">IF(BU$7="",NA(),COUNTIF(BV$13:BV$16,"3")/4*100)</f>
        <v>#N/A</v>
      </c>
      <c r="BW46" s="8" t="e">
        <f t="shared" ref="BW46" si="362">IF(BX$46=0,NA(),BX$46)</f>
        <v>#N/A</v>
      </c>
      <c r="BX46" s="13" t="e">
        <f t="shared" ref="BX46" si="363">IF(BW$7="",NA(),COUNTIF(BX$13:BX$16,"3")/4*100)</f>
        <v>#N/A</v>
      </c>
      <c r="BY46" s="8" t="e">
        <f t="shared" ref="BY46" si="364">IF(BZ$46=0,NA(),BZ$46)</f>
        <v>#N/A</v>
      </c>
      <c r="BZ46" s="13" t="e">
        <f t="shared" ref="BZ46" si="365">IF(BY$7="",NA(),COUNTIF(BZ$13:BZ$16,"3")/4*100)</f>
        <v>#N/A</v>
      </c>
      <c r="CA46" s="8" t="e">
        <f t="shared" ref="CA46" si="366">IF(CB$46=0,NA(),CB$46)</f>
        <v>#N/A</v>
      </c>
      <c r="CB46" s="13" t="e">
        <f t="shared" ref="CB46" si="367">IF(CA$7="",NA(),COUNTIF(CB$13:CB$16,"3")/4*100)</f>
        <v>#N/A</v>
      </c>
      <c r="CC46" s="8" t="e">
        <f t="shared" ref="CC46" si="368">IF(CD$46=0,NA(),CD$46)</f>
        <v>#N/A</v>
      </c>
      <c r="CD46" s="13" t="e">
        <f t="shared" ref="CD46" si="369">IF(CC$7="",NA(),COUNTIF(CD$13:CD$16,"3")/4*100)</f>
        <v>#N/A</v>
      </c>
      <c r="CE46" s="8" t="e">
        <f t="shared" ref="CE46" si="370">IF(CF$46=0,NA(),CF$46)</f>
        <v>#N/A</v>
      </c>
      <c r="CF46" s="13" t="e">
        <f t="shared" ref="CF46" si="371">IF(CE$7="",NA(),COUNTIF(CF$13:CF$16,"3")/4*100)</f>
        <v>#N/A</v>
      </c>
      <c r="CG46" s="8" t="e">
        <f t="shared" ref="CG46" si="372">IF(CH$46=0,NA(),CH$46)</f>
        <v>#N/A</v>
      </c>
      <c r="CH46" s="13" t="e">
        <f t="shared" ref="CH46" si="373">IF(CG$7="",NA(),COUNTIF(CH$13:CH$16,"3")/4*100)</f>
        <v>#N/A</v>
      </c>
      <c r="CI46" s="8" t="e">
        <f t="shared" ref="CI46" si="374">IF(CJ$46=0,NA(),CJ$46)</f>
        <v>#N/A</v>
      </c>
      <c r="CJ46" s="13" t="e">
        <f t="shared" ref="CJ46" si="375">IF(CI$7="",NA(),COUNTIF(CJ$13:CJ$16,"3")/4*100)</f>
        <v>#N/A</v>
      </c>
    </row>
    <row r="47" spans="4:88">
      <c r="D47" s="99"/>
      <c r="E47" s="100"/>
      <c r="F47" s="100"/>
      <c r="G47" s="100"/>
      <c r="J47" s="10"/>
      <c r="L47" s="10"/>
      <c r="N47" s="10"/>
      <c r="P47" s="10"/>
      <c r="R47" s="10"/>
      <c r="T47" s="10"/>
      <c r="V47" s="10"/>
      <c r="X47" s="10"/>
      <c r="Z47" s="10"/>
      <c r="AB47" s="10"/>
      <c r="AD47" s="10"/>
      <c r="AF47" s="10"/>
      <c r="AH47" s="10"/>
      <c r="AJ47" s="10"/>
      <c r="AL47" s="10"/>
      <c r="AN47" s="10"/>
      <c r="AP47" s="10"/>
      <c r="AR47" s="10"/>
      <c r="AT47" s="10"/>
      <c r="AV47" s="10"/>
      <c r="AX47" s="10"/>
      <c r="AZ47" s="10"/>
      <c r="BB47" s="10"/>
      <c r="BD47" s="10"/>
      <c r="BF47" s="10"/>
      <c r="BH47" s="10"/>
      <c r="BJ47" s="10"/>
      <c r="BL47" s="10"/>
      <c r="BN47" s="10"/>
      <c r="BP47" s="10"/>
      <c r="BR47" s="10"/>
      <c r="BT47" s="10"/>
      <c r="BV47" s="10"/>
      <c r="BX47" s="10"/>
      <c r="BZ47" s="10"/>
      <c r="CB47" s="10"/>
      <c r="CD47" s="10"/>
      <c r="CF47" s="10"/>
      <c r="CH47" s="10"/>
      <c r="CJ47" s="10"/>
    </row>
    <row r="48" spans="4:88">
      <c r="D48" s="99"/>
      <c r="E48" s="100"/>
      <c r="F48" s="100"/>
      <c r="G48" s="100"/>
      <c r="H48" s="99" t="s">
        <v>97</v>
      </c>
      <c r="I48" s="8" t="e">
        <f>IF(J$48=0,NA(),J$48)</f>
        <v>#N/A</v>
      </c>
      <c r="J48" s="13" t="e">
        <f>IF(I$7="",NA(),COUNTIF(J$17:J$21,"0")/5*100)</f>
        <v>#N/A</v>
      </c>
      <c r="K48" s="8" t="e">
        <f>IF(L$48=0,NA(),L$48)</f>
        <v>#N/A</v>
      </c>
      <c r="L48" s="13" t="e">
        <f>IF(K$7="",NA(),COUNTIF(L$17:L$21,"0")/5*100)</f>
        <v>#N/A</v>
      </c>
      <c r="M48" s="8" t="e">
        <f>IF(N$48=0,NA(),N$48)</f>
        <v>#N/A</v>
      </c>
      <c r="N48" s="13" t="e">
        <f>IF(M$7="",NA(),COUNTIF(N$17:N$21,"0")/5*100)</f>
        <v>#N/A</v>
      </c>
      <c r="O48" s="8" t="e">
        <f>IF(P$48=0,NA(),P$48)</f>
        <v>#N/A</v>
      </c>
      <c r="P48" s="13" t="e">
        <f>IF(O$7="",NA(),COUNTIF(P$17:P$21,"0")/5*100)</f>
        <v>#N/A</v>
      </c>
      <c r="Q48" s="8" t="e">
        <f>IF(R$48=0,NA(),R$48)</f>
        <v>#N/A</v>
      </c>
      <c r="R48" s="13" t="e">
        <f>IF(Q$7="",NA(),COUNTIF(R$17:R$21,"0")/5*100)</f>
        <v>#N/A</v>
      </c>
      <c r="S48" s="8" t="e">
        <f>IF(T$48=0,NA(),T$48)</f>
        <v>#N/A</v>
      </c>
      <c r="T48" s="13" t="e">
        <f>IF(S$7="",NA(),COUNTIF(T$17:T$21,"0")/5*100)</f>
        <v>#N/A</v>
      </c>
      <c r="U48" s="8" t="e">
        <f>IF(V$48=0,NA(),V$48)</f>
        <v>#N/A</v>
      </c>
      <c r="V48" s="13" t="e">
        <f>IF(U$7="",NA(),COUNTIF(V$17:V$21,"0")/5*100)</f>
        <v>#N/A</v>
      </c>
      <c r="W48" s="8" t="e">
        <f>IF(X$48=0,NA(),X$48)</f>
        <v>#N/A</v>
      </c>
      <c r="X48" s="13" t="e">
        <f>IF(W$7="",NA(),COUNTIF(X$17:X$21,"0")/5*100)</f>
        <v>#N/A</v>
      </c>
      <c r="Y48" s="8" t="e">
        <f>IF(Z$48=0,NA(),Z$48)</f>
        <v>#N/A</v>
      </c>
      <c r="Z48" s="13" t="e">
        <f>IF(Y$7="",NA(),COUNTIF(Z$17:Z$21,"0")/5*100)</f>
        <v>#N/A</v>
      </c>
      <c r="AA48" s="8" t="e">
        <f>IF(AB$48=0,NA(),AB$48)</f>
        <v>#N/A</v>
      </c>
      <c r="AB48" s="13" t="e">
        <f>IF(AA$7="",NA(),COUNTIF(AB$17:AB$21,"0")/5*100)</f>
        <v>#N/A</v>
      </c>
      <c r="AC48" s="8" t="e">
        <f>IF(AD$48=0,NA(),AD$48)</f>
        <v>#N/A</v>
      </c>
      <c r="AD48" s="13" t="e">
        <f>IF(AC$7="",NA(),COUNTIF(AD$17:AD$21,"0")/5*100)</f>
        <v>#N/A</v>
      </c>
      <c r="AE48" s="8" t="e">
        <f>IF(AF$48=0,NA(),AF$48)</f>
        <v>#N/A</v>
      </c>
      <c r="AF48" s="13" t="e">
        <f>IF(AE$7="",NA(),COUNTIF(AF$17:AF$21,"0")/5*100)</f>
        <v>#N/A</v>
      </c>
      <c r="AG48" s="8" t="e">
        <f>IF(AH$48=0,NA(),AH$48)</f>
        <v>#N/A</v>
      </c>
      <c r="AH48" s="13" t="e">
        <f>IF(AG$7="",NA(),COUNTIF(AH$17:AH$21,"0")/5*100)</f>
        <v>#N/A</v>
      </c>
      <c r="AI48" s="8" t="e">
        <f>IF(AJ$48=0,NA(),AJ$48)</f>
        <v>#N/A</v>
      </c>
      <c r="AJ48" s="13" t="e">
        <f>IF(AI$7="",NA(),COUNTIF(AJ$17:AJ$21,"0")/5*100)</f>
        <v>#N/A</v>
      </c>
      <c r="AK48" s="8" t="e">
        <f>IF(AL$48=0,NA(),AL$48)</f>
        <v>#N/A</v>
      </c>
      <c r="AL48" s="13" t="e">
        <f>IF(AK$7="",NA(),COUNTIF(AL$17:AL$21,"0")/5*100)</f>
        <v>#N/A</v>
      </c>
      <c r="AM48" s="8" t="e">
        <f>IF(AN$48=0,NA(),AN$48)</f>
        <v>#N/A</v>
      </c>
      <c r="AN48" s="13" t="e">
        <f>IF(AM$7="",NA(),COUNTIF(AN$17:AN$21,"0")/5*100)</f>
        <v>#N/A</v>
      </c>
      <c r="AO48" s="8" t="e">
        <f>IF(AP$48=0,NA(),AP$48)</f>
        <v>#N/A</v>
      </c>
      <c r="AP48" s="13" t="e">
        <f>IF(AO$7="",NA(),COUNTIF(AP$17:AP$21,"0")/5*100)</f>
        <v>#N/A</v>
      </c>
      <c r="AQ48" s="8" t="e">
        <f>IF(AR$48=0,NA(),AR$48)</f>
        <v>#N/A</v>
      </c>
      <c r="AR48" s="13" t="e">
        <f>IF(AQ$7="",NA(),COUNTIF(AR$17:AR$21,"0")/5*100)</f>
        <v>#N/A</v>
      </c>
      <c r="AS48" s="8" t="e">
        <f>IF(AT$48=0,NA(),AT$48)</f>
        <v>#N/A</v>
      </c>
      <c r="AT48" s="13" t="e">
        <f>IF(AS$7="",NA(),COUNTIF(AT$17:AT$21,"0")/5*100)</f>
        <v>#N/A</v>
      </c>
      <c r="AU48" s="8" t="e">
        <f>IF(AV$48=0,NA(),AV$48)</f>
        <v>#N/A</v>
      </c>
      <c r="AV48" s="13" t="e">
        <f>IF(AU$7="",NA(),COUNTIF(AV$17:AV$21,"0")/5*100)</f>
        <v>#N/A</v>
      </c>
      <c r="AW48" s="8" t="e">
        <f>IF(AX$48=0,NA(),AX$48)</f>
        <v>#N/A</v>
      </c>
      <c r="AX48" s="13" t="e">
        <f>IF(AW$7="",NA(),COUNTIF(AX$17:AX$21,"0")/5*100)</f>
        <v>#N/A</v>
      </c>
      <c r="AY48" s="8" t="e">
        <f>IF(AZ$48=0,NA(),AZ$48)</f>
        <v>#N/A</v>
      </c>
      <c r="AZ48" s="13" t="e">
        <f>IF(AY$7="",NA(),COUNTIF(AZ$17:AZ$21,"0")/5*100)</f>
        <v>#N/A</v>
      </c>
      <c r="BA48" s="8" t="e">
        <f>IF(BB$48=0,NA(),BB$48)</f>
        <v>#N/A</v>
      </c>
      <c r="BB48" s="13" t="e">
        <f>IF(BA$7="",NA(),COUNTIF(BB$17:BB$21,"0")/5*100)</f>
        <v>#N/A</v>
      </c>
      <c r="BC48" s="8" t="e">
        <f>IF(BD$48=0,NA(),BD$48)</f>
        <v>#N/A</v>
      </c>
      <c r="BD48" s="13" t="e">
        <f>IF(BC$7="",NA(),COUNTIF(BD$17:BD$21,"0")/5*100)</f>
        <v>#N/A</v>
      </c>
      <c r="BE48" s="8" t="e">
        <f t="shared" ref="BE48" si="376">IF(BF$48=0,NA(),BF$48)</f>
        <v>#N/A</v>
      </c>
      <c r="BF48" s="13" t="e">
        <f t="shared" ref="BF48" si="377">IF(BE$7="",NA(),COUNTIF(BF$17:BF$21,"0")/5*100)</f>
        <v>#N/A</v>
      </c>
      <c r="BG48" s="8" t="e">
        <f t="shared" ref="BG48" si="378">IF(BH$48=0,NA(),BH$48)</f>
        <v>#N/A</v>
      </c>
      <c r="BH48" s="13" t="e">
        <f t="shared" ref="BH48" si="379">IF(BG$7="",NA(),COUNTIF(BH$17:BH$21,"0")/5*100)</f>
        <v>#N/A</v>
      </c>
      <c r="BI48" s="8" t="e">
        <f t="shared" ref="BI48" si="380">IF(BJ$48=0,NA(),BJ$48)</f>
        <v>#N/A</v>
      </c>
      <c r="BJ48" s="13" t="e">
        <f t="shared" ref="BJ48" si="381">IF(BI$7="",NA(),COUNTIF(BJ$17:BJ$21,"0")/5*100)</f>
        <v>#N/A</v>
      </c>
      <c r="BK48" s="8" t="e">
        <f t="shared" ref="BK48" si="382">IF(BL$48=0,NA(),BL$48)</f>
        <v>#N/A</v>
      </c>
      <c r="BL48" s="13" t="e">
        <f t="shared" ref="BL48" si="383">IF(BK$7="",NA(),COUNTIF(BL$17:BL$21,"0")/5*100)</f>
        <v>#N/A</v>
      </c>
      <c r="BM48" s="8" t="e">
        <f t="shared" ref="BM48" si="384">IF(BN$48=0,NA(),BN$48)</f>
        <v>#N/A</v>
      </c>
      <c r="BN48" s="13" t="e">
        <f t="shared" ref="BN48" si="385">IF(BM$7="",NA(),COUNTIF(BN$17:BN$21,"0")/5*100)</f>
        <v>#N/A</v>
      </c>
      <c r="BO48" s="8" t="e">
        <f t="shared" ref="BO48" si="386">IF(BP$48=0,NA(),BP$48)</f>
        <v>#N/A</v>
      </c>
      <c r="BP48" s="13" t="e">
        <f t="shared" ref="BP48" si="387">IF(BO$7="",NA(),COUNTIF(BP$17:BP$21,"0")/5*100)</f>
        <v>#N/A</v>
      </c>
      <c r="BQ48" s="8" t="e">
        <f t="shared" ref="BQ48" si="388">IF(BR$48=0,NA(),BR$48)</f>
        <v>#N/A</v>
      </c>
      <c r="BR48" s="13" t="e">
        <f t="shared" ref="BR48" si="389">IF(BQ$7="",NA(),COUNTIF(BR$17:BR$21,"0")/5*100)</f>
        <v>#N/A</v>
      </c>
      <c r="BS48" s="8" t="e">
        <f t="shared" ref="BS48" si="390">IF(BT$48=0,NA(),BT$48)</f>
        <v>#N/A</v>
      </c>
      <c r="BT48" s="13" t="e">
        <f t="shared" ref="BT48" si="391">IF(BS$7="",NA(),COUNTIF(BT$17:BT$21,"0")/5*100)</f>
        <v>#N/A</v>
      </c>
      <c r="BU48" s="8" t="e">
        <f t="shared" ref="BU48" si="392">IF(BV$48=0,NA(),BV$48)</f>
        <v>#N/A</v>
      </c>
      <c r="BV48" s="13" t="e">
        <f t="shared" ref="BV48" si="393">IF(BU$7="",NA(),COUNTIF(BV$17:BV$21,"0")/5*100)</f>
        <v>#N/A</v>
      </c>
      <c r="BW48" s="8" t="e">
        <f t="shared" ref="BW48" si="394">IF(BX$48=0,NA(),BX$48)</f>
        <v>#N/A</v>
      </c>
      <c r="BX48" s="13" t="e">
        <f t="shared" ref="BX48" si="395">IF(BW$7="",NA(),COUNTIF(BX$17:BX$21,"0")/5*100)</f>
        <v>#N/A</v>
      </c>
      <c r="BY48" s="8" t="e">
        <f t="shared" ref="BY48" si="396">IF(BZ$48=0,NA(),BZ$48)</f>
        <v>#N/A</v>
      </c>
      <c r="BZ48" s="13" t="e">
        <f t="shared" ref="BZ48" si="397">IF(BY$7="",NA(),COUNTIF(BZ$17:BZ$21,"0")/5*100)</f>
        <v>#N/A</v>
      </c>
      <c r="CA48" s="8" t="e">
        <f t="shared" ref="CA48" si="398">IF(CB$48=0,NA(),CB$48)</f>
        <v>#N/A</v>
      </c>
      <c r="CB48" s="13" t="e">
        <f t="shared" ref="CB48" si="399">IF(CA$7="",NA(),COUNTIF(CB$17:CB$21,"0")/5*100)</f>
        <v>#N/A</v>
      </c>
      <c r="CC48" s="8" t="e">
        <f t="shared" ref="CC48" si="400">IF(CD$48=0,NA(),CD$48)</f>
        <v>#N/A</v>
      </c>
      <c r="CD48" s="13" t="e">
        <f t="shared" ref="CD48" si="401">IF(CC$7="",NA(),COUNTIF(CD$17:CD$21,"0")/5*100)</f>
        <v>#N/A</v>
      </c>
      <c r="CE48" s="8" t="e">
        <f t="shared" ref="CE48" si="402">IF(CF$48=0,NA(),CF$48)</f>
        <v>#N/A</v>
      </c>
      <c r="CF48" s="13" t="e">
        <f t="shared" ref="CF48" si="403">IF(CE$7="",NA(),COUNTIF(CF$17:CF$21,"0")/5*100)</f>
        <v>#N/A</v>
      </c>
      <c r="CG48" s="8" t="e">
        <f t="shared" ref="CG48" si="404">IF(CH$48=0,NA(),CH$48)</f>
        <v>#N/A</v>
      </c>
      <c r="CH48" s="13" t="e">
        <f t="shared" ref="CH48" si="405">IF(CG$7="",NA(),COUNTIF(CH$17:CH$21,"0")/5*100)</f>
        <v>#N/A</v>
      </c>
      <c r="CI48" s="8" t="e">
        <f t="shared" ref="CI48" si="406">IF(CJ$48=0,NA(),CJ$48)</f>
        <v>#N/A</v>
      </c>
      <c r="CJ48" s="13" t="e">
        <f t="shared" ref="CJ48" si="407">IF(CI$7="",NA(),COUNTIF(CJ$17:CJ$21,"0")/5*100)</f>
        <v>#N/A</v>
      </c>
    </row>
    <row r="49" spans="2:88">
      <c r="D49" s="264" t="s">
        <v>102</v>
      </c>
      <c r="E49" s="265" t="s">
        <v>69</v>
      </c>
      <c r="F49" s="100"/>
      <c r="G49" s="100"/>
      <c r="H49" s="99" t="s">
        <v>98</v>
      </c>
      <c r="I49" s="8" t="e">
        <f>IF(J$49=0,NA(),J$49)</f>
        <v>#N/A</v>
      </c>
      <c r="J49" s="13" t="e">
        <f>IF(I$7="",NA(),COUNTIF(J$17:J$21,"1")/5*100)</f>
        <v>#N/A</v>
      </c>
      <c r="K49" s="8" t="e">
        <f>IF(L$49=0,NA(),L$49)</f>
        <v>#N/A</v>
      </c>
      <c r="L49" s="13" t="e">
        <f>IF(K$7="",NA(),COUNTIF(L$17:L$21,"1")/5*100)</f>
        <v>#N/A</v>
      </c>
      <c r="M49" s="8" t="e">
        <f>IF(N$49=0,NA(),N$49)</f>
        <v>#N/A</v>
      </c>
      <c r="N49" s="13" t="e">
        <f>IF(M$7="",NA(),COUNTIF(N$17:N$21,"1")/5*100)</f>
        <v>#N/A</v>
      </c>
      <c r="O49" s="8" t="e">
        <f>IF(P$49=0,NA(),P$49)</f>
        <v>#N/A</v>
      </c>
      <c r="P49" s="13" t="e">
        <f>IF(O$7="",NA(),COUNTIF(P$17:P$21,"1")/5*100)</f>
        <v>#N/A</v>
      </c>
      <c r="Q49" s="8" t="e">
        <f>IF(R$49=0,NA(),R$49)</f>
        <v>#N/A</v>
      </c>
      <c r="R49" s="13" t="e">
        <f>IF(Q$7="",NA(),COUNTIF(R$17:R$21,"1")/5*100)</f>
        <v>#N/A</v>
      </c>
      <c r="S49" s="8" t="e">
        <f>IF(T$49=0,NA(),T$49)</f>
        <v>#N/A</v>
      </c>
      <c r="T49" s="13" t="e">
        <f>IF(S$7="",NA(),COUNTIF(T$17:T$21,"1")/5*100)</f>
        <v>#N/A</v>
      </c>
      <c r="U49" s="8" t="e">
        <f>IF(V$49=0,NA(),V$49)</f>
        <v>#N/A</v>
      </c>
      <c r="V49" s="13" t="e">
        <f>IF(U$7="",NA(),COUNTIF(V$17:V$21,"1")/5*100)</f>
        <v>#N/A</v>
      </c>
      <c r="W49" s="8" t="e">
        <f>IF(X$49=0,NA(),X$49)</f>
        <v>#N/A</v>
      </c>
      <c r="X49" s="13" t="e">
        <f>IF(W$7="",NA(),COUNTIF(X$17:X$21,"1")/5*100)</f>
        <v>#N/A</v>
      </c>
      <c r="Y49" s="8" t="e">
        <f>IF(Z$49=0,NA(),Z$49)</f>
        <v>#N/A</v>
      </c>
      <c r="Z49" s="13" t="e">
        <f>IF(Y$7="",NA(),COUNTIF(Z$17:Z$21,"1")/5*100)</f>
        <v>#N/A</v>
      </c>
      <c r="AA49" s="8" t="e">
        <f>IF(AB$49=0,NA(),AB$49)</f>
        <v>#N/A</v>
      </c>
      <c r="AB49" s="13" t="e">
        <f>IF(AA$7="",NA(),COUNTIF(AB$17:AB$21,"1")/5*100)</f>
        <v>#N/A</v>
      </c>
      <c r="AC49" s="8" t="e">
        <f>IF(AD$49=0,NA(),AD$49)</f>
        <v>#N/A</v>
      </c>
      <c r="AD49" s="13" t="e">
        <f>IF(AC$7="",NA(),COUNTIF(AD$17:AD$21,"1")/5*100)</f>
        <v>#N/A</v>
      </c>
      <c r="AE49" s="8" t="e">
        <f>IF(AF$49=0,NA(),AF$49)</f>
        <v>#N/A</v>
      </c>
      <c r="AF49" s="13" t="e">
        <f>IF(AE$7="",NA(),COUNTIF(AF$17:AF$21,"1")/5*100)</f>
        <v>#N/A</v>
      </c>
      <c r="AG49" s="8" t="e">
        <f>IF(AH$49=0,NA(),AH$49)</f>
        <v>#N/A</v>
      </c>
      <c r="AH49" s="13" t="e">
        <f>IF(AG$7="",NA(),COUNTIF(AH$17:AH$21,"1")/5*100)</f>
        <v>#N/A</v>
      </c>
      <c r="AI49" s="8" t="e">
        <f>IF(AJ$49=0,NA(),AJ$49)</f>
        <v>#N/A</v>
      </c>
      <c r="AJ49" s="13" t="e">
        <f>IF(AI$7="",NA(),COUNTIF(AJ$17:AJ$21,"1")/5*100)</f>
        <v>#N/A</v>
      </c>
      <c r="AK49" s="8" t="e">
        <f>IF(AL$49=0,NA(),AL$49)</f>
        <v>#N/A</v>
      </c>
      <c r="AL49" s="13" t="e">
        <f>IF(AK$7="",NA(),COUNTIF(AL$17:AL$21,"1")/5*100)</f>
        <v>#N/A</v>
      </c>
      <c r="AM49" s="8" t="e">
        <f>IF(AN$49=0,NA(),AN$49)</f>
        <v>#N/A</v>
      </c>
      <c r="AN49" s="13" t="e">
        <f>IF(AM$7="",NA(),COUNTIF(AN$17:AN$21,"1")/5*100)</f>
        <v>#N/A</v>
      </c>
      <c r="AO49" s="8" t="e">
        <f>IF(AP$49=0,NA(),AP$49)</f>
        <v>#N/A</v>
      </c>
      <c r="AP49" s="13" t="e">
        <f>IF(AO$7="",NA(),COUNTIF(AP$17:AP$21,"1")/5*100)</f>
        <v>#N/A</v>
      </c>
      <c r="AQ49" s="8" t="e">
        <f>IF(AR$49=0,NA(),AR$49)</f>
        <v>#N/A</v>
      </c>
      <c r="AR49" s="13" t="e">
        <f>IF(AQ$7="",NA(),COUNTIF(AR$17:AR$21,"1")/5*100)</f>
        <v>#N/A</v>
      </c>
      <c r="AS49" s="8" t="e">
        <f>IF(AT$49=0,NA(),AT$49)</f>
        <v>#N/A</v>
      </c>
      <c r="AT49" s="13" t="e">
        <f>IF(AS$7="",NA(),COUNTIF(AT$17:AT$21,"1")/5*100)</f>
        <v>#N/A</v>
      </c>
      <c r="AU49" s="8" t="e">
        <f>IF(AV$49=0,NA(),AV$49)</f>
        <v>#N/A</v>
      </c>
      <c r="AV49" s="13" t="e">
        <f>IF(AU$7="",NA(),COUNTIF(AV$17:AV$21,"1")/5*100)</f>
        <v>#N/A</v>
      </c>
      <c r="AW49" s="8" t="e">
        <f>IF(AX$49=0,NA(),AX$49)</f>
        <v>#N/A</v>
      </c>
      <c r="AX49" s="13" t="e">
        <f>IF(AW$7="",NA(),COUNTIF(AX$17:AX$21,"1")/5*100)</f>
        <v>#N/A</v>
      </c>
      <c r="AY49" s="8" t="e">
        <f>IF(AZ$49=0,NA(),AZ$49)</f>
        <v>#N/A</v>
      </c>
      <c r="AZ49" s="13" t="e">
        <f>IF(AY$7="",NA(),COUNTIF(AZ$17:AZ$21,"1")/5*100)</f>
        <v>#N/A</v>
      </c>
      <c r="BA49" s="8" t="e">
        <f>IF(BB$49=0,NA(),BB$49)</f>
        <v>#N/A</v>
      </c>
      <c r="BB49" s="13" t="e">
        <f>IF(BA$7="",NA(),COUNTIF(BB$17:BB$21,"1")/5*100)</f>
        <v>#N/A</v>
      </c>
      <c r="BC49" s="8" t="e">
        <f>IF(BD$49=0,NA(),BD$49)</f>
        <v>#N/A</v>
      </c>
      <c r="BD49" s="13" t="e">
        <f>IF(BC$7="",NA(),COUNTIF(BD$17:BD$21,"1")/5*100)</f>
        <v>#N/A</v>
      </c>
      <c r="BE49" s="8" t="e">
        <f t="shared" ref="BE49" si="408">IF(BF$49=0,NA(),BF$49)</f>
        <v>#N/A</v>
      </c>
      <c r="BF49" s="13" t="e">
        <f t="shared" ref="BF49" si="409">IF(BE$7="",NA(),COUNTIF(BF$17:BF$21,"1")/5*100)</f>
        <v>#N/A</v>
      </c>
      <c r="BG49" s="8" t="e">
        <f t="shared" ref="BG49" si="410">IF(BH$49=0,NA(),BH$49)</f>
        <v>#N/A</v>
      </c>
      <c r="BH49" s="13" t="e">
        <f t="shared" ref="BH49" si="411">IF(BG$7="",NA(),COUNTIF(BH$17:BH$21,"1")/5*100)</f>
        <v>#N/A</v>
      </c>
      <c r="BI49" s="8" t="e">
        <f t="shared" ref="BI49" si="412">IF(BJ$49=0,NA(),BJ$49)</f>
        <v>#N/A</v>
      </c>
      <c r="BJ49" s="13" t="e">
        <f t="shared" ref="BJ49" si="413">IF(BI$7="",NA(),COUNTIF(BJ$17:BJ$21,"1")/5*100)</f>
        <v>#N/A</v>
      </c>
      <c r="BK49" s="8" t="e">
        <f t="shared" ref="BK49" si="414">IF(BL$49=0,NA(),BL$49)</f>
        <v>#N/A</v>
      </c>
      <c r="BL49" s="13" t="e">
        <f t="shared" ref="BL49" si="415">IF(BK$7="",NA(),COUNTIF(BL$17:BL$21,"1")/5*100)</f>
        <v>#N/A</v>
      </c>
      <c r="BM49" s="8" t="e">
        <f t="shared" ref="BM49" si="416">IF(BN$49=0,NA(),BN$49)</f>
        <v>#N/A</v>
      </c>
      <c r="BN49" s="13" t="e">
        <f t="shared" ref="BN49" si="417">IF(BM$7="",NA(),COUNTIF(BN$17:BN$21,"1")/5*100)</f>
        <v>#N/A</v>
      </c>
      <c r="BO49" s="8" t="e">
        <f t="shared" ref="BO49" si="418">IF(BP$49=0,NA(),BP$49)</f>
        <v>#N/A</v>
      </c>
      <c r="BP49" s="13" t="e">
        <f t="shared" ref="BP49" si="419">IF(BO$7="",NA(),COUNTIF(BP$17:BP$21,"1")/5*100)</f>
        <v>#N/A</v>
      </c>
      <c r="BQ49" s="8" t="e">
        <f t="shared" ref="BQ49" si="420">IF(BR$49=0,NA(),BR$49)</f>
        <v>#N/A</v>
      </c>
      <c r="BR49" s="13" t="e">
        <f t="shared" ref="BR49" si="421">IF(BQ$7="",NA(),COUNTIF(BR$17:BR$21,"1")/5*100)</f>
        <v>#N/A</v>
      </c>
      <c r="BS49" s="8" t="e">
        <f t="shared" ref="BS49" si="422">IF(BT$49=0,NA(),BT$49)</f>
        <v>#N/A</v>
      </c>
      <c r="BT49" s="13" t="e">
        <f t="shared" ref="BT49" si="423">IF(BS$7="",NA(),COUNTIF(BT$17:BT$21,"1")/5*100)</f>
        <v>#N/A</v>
      </c>
      <c r="BU49" s="8" t="e">
        <f t="shared" ref="BU49" si="424">IF(BV$49=0,NA(),BV$49)</f>
        <v>#N/A</v>
      </c>
      <c r="BV49" s="13" t="e">
        <f t="shared" ref="BV49" si="425">IF(BU$7="",NA(),COUNTIF(BV$17:BV$21,"1")/5*100)</f>
        <v>#N/A</v>
      </c>
      <c r="BW49" s="8" t="e">
        <f t="shared" ref="BW49" si="426">IF(BX$49=0,NA(),BX$49)</f>
        <v>#N/A</v>
      </c>
      <c r="BX49" s="13" t="e">
        <f t="shared" ref="BX49" si="427">IF(BW$7="",NA(),COUNTIF(BX$17:BX$21,"1")/5*100)</f>
        <v>#N/A</v>
      </c>
      <c r="BY49" s="8" t="e">
        <f t="shared" ref="BY49" si="428">IF(BZ$49=0,NA(),BZ$49)</f>
        <v>#N/A</v>
      </c>
      <c r="BZ49" s="13" t="e">
        <f t="shared" ref="BZ49" si="429">IF(BY$7="",NA(),COUNTIF(BZ$17:BZ$21,"1")/5*100)</f>
        <v>#N/A</v>
      </c>
      <c r="CA49" s="8" t="e">
        <f t="shared" ref="CA49" si="430">IF(CB$49=0,NA(),CB$49)</f>
        <v>#N/A</v>
      </c>
      <c r="CB49" s="13" t="e">
        <f t="shared" ref="CB49" si="431">IF(CA$7="",NA(),COUNTIF(CB$17:CB$21,"1")/5*100)</f>
        <v>#N/A</v>
      </c>
      <c r="CC49" s="8" t="e">
        <f t="shared" ref="CC49" si="432">IF(CD$49=0,NA(),CD$49)</f>
        <v>#N/A</v>
      </c>
      <c r="CD49" s="13" t="e">
        <f t="shared" ref="CD49" si="433">IF(CC$7="",NA(),COUNTIF(CD$17:CD$21,"1")/5*100)</f>
        <v>#N/A</v>
      </c>
      <c r="CE49" s="8" t="e">
        <f t="shared" ref="CE49" si="434">IF(CF$49=0,NA(),CF$49)</f>
        <v>#N/A</v>
      </c>
      <c r="CF49" s="13" t="e">
        <f t="shared" ref="CF49" si="435">IF(CE$7="",NA(),COUNTIF(CF$17:CF$21,"1")/5*100)</f>
        <v>#N/A</v>
      </c>
      <c r="CG49" s="8" t="e">
        <f t="shared" ref="CG49" si="436">IF(CH$49=0,NA(),CH$49)</f>
        <v>#N/A</v>
      </c>
      <c r="CH49" s="13" t="e">
        <f t="shared" ref="CH49" si="437">IF(CG$7="",NA(),COUNTIF(CH$17:CH$21,"1")/5*100)</f>
        <v>#N/A</v>
      </c>
      <c r="CI49" s="8" t="e">
        <f t="shared" ref="CI49" si="438">IF(CJ$49=0,NA(),CJ$49)</f>
        <v>#N/A</v>
      </c>
      <c r="CJ49" s="13" t="e">
        <f t="shared" ref="CJ49" si="439">IF(CI$7="",NA(),COUNTIF(CJ$17:CJ$21,"1")/5*100)</f>
        <v>#N/A</v>
      </c>
    </row>
    <row r="50" spans="2:88">
      <c r="D50" s="264"/>
      <c r="E50" s="265"/>
      <c r="F50" s="100"/>
      <c r="G50" s="100"/>
      <c r="H50" s="99" t="s">
        <v>99</v>
      </c>
      <c r="I50" s="8" t="e">
        <f>IF(J$50=0,NA(),J$50)</f>
        <v>#N/A</v>
      </c>
      <c r="J50" s="13" t="e">
        <f>IF(I$7="",NA(),COUNTIF(J$17:J$21,"2")/5*100)</f>
        <v>#N/A</v>
      </c>
      <c r="K50" s="8" t="e">
        <f>IF(L$50=0,NA(),L$50)</f>
        <v>#N/A</v>
      </c>
      <c r="L50" s="13" t="e">
        <f>IF(K$7="",NA(),COUNTIF(L$17:L$21,"2")/5*100)</f>
        <v>#N/A</v>
      </c>
      <c r="M50" s="8" t="e">
        <f>IF(N$50=0,NA(),N$50)</f>
        <v>#N/A</v>
      </c>
      <c r="N50" s="13" t="e">
        <f>IF(M$7="",NA(),COUNTIF(N$17:N$21,"2")/5*100)</f>
        <v>#N/A</v>
      </c>
      <c r="O50" s="8" t="e">
        <f>IF(P$50=0,NA(),P$50)</f>
        <v>#N/A</v>
      </c>
      <c r="P50" s="13" t="e">
        <f>IF(O$7="",NA(),COUNTIF(P$17:P$21,"2")/5*100)</f>
        <v>#N/A</v>
      </c>
      <c r="Q50" s="8" t="e">
        <f>IF(R$50=0,NA(),R$50)</f>
        <v>#N/A</v>
      </c>
      <c r="R50" s="13" t="e">
        <f>IF(Q$7="",NA(),COUNTIF(R$17:R$21,"2")/5*100)</f>
        <v>#N/A</v>
      </c>
      <c r="S50" s="8" t="e">
        <f>IF(T$50=0,NA(),T$50)</f>
        <v>#N/A</v>
      </c>
      <c r="T50" s="13" t="e">
        <f>IF(S$7="",NA(),COUNTIF(T$17:T$21,"2")/5*100)</f>
        <v>#N/A</v>
      </c>
      <c r="U50" s="8" t="e">
        <f>IF(V$50=0,NA(),V$50)</f>
        <v>#N/A</v>
      </c>
      <c r="V50" s="13" t="e">
        <f>IF(U$7="",NA(),COUNTIF(V$17:V$21,"2")/5*100)</f>
        <v>#N/A</v>
      </c>
      <c r="W50" s="8" t="e">
        <f>IF(X$50=0,NA(),X$50)</f>
        <v>#N/A</v>
      </c>
      <c r="X50" s="13" t="e">
        <f>IF(W$7="",NA(),COUNTIF(X$17:X$21,"2")/5*100)</f>
        <v>#N/A</v>
      </c>
      <c r="Y50" s="8" t="e">
        <f>IF(Z$50=0,NA(),Z$50)</f>
        <v>#N/A</v>
      </c>
      <c r="Z50" s="13" t="e">
        <f>IF(Y$7="",NA(),COUNTIF(Z$17:Z$21,"2")/5*100)</f>
        <v>#N/A</v>
      </c>
      <c r="AA50" s="8" t="e">
        <f>IF(AB$50=0,NA(),AB$50)</f>
        <v>#N/A</v>
      </c>
      <c r="AB50" s="13" t="e">
        <f>IF(AA$7="",NA(),COUNTIF(AB$17:AB$21,"2")/5*100)</f>
        <v>#N/A</v>
      </c>
      <c r="AC50" s="8" t="e">
        <f>IF(AD$50=0,NA(),AD$50)</f>
        <v>#N/A</v>
      </c>
      <c r="AD50" s="13" t="e">
        <f>IF(AC$7="",NA(),COUNTIF(AD$17:AD$21,"2")/5*100)</f>
        <v>#N/A</v>
      </c>
      <c r="AE50" s="8" t="e">
        <f>IF(AF$50=0,NA(),AF$50)</f>
        <v>#N/A</v>
      </c>
      <c r="AF50" s="13" t="e">
        <f>IF(AE$7="",NA(),COUNTIF(AF$17:AF$21,"2")/5*100)</f>
        <v>#N/A</v>
      </c>
      <c r="AG50" s="8" t="e">
        <f>IF(AH$50=0,NA(),AH$50)</f>
        <v>#N/A</v>
      </c>
      <c r="AH50" s="13" t="e">
        <f>IF(AG$7="",NA(),COUNTIF(AH$17:AH$21,"2")/5*100)</f>
        <v>#N/A</v>
      </c>
      <c r="AI50" s="8" t="e">
        <f>IF(AJ$50=0,NA(),AJ$50)</f>
        <v>#N/A</v>
      </c>
      <c r="AJ50" s="13" t="e">
        <f>IF(AI$7="",NA(),COUNTIF(AJ$17:AJ$21,"2")/5*100)</f>
        <v>#N/A</v>
      </c>
      <c r="AK50" s="8" t="e">
        <f>IF(AL$50=0,NA(),AL$50)</f>
        <v>#N/A</v>
      </c>
      <c r="AL50" s="13" t="e">
        <f>IF(AK$7="",NA(),COUNTIF(AL$17:AL$21,"2")/5*100)</f>
        <v>#N/A</v>
      </c>
      <c r="AM50" s="8" t="e">
        <f>IF(AN$50=0,NA(),AN$50)</f>
        <v>#N/A</v>
      </c>
      <c r="AN50" s="13" t="e">
        <f>IF(AM$7="",NA(),COUNTIF(AN$17:AN$21,"2")/5*100)</f>
        <v>#N/A</v>
      </c>
      <c r="AO50" s="8" t="e">
        <f>IF(AP$50=0,NA(),AP$50)</f>
        <v>#N/A</v>
      </c>
      <c r="AP50" s="13" t="e">
        <f>IF(AO$7="",NA(),COUNTIF(AP$17:AP$21,"2")/5*100)</f>
        <v>#N/A</v>
      </c>
      <c r="AQ50" s="8" t="e">
        <f>IF(AR$50=0,NA(),AR$50)</f>
        <v>#N/A</v>
      </c>
      <c r="AR50" s="13" t="e">
        <f>IF(AQ$7="",NA(),COUNTIF(AR$17:AR$21,"2")/5*100)</f>
        <v>#N/A</v>
      </c>
      <c r="AS50" s="8" t="e">
        <f>IF(AT$50=0,NA(),AT$50)</f>
        <v>#N/A</v>
      </c>
      <c r="AT50" s="13" t="e">
        <f>IF(AS$7="",NA(),COUNTIF(AT$17:AT$21,"2")/5*100)</f>
        <v>#N/A</v>
      </c>
      <c r="AU50" s="8" t="e">
        <f>IF(AV$50=0,NA(),AV$50)</f>
        <v>#N/A</v>
      </c>
      <c r="AV50" s="13" t="e">
        <f>IF(AU$7="",NA(),COUNTIF(AV$17:AV$21,"2")/5*100)</f>
        <v>#N/A</v>
      </c>
      <c r="AW50" s="8" t="e">
        <f>IF(AX$50=0,NA(),AX$50)</f>
        <v>#N/A</v>
      </c>
      <c r="AX50" s="13" t="e">
        <f>IF(AW$7="",NA(),COUNTIF(AX$17:AX$21,"2")/5*100)</f>
        <v>#N/A</v>
      </c>
      <c r="AY50" s="8" t="e">
        <f>IF(AZ$50=0,NA(),AZ$50)</f>
        <v>#N/A</v>
      </c>
      <c r="AZ50" s="13" t="e">
        <f>IF(AY$7="",NA(),COUNTIF(AZ$17:AZ$21,"2")/5*100)</f>
        <v>#N/A</v>
      </c>
      <c r="BA50" s="8" t="e">
        <f>IF(BB$50=0,NA(),BB$50)</f>
        <v>#N/A</v>
      </c>
      <c r="BB50" s="13" t="e">
        <f>IF(BA$7="",NA(),COUNTIF(BB$17:BB$21,"2")/5*100)</f>
        <v>#N/A</v>
      </c>
      <c r="BC50" s="8" t="e">
        <f>IF(BD$50=0,NA(),BD$50)</f>
        <v>#N/A</v>
      </c>
      <c r="BD50" s="13" t="e">
        <f>IF(BC$7="",NA(),COUNTIF(BD$17:BD$21,"2")/5*100)</f>
        <v>#N/A</v>
      </c>
      <c r="BE50" s="8" t="e">
        <f t="shared" ref="BE50" si="440">IF(BF$50=0,NA(),BF$50)</f>
        <v>#N/A</v>
      </c>
      <c r="BF50" s="13" t="e">
        <f t="shared" ref="BF50" si="441">IF(BE$7="",NA(),COUNTIF(BF$17:BF$21,"2")/5*100)</f>
        <v>#N/A</v>
      </c>
      <c r="BG50" s="8" t="e">
        <f t="shared" ref="BG50" si="442">IF(BH$50=0,NA(),BH$50)</f>
        <v>#N/A</v>
      </c>
      <c r="BH50" s="13" t="e">
        <f t="shared" ref="BH50" si="443">IF(BG$7="",NA(),COUNTIF(BH$17:BH$21,"2")/5*100)</f>
        <v>#N/A</v>
      </c>
      <c r="BI50" s="8" t="e">
        <f t="shared" ref="BI50" si="444">IF(BJ$50=0,NA(),BJ$50)</f>
        <v>#N/A</v>
      </c>
      <c r="BJ50" s="13" t="e">
        <f t="shared" ref="BJ50" si="445">IF(BI$7="",NA(),COUNTIF(BJ$17:BJ$21,"2")/5*100)</f>
        <v>#N/A</v>
      </c>
      <c r="BK50" s="8" t="e">
        <f t="shared" ref="BK50" si="446">IF(BL$50=0,NA(),BL$50)</f>
        <v>#N/A</v>
      </c>
      <c r="BL50" s="13" t="e">
        <f t="shared" ref="BL50" si="447">IF(BK$7="",NA(),COUNTIF(BL$17:BL$21,"2")/5*100)</f>
        <v>#N/A</v>
      </c>
      <c r="BM50" s="8" t="e">
        <f t="shared" ref="BM50" si="448">IF(BN$50=0,NA(),BN$50)</f>
        <v>#N/A</v>
      </c>
      <c r="BN50" s="13" t="e">
        <f t="shared" ref="BN50" si="449">IF(BM$7="",NA(),COUNTIF(BN$17:BN$21,"2")/5*100)</f>
        <v>#N/A</v>
      </c>
      <c r="BO50" s="8" t="e">
        <f t="shared" ref="BO50" si="450">IF(BP$50=0,NA(),BP$50)</f>
        <v>#N/A</v>
      </c>
      <c r="BP50" s="13" t="e">
        <f t="shared" ref="BP50" si="451">IF(BO$7="",NA(),COUNTIF(BP$17:BP$21,"2")/5*100)</f>
        <v>#N/A</v>
      </c>
      <c r="BQ50" s="8" t="e">
        <f t="shared" ref="BQ50" si="452">IF(BR$50=0,NA(),BR$50)</f>
        <v>#N/A</v>
      </c>
      <c r="BR50" s="13" t="e">
        <f t="shared" ref="BR50" si="453">IF(BQ$7="",NA(),COUNTIF(BR$17:BR$21,"2")/5*100)</f>
        <v>#N/A</v>
      </c>
      <c r="BS50" s="8" t="e">
        <f t="shared" ref="BS50" si="454">IF(BT$50=0,NA(),BT$50)</f>
        <v>#N/A</v>
      </c>
      <c r="BT50" s="13" t="e">
        <f t="shared" ref="BT50" si="455">IF(BS$7="",NA(),COUNTIF(BT$17:BT$21,"2")/5*100)</f>
        <v>#N/A</v>
      </c>
      <c r="BU50" s="8" t="e">
        <f t="shared" ref="BU50" si="456">IF(BV$50=0,NA(),BV$50)</f>
        <v>#N/A</v>
      </c>
      <c r="BV50" s="13" t="e">
        <f t="shared" ref="BV50" si="457">IF(BU$7="",NA(),COUNTIF(BV$17:BV$21,"2")/5*100)</f>
        <v>#N/A</v>
      </c>
      <c r="BW50" s="8" t="e">
        <f t="shared" ref="BW50" si="458">IF(BX$50=0,NA(),BX$50)</f>
        <v>#N/A</v>
      </c>
      <c r="BX50" s="13" t="e">
        <f t="shared" ref="BX50" si="459">IF(BW$7="",NA(),COUNTIF(BX$17:BX$21,"2")/5*100)</f>
        <v>#N/A</v>
      </c>
      <c r="BY50" s="8" t="e">
        <f t="shared" ref="BY50" si="460">IF(BZ$50=0,NA(),BZ$50)</f>
        <v>#N/A</v>
      </c>
      <c r="BZ50" s="13" t="e">
        <f t="shared" ref="BZ50" si="461">IF(BY$7="",NA(),COUNTIF(BZ$17:BZ$21,"2")/5*100)</f>
        <v>#N/A</v>
      </c>
      <c r="CA50" s="8" t="e">
        <f t="shared" ref="CA50" si="462">IF(CB$50=0,NA(),CB$50)</f>
        <v>#N/A</v>
      </c>
      <c r="CB50" s="13" t="e">
        <f t="shared" ref="CB50" si="463">IF(CA$7="",NA(),COUNTIF(CB$17:CB$21,"2")/5*100)</f>
        <v>#N/A</v>
      </c>
      <c r="CC50" s="8" t="e">
        <f t="shared" ref="CC50" si="464">IF(CD$50=0,NA(),CD$50)</f>
        <v>#N/A</v>
      </c>
      <c r="CD50" s="13" t="e">
        <f t="shared" ref="CD50" si="465">IF(CC$7="",NA(),COUNTIF(CD$17:CD$21,"2")/5*100)</f>
        <v>#N/A</v>
      </c>
      <c r="CE50" s="8" t="e">
        <f t="shared" ref="CE50" si="466">IF(CF$50=0,NA(),CF$50)</f>
        <v>#N/A</v>
      </c>
      <c r="CF50" s="13" t="e">
        <f t="shared" ref="CF50" si="467">IF(CE$7="",NA(),COUNTIF(CF$17:CF$21,"2")/5*100)</f>
        <v>#N/A</v>
      </c>
      <c r="CG50" s="8" t="e">
        <f t="shared" ref="CG50" si="468">IF(CH$50=0,NA(),CH$50)</f>
        <v>#N/A</v>
      </c>
      <c r="CH50" s="13" t="e">
        <f t="shared" ref="CH50" si="469">IF(CG$7="",NA(),COUNTIF(CH$17:CH$21,"2")/5*100)</f>
        <v>#N/A</v>
      </c>
      <c r="CI50" s="8" t="e">
        <f t="shared" ref="CI50" si="470">IF(CJ$50=0,NA(),CJ$50)</f>
        <v>#N/A</v>
      </c>
      <c r="CJ50" s="13" t="e">
        <f t="shared" ref="CJ50" si="471">IF(CI$7="",NA(),COUNTIF(CJ$17:CJ$21,"2")/5*100)</f>
        <v>#N/A</v>
      </c>
    </row>
    <row r="51" spans="2:88">
      <c r="D51" s="264"/>
      <c r="E51" s="265"/>
      <c r="F51" s="100"/>
      <c r="G51" s="100"/>
      <c r="H51" s="99" t="s">
        <v>100</v>
      </c>
      <c r="I51" s="8" t="e">
        <f>IF(J$51=0,NA(),J$51)</f>
        <v>#N/A</v>
      </c>
      <c r="J51" s="13" t="e">
        <f>IF(I$7="",NA(),COUNTIF(J$17:J$21,"3")/5*100)</f>
        <v>#N/A</v>
      </c>
      <c r="K51" s="8" t="e">
        <f>IF(L$51=0,NA(),L$51)</f>
        <v>#N/A</v>
      </c>
      <c r="L51" s="13" t="e">
        <f>IF(K$7="",NA(),COUNTIF(L$17:L$21,"3")/5*100)</f>
        <v>#N/A</v>
      </c>
      <c r="M51" s="8" t="e">
        <f>IF(N$51=0,NA(),N$51)</f>
        <v>#N/A</v>
      </c>
      <c r="N51" s="13" t="e">
        <f>IF(M$7="",NA(),COUNTIF(N$17:N$21,"3")/5*100)</f>
        <v>#N/A</v>
      </c>
      <c r="O51" s="8" t="e">
        <f>IF(P$51=0,NA(),P$51)</f>
        <v>#N/A</v>
      </c>
      <c r="P51" s="13" t="e">
        <f>IF(O$7="",NA(),COUNTIF(P$17:P$21,"3")/5*100)</f>
        <v>#N/A</v>
      </c>
      <c r="Q51" s="8" t="e">
        <f>IF(R$51=0,NA(),R$51)</f>
        <v>#N/A</v>
      </c>
      <c r="R51" s="13" t="e">
        <f>IF(Q$7="",NA(),COUNTIF(R$17:R$21,"3")/5*100)</f>
        <v>#N/A</v>
      </c>
      <c r="S51" s="8" t="e">
        <f>IF(T$51=0,NA(),T$51)</f>
        <v>#N/A</v>
      </c>
      <c r="T51" s="13" t="e">
        <f>IF(S$7="",NA(),COUNTIF(T$17:T$21,"3")/5*100)</f>
        <v>#N/A</v>
      </c>
      <c r="U51" s="8" t="e">
        <f>IF(V$51=0,NA(),V$51)</f>
        <v>#N/A</v>
      </c>
      <c r="V51" s="13" t="e">
        <f>IF(U$7="",NA(),COUNTIF(V$17:V$21,"3")/5*100)</f>
        <v>#N/A</v>
      </c>
      <c r="W51" s="8" t="e">
        <f>IF(X$51=0,NA(),X$51)</f>
        <v>#N/A</v>
      </c>
      <c r="X51" s="13" t="e">
        <f>IF(W$7="",NA(),COUNTIF(X$17:X$21,"3")/5*100)</f>
        <v>#N/A</v>
      </c>
      <c r="Y51" s="8" t="e">
        <f>IF(Z$51=0,NA(),Z$51)</f>
        <v>#N/A</v>
      </c>
      <c r="Z51" s="13" t="e">
        <f>IF(Y$7="",NA(),COUNTIF(Z$17:Z$21,"3")/5*100)</f>
        <v>#N/A</v>
      </c>
      <c r="AA51" s="8" t="e">
        <f>IF(AB$51=0,NA(),AB$51)</f>
        <v>#N/A</v>
      </c>
      <c r="AB51" s="13" t="e">
        <f>IF(AA$7="",NA(),COUNTIF(AB$17:AB$21,"3")/5*100)</f>
        <v>#N/A</v>
      </c>
      <c r="AC51" s="8" t="e">
        <f>IF(AD$51=0,NA(),AD$51)</f>
        <v>#N/A</v>
      </c>
      <c r="AD51" s="13" t="e">
        <f>IF(AC$7="",NA(),COUNTIF(AD$17:AD$21,"3")/5*100)</f>
        <v>#N/A</v>
      </c>
      <c r="AE51" s="8" t="e">
        <f>IF(AF$51=0,NA(),AF$51)</f>
        <v>#N/A</v>
      </c>
      <c r="AF51" s="13" t="e">
        <f>IF(AE$7="",NA(),COUNTIF(AF$17:AF$21,"3")/5*100)</f>
        <v>#N/A</v>
      </c>
      <c r="AG51" s="8" t="e">
        <f>IF(AH$51=0,NA(),AH$51)</f>
        <v>#N/A</v>
      </c>
      <c r="AH51" s="13" t="e">
        <f>IF(AG$7="",NA(),COUNTIF(AH$17:AH$21,"3")/5*100)</f>
        <v>#N/A</v>
      </c>
      <c r="AI51" s="8" t="e">
        <f>IF(AJ$51=0,NA(),AJ$51)</f>
        <v>#N/A</v>
      </c>
      <c r="AJ51" s="13" t="e">
        <f>IF(AI$7="",NA(),COUNTIF(AJ$17:AJ$21,"3")/5*100)</f>
        <v>#N/A</v>
      </c>
      <c r="AK51" s="8" t="e">
        <f>IF(AL$51=0,NA(),AL$51)</f>
        <v>#N/A</v>
      </c>
      <c r="AL51" s="13" t="e">
        <f>IF(AK$7="",NA(),COUNTIF(AL$17:AL$21,"3")/5*100)</f>
        <v>#N/A</v>
      </c>
      <c r="AM51" s="8" t="e">
        <f>IF(AN$51=0,NA(),AN$51)</f>
        <v>#N/A</v>
      </c>
      <c r="AN51" s="13" t="e">
        <f>IF(AM$7="",NA(),COUNTIF(AN$17:AN$21,"3")/5*100)</f>
        <v>#N/A</v>
      </c>
      <c r="AO51" s="8" t="e">
        <f>IF(AP$51=0,NA(),AP$51)</f>
        <v>#N/A</v>
      </c>
      <c r="AP51" s="13" t="e">
        <f>IF(AO$7="",NA(),COUNTIF(AP$17:AP$21,"3")/5*100)</f>
        <v>#N/A</v>
      </c>
      <c r="AQ51" s="8" t="e">
        <f>IF(AR$51=0,NA(),AR$51)</f>
        <v>#N/A</v>
      </c>
      <c r="AR51" s="13" t="e">
        <f>IF(AQ$7="",NA(),COUNTIF(AR$17:AR$21,"3")/5*100)</f>
        <v>#N/A</v>
      </c>
      <c r="AS51" s="8" t="e">
        <f>IF(AT$51=0,NA(),AT$51)</f>
        <v>#N/A</v>
      </c>
      <c r="AT51" s="13" t="e">
        <f>IF(AS$7="",NA(),COUNTIF(AT$17:AT$21,"3")/5*100)</f>
        <v>#N/A</v>
      </c>
      <c r="AU51" s="8" t="e">
        <f>IF(AV$51=0,NA(),AV$51)</f>
        <v>#N/A</v>
      </c>
      <c r="AV51" s="13" t="e">
        <f>IF(AU$7="",NA(),COUNTIF(AV$17:AV$21,"3")/5*100)</f>
        <v>#N/A</v>
      </c>
      <c r="AW51" s="8" t="e">
        <f>IF(AX$51=0,NA(),AX$51)</f>
        <v>#N/A</v>
      </c>
      <c r="AX51" s="13" t="e">
        <f>IF(AW$7="",NA(),COUNTIF(AX$17:AX$21,"3")/5*100)</f>
        <v>#N/A</v>
      </c>
      <c r="AY51" s="8" t="e">
        <f>IF(AZ$51=0,NA(),AZ$51)</f>
        <v>#N/A</v>
      </c>
      <c r="AZ51" s="13" t="e">
        <f>IF(AY$7="",NA(),COUNTIF(AZ$17:AZ$21,"3")/5*100)</f>
        <v>#N/A</v>
      </c>
      <c r="BA51" s="8" t="e">
        <f>IF(BB$51=0,NA(),BB$51)</f>
        <v>#N/A</v>
      </c>
      <c r="BB51" s="13" t="e">
        <f>IF(BA$7="",NA(),COUNTIF(BB$17:BB$21,"3")/5*100)</f>
        <v>#N/A</v>
      </c>
      <c r="BC51" s="8" t="e">
        <f>IF(BD$51=0,NA(),BD$51)</f>
        <v>#N/A</v>
      </c>
      <c r="BD51" s="13" t="e">
        <f>IF(BC$7="",NA(),COUNTIF(BD$17:BD$21,"3")/5*100)</f>
        <v>#N/A</v>
      </c>
      <c r="BE51" s="8" t="e">
        <f t="shared" ref="BE51" si="472">IF(BF$51=0,NA(),BF$51)</f>
        <v>#N/A</v>
      </c>
      <c r="BF51" s="13" t="e">
        <f t="shared" ref="BF51" si="473">IF(BE$7="",NA(),COUNTIF(BF$17:BF$21,"3")/5*100)</f>
        <v>#N/A</v>
      </c>
      <c r="BG51" s="8" t="e">
        <f t="shared" ref="BG51" si="474">IF(BH$51=0,NA(),BH$51)</f>
        <v>#N/A</v>
      </c>
      <c r="BH51" s="13" t="e">
        <f t="shared" ref="BH51" si="475">IF(BG$7="",NA(),COUNTIF(BH$17:BH$21,"3")/5*100)</f>
        <v>#N/A</v>
      </c>
      <c r="BI51" s="8" t="e">
        <f t="shared" ref="BI51" si="476">IF(BJ$51=0,NA(),BJ$51)</f>
        <v>#N/A</v>
      </c>
      <c r="BJ51" s="13" t="e">
        <f t="shared" ref="BJ51" si="477">IF(BI$7="",NA(),COUNTIF(BJ$17:BJ$21,"3")/5*100)</f>
        <v>#N/A</v>
      </c>
      <c r="BK51" s="8" t="e">
        <f t="shared" ref="BK51" si="478">IF(BL$51=0,NA(),BL$51)</f>
        <v>#N/A</v>
      </c>
      <c r="BL51" s="13" t="e">
        <f t="shared" ref="BL51" si="479">IF(BK$7="",NA(),COUNTIF(BL$17:BL$21,"3")/5*100)</f>
        <v>#N/A</v>
      </c>
      <c r="BM51" s="8" t="e">
        <f t="shared" ref="BM51" si="480">IF(BN$51=0,NA(),BN$51)</f>
        <v>#N/A</v>
      </c>
      <c r="BN51" s="13" t="e">
        <f t="shared" ref="BN51" si="481">IF(BM$7="",NA(),COUNTIF(BN$17:BN$21,"3")/5*100)</f>
        <v>#N/A</v>
      </c>
      <c r="BO51" s="8" t="e">
        <f t="shared" ref="BO51" si="482">IF(BP$51=0,NA(),BP$51)</f>
        <v>#N/A</v>
      </c>
      <c r="BP51" s="13" t="e">
        <f t="shared" ref="BP51" si="483">IF(BO$7="",NA(),COUNTIF(BP$17:BP$21,"3")/5*100)</f>
        <v>#N/A</v>
      </c>
      <c r="BQ51" s="8" t="e">
        <f t="shared" ref="BQ51" si="484">IF(BR$51=0,NA(),BR$51)</f>
        <v>#N/A</v>
      </c>
      <c r="BR51" s="13" t="e">
        <f t="shared" ref="BR51" si="485">IF(BQ$7="",NA(),COUNTIF(BR$17:BR$21,"3")/5*100)</f>
        <v>#N/A</v>
      </c>
      <c r="BS51" s="8" t="e">
        <f t="shared" ref="BS51" si="486">IF(BT$51=0,NA(),BT$51)</f>
        <v>#N/A</v>
      </c>
      <c r="BT51" s="13" t="e">
        <f t="shared" ref="BT51" si="487">IF(BS$7="",NA(),COUNTIF(BT$17:BT$21,"3")/5*100)</f>
        <v>#N/A</v>
      </c>
      <c r="BU51" s="8" t="e">
        <f t="shared" ref="BU51" si="488">IF(BV$51=0,NA(),BV$51)</f>
        <v>#N/A</v>
      </c>
      <c r="BV51" s="13" t="e">
        <f t="shared" ref="BV51" si="489">IF(BU$7="",NA(),COUNTIF(BV$17:BV$21,"3")/5*100)</f>
        <v>#N/A</v>
      </c>
      <c r="BW51" s="8" t="e">
        <f t="shared" ref="BW51" si="490">IF(BX$51=0,NA(),BX$51)</f>
        <v>#N/A</v>
      </c>
      <c r="BX51" s="13" t="e">
        <f t="shared" ref="BX51" si="491">IF(BW$7="",NA(),COUNTIF(BX$17:BX$21,"3")/5*100)</f>
        <v>#N/A</v>
      </c>
      <c r="BY51" s="8" t="e">
        <f t="shared" ref="BY51" si="492">IF(BZ$51=0,NA(),BZ$51)</f>
        <v>#N/A</v>
      </c>
      <c r="BZ51" s="13" t="e">
        <f t="shared" ref="BZ51" si="493">IF(BY$7="",NA(),COUNTIF(BZ$17:BZ$21,"3")/5*100)</f>
        <v>#N/A</v>
      </c>
      <c r="CA51" s="8" t="e">
        <f t="shared" ref="CA51" si="494">IF(CB$51=0,NA(),CB$51)</f>
        <v>#N/A</v>
      </c>
      <c r="CB51" s="13" t="e">
        <f t="shared" ref="CB51" si="495">IF(CA$7="",NA(),COUNTIF(CB$17:CB$21,"3")/5*100)</f>
        <v>#N/A</v>
      </c>
      <c r="CC51" s="8" t="e">
        <f t="shared" ref="CC51" si="496">IF(CD$51=0,NA(),CD$51)</f>
        <v>#N/A</v>
      </c>
      <c r="CD51" s="13" t="e">
        <f t="shared" ref="CD51" si="497">IF(CC$7="",NA(),COUNTIF(CD$17:CD$21,"3")/5*100)</f>
        <v>#N/A</v>
      </c>
      <c r="CE51" s="8" t="e">
        <f t="shared" ref="CE51" si="498">IF(CF$51=0,NA(),CF$51)</f>
        <v>#N/A</v>
      </c>
      <c r="CF51" s="13" t="e">
        <f t="shared" ref="CF51" si="499">IF(CE$7="",NA(),COUNTIF(CF$17:CF$21,"3")/5*100)</f>
        <v>#N/A</v>
      </c>
      <c r="CG51" s="8" t="e">
        <f t="shared" ref="CG51" si="500">IF(CH$51=0,NA(),CH$51)</f>
        <v>#N/A</v>
      </c>
      <c r="CH51" s="13" t="e">
        <f t="shared" ref="CH51" si="501">IF(CG$7="",NA(),COUNTIF(CH$17:CH$21,"3")/5*100)</f>
        <v>#N/A</v>
      </c>
      <c r="CI51" s="8" t="e">
        <f t="shared" ref="CI51" si="502">IF(CJ$51=0,NA(),CJ$51)</f>
        <v>#N/A</v>
      </c>
      <c r="CJ51" s="13" t="e">
        <f t="shared" ref="CJ51" si="503">IF(CI$7="",NA(),COUNTIF(CJ$17:CJ$21,"3")/5*100)</f>
        <v>#N/A</v>
      </c>
    </row>
    <row r="52" spans="2:88">
      <c r="D52" s="99"/>
      <c r="E52" s="100"/>
      <c r="F52" s="100"/>
      <c r="G52" s="100"/>
      <c r="J52" s="10"/>
      <c r="L52" s="10"/>
      <c r="N52" s="10"/>
      <c r="P52" s="10"/>
      <c r="R52" s="10"/>
      <c r="T52" s="10"/>
      <c r="V52" s="10"/>
      <c r="X52" s="10"/>
      <c r="Z52" s="10"/>
      <c r="AB52" s="10"/>
      <c r="AD52" s="10"/>
      <c r="AF52" s="10"/>
      <c r="AH52" s="10"/>
      <c r="AJ52" s="10"/>
      <c r="AL52" s="10"/>
      <c r="AN52" s="10"/>
      <c r="AP52" s="10"/>
      <c r="AR52" s="10"/>
      <c r="AT52" s="10"/>
      <c r="AV52" s="10"/>
      <c r="AX52" s="10"/>
      <c r="AZ52" s="10"/>
      <c r="BB52" s="10"/>
      <c r="BD52" s="10"/>
      <c r="BF52" s="10"/>
      <c r="BH52" s="10"/>
      <c r="BJ52" s="10"/>
      <c r="BL52" s="10"/>
      <c r="BN52" s="10"/>
      <c r="BP52" s="10"/>
      <c r="BR52" s="10"/>
      <c r="BT52" s="10"/>
      <c r="BV52" s="10"/>
      <c r="BX52" s="10"/>
      <c r="BZ52" s="10"/>
      <c r="CB52" s="10"/>
      <c r="CD52" s="10"/>
      <c r="CF52" s="10"/>
      <c r="CH52" s="10"/>
      <c r="CJ52" s="10"/>
    </row>
    <row r="53" spans="2:88">
      <c r="D53" s="99"/>
      <c r="E53" s="100"/>
      <c r="F53" s="100"/>
      <c r="G53" s="100"/>
      <c r="H53" s="99" t="s">
        <v>97</v>
      </c>
      <c r="I53" s="8" t="e">
        <f>IF(J$53=0,NA(),J$53)</f>
        <v>#N/A</v>
      </c>
      <c r="J53" s="13" t="e">
        <f>IF(I$7="",NA(),COUNTIF(J$22:J$24,"0")/3*100)</f>
        <v>#N/A</v>
      </c>
      <c r="K53" s="8" t="e">
        <f>IF(L$53=0,NA(),L$53)</f>
        <v>#N/A</v>
      </c>
      <c r="L53" s="13" t="e">
        <f>IF(K$7="",NA(),COUNTIF(L$22:L$24,"0")/3*100)</f>
        <v>#N/A</v>
      </c>
      <c r="M53" s="8" t="e">
        <f>IF(N$53=0,NA(),N$53)</f>
        <v>#N/A</v>
      </c>
      <c r="N53" s="13" t="e">
        <f>IF(M$7="",NA(),COUNTIF(N$22:N$24,"0")/3*100)</f>
        <v>#N/A</v>
      </c>
      <c r="O53" s="8" t="e">
        <f>IF(P$53=0,NA(),P$53)</f>
        <v>#N/A</v>
      </c>
      <c r="P53" s="13" t="e">
        <f>IF(O$7="",NA(),COUNTIF(P$22:P$24,"0")/3*100)</f>
        <v>#N/A</v>
      </c>
      <c r="Q53" s="8" t="e">
        <f>IF(R$53=0,NA(),R$53)</f>
        <v>#N/A</v>
      </c>
      <c r="R53" s="13" t="e">
        <f>IF(Q$7="",NA(),COUNTIF(R$22:R$24,"0")/3*100)</f>
        <v>#N/A</v>
      </c>
      <c r="S53" s="8" t="e">
        <f>IF(T$53=0,NA(),T$53)</f>
        <v>#N/A</v>
      </c>
      <c r="T53" s="13" t="e">
        <f>IF(S$7="",NA(),COUNTIF(T$22:T$24,"0")/3*100)</f>
        <v>#N/A</v>
      </c>
      <c r="U53" s="8" t="e">
        <f>IF(V$53=0,NA(),V$53)</f>
        <v>#N/A</v>
      </c>
      <c r="V53" s="13" t="e">
        <f>IF(U$7="",NA(),COUNTIF(V$22:V$24,"0")/3*100)</f>
        <v>#N/A</v>
      </c>
      <c r="W53" s="8" t="e">
        <f>IF(X$53=0,NA(),X$53)</f>
        <v>#N/A</v>
      </c>
      <c r="X53" s="13" t="e">
        <f>IF(W$7="",NA(),COUNTIF(X$22:X$24,"0")/3*100)</f>
        <v>#N/A</v>
      </c>
      <c r="Y53" s="8" t="e">
        <f>IF(Z$53=0,NA(),Z$53)</f>
        <v>#N/A</v>
      </c>
      <c r="Z53" s="13" t="e">
        <f>IF(Y$7="",NA(),COUNTIF(Z$22:Z$24,"0")/3*100)</f>
        <v>#N/A</v>
      </c>
      <c r="AA53" s="8" t="e">
        <f>IF(AB$53=0,NA(),AB$53)</f>
        <v>#N/A</v>
      </c>
      <c r="AB53" s="13" t="e">
        <f>IF(AA$7="",NA(),COUNTIF(AB$22:AB$24,"0")/3*100)</f>
        <v>#N/A</v>
      </c>
      <c r="AC53" s="8" t="e">
        <f>IF(AD$53=0,NA(),AD$53)</f>
        <v>#N/A</v>
      </c>
      <c r="AD53" s="13" t="e">
        <f>IF(AC$7="",NA(),COUNTIF(AD$22:AD$24,"0")/3*100)</f>
        <v>#N/A</v>
      </c>
      <c r="AE53" s="8" t="e">
        <f>IF(AF$53=0,NA(),AF$53)</f>
        <v>#N/A</v>
      </c>
      <c r="AF53" s="13" t="e">
        <f>IF(AE$7="",NA(),COUNTIF(AF$22:AF$24,"0")/3*100)</f>
        <v>#N/A</v>
      </c>
      <c r="AG53" s="8" t="e">
        <f>IF(AH$53=0,NA(),AH$53)</f>
        <v>#N/A</v>
      </c>
      <c r="AH53" s="13" t="e">
        <f>IF(AG$7="",NA(),COUNTIF(AH$22:AH$24,"0")/3*100)</f>
        <v>#N/A</v>
      </c>
      <c r="AI53" s="8" t="e">
        <f>IF(AJ$53=0,NA(),AJ$53)</f>
        <v>#N/A</v>
      </c>
      <c r="AJ53" s="13" t="e">
        <f>IF(AI$7="",NA(),COUNTIF(AJ$22:AJ$24,"0")/3*100)</f>
        <v>#N/A</v>
      </c>
      <c r="AK53" s="8" t="e">
        <f>IF(AL$53=0,NA(),AL$53)</f>
        <v>#N/A</v>
      </c>
      <c r="AL53" s="13" t="e">
        <f>IF(AK$7="",NA(),COUNTIF(AL$22:AL$24,"0")/3*100)</f>
        <v>#N/A</v>
      </c>
      <c r="AM53" s="8" t="e">
        <f>IF(AN$53=0,NA(),AN$53)</f>
        <v>#N/A</v>
      </c>
      <c r="AN53" s="13" t="e">
        <f>IF(AM$7="",NA(),COUNTIF(AN$22:AN$24,"0")/3*100)</f>
        <v>#N/A</v>
      </c>
      <c r="AO53" s="8" t="e">
        <f>IF(AP$53=0,NA(),AP$53)</f>
        <v>#N/A</v>
      </c>
      <c r="AP53" s="13" t="e">
        <f>IF(AO$7="",NA(),COUNTIF(AP$22:AP$24,"0")/3*100)</f>
        <v>#N/A</v>
      </c>
      <c r="AQ53" s="8" t="e">
        <f>IF(AR$53=0,NA(),AR$53)</f>
        <v>#N/A</v>
      </c>
      <c r="AR53" s="13" t="e">
        <f>IF(AQ$7="",NA(),COUNTIF(AR$22:AR$24,"0")/3*100)</f>
        <v>#N/A</v>
      </c>
      <c r="AS53" s="8" t="e">
        <f>IF(AT$53=0,NA(),AT$53)</f>
        <v>#N/A</v>
      </c>
      <c r="AT53" s="13" t="e">
        <f>IF(AS$7="",NA(),COUNTIF(AT$22:AT$24,"0")/3*100)</f>
        <v>#N/A</v>
      </c>
      <c r="AU53" s="8" t="e">
        <f>IF(AV$53=0,NA(),AV$53)</f>
        <v>#N/A</v>
      </c>
      <c r="AV53" s="13" t="e">
        <f>IF(AU$7="",NA(),COUNTIF(AV$22:AV$24,"0")/3*100)</f>
        <v>#N/A</v>
      </c>
      <c r="AW53" s="8" t="e">
        <f>IF(AX$53=0,NA(),AX$53)</f>
        <v>#N/A</v>
      </c>
      <c r="AX53" s="13" t="e">
        <f>IF(AW$7="",NA(),COUNTIF(AX$22:AX$24,"0")/3*100)</f>
        <v>#N/A</v>
      </c>
      <c r="AY53" s="8" t="e">
        <f>IF(AZ$53=0,NA(),AZ$53)</f>
        <v>#N/A</v>
      </c>
      <c r="AZ53" s="13" t="e">
        <f>IF(AY$7="",NA(),COUNTIF(AZ$22:AZ$24,"0")/3*100)</f>
        <v>#N/A</v>
      </c>
      <c r="BA53" s="8" t="e">
        <f>IF(BB$53=0,NA(),BB$53)</f>
        <v>#N/A</v>
      </c>
      <c r="BB53" s="13" t="e">
        <f>IF(BA$7="",NA(),COUNTIF(BB$22:BB$24,"0")/3*100)</f>
        <v>#N/A</v>
      </c>
      <c r="BC53" s="8" t="e">
        <f>IF(BD$53=0,NA(),BD$53)</f>
        <v>#N/A</v>
      </c>
      <c r="BD53" s="13" t="e">
        <f>IF(BC$7="",NA(),COUNTIF(BD$22:BD$24,"0")/3*100)</f>
        <v>#N/A</v>
      </c>
      <c r="BE53" s="8" t="e">
        <f t="shared" ref="BE53" si="504">IF(BF$53=0,NA(),BF$53)</f>
        <v>#N/A</v>
      </c>
      <c r="BF53" s="13" t="e">
        <f t="shared" ref="BF53" si="505">IF(BE$7="",NA(),COUNTIF(BF$22:BF$24,"0")/3*100)</f>
        <v>#N/A</v>
      </c>
      <c r="BG53" s="8" t="e">
        <f t="shared" ref="BG53" si="506">IF(BH$53=0,NA(),BH$53)</f>
        <v>#N/A</v>
      </c>
      <c r="BH53" s="13" t="e">
        <f t="shared" ref="BH53" si="507">IF(BG$7="",NA(),COUNTIF(BH$22:BH$24,"0")/3*100)</f>
        <v>#N/A</v>
      </c>
      <c r="BI53" s="8" t="e">
        <f t="shared" ref="BI53" si="508">IF(BJ$53=0,NA(),BJ$53)</f>
        <v>#N/A</v>
      </c>
      <c r="BJ53" s="13" t="e">
        <f t="shared" ref="BJ53" si="509">IF(BI$7="",NA(),COUNTIF(BJ$22:BJ$24,"0")/3*100)</f>
        <v>#N/A</v>
      </c>
      <c r="BK53" s="8" t="e">
        <f t="shared" ref="BK53" si="510">IF(BL$53=0,NA(),BL$53)</f>
        <v>#N/A</v>
      </c>
      <c r="BL53" s="13" t="e">
        <f t="shared" ref="BL53" si="511">IF(BK$7="",NA(),COUNTIF(BL$22:BL$24,"0")/3*100)</f>
        <v>#N/A</v>
      </c>
      <c r="BM53" s="8" t="e">
        <f t="shared" ref="BM53" si="512">IF(BN$53=0,NA(),BN$53)</f>
        <v>#N/A</v>
      </c>
      <c r="BN53" s="13" t="e">
        <f t="shared" ref="BN53" si="513">IF(BM$7="",NA(),COUNTIF(BN$22:BN$24,"0")/3*100)</f>
        <v>#N/A</v>
      </c>
      <c r="BO53" s="8" t="e">
        <f t="shared" ref="BO53" si="514">IF(BP$53=0,NA(),BP$53)</f>
        <v>#N/A</v>
      </c>
      <c r="BP53" s="13" t="e">
        <f t="shared" ref="BP53" si="515">IF(BO$7="",NA(),COUNTIF(BP$22:BP$24,"0")/3*100)</f>
        <v>#N/A</v>
      </c>
      <c r="BQ53" s="8" t="e">
        <f t="shared" ref="BQ53" si="516">IF(BR$53=0,NA(),BR$53)</f>
        <v>#N/A</v>
      </c>
      <c r="BR53" s="13" t="e">
        <f t="shared" ref="BR53" si="517">IF(BQ$7="",NA(),COUNTIF(BR$22:BR$24,"0")/3*100)</f>
        <v>#N/A</v>
      </c>
      <c r="BS53" s="8" t="e">
        <f t="shared" ref="BS53" si="518">IF(BT$53=0,NA(),BT$53)</f>
        <v>#N/A</v>
      </c>
      <c r="BT53" s="13" t="e">
        <f t="shared" ref="BT53" si="519">IF(BS$7="",NA(),COUNTIF(BT$22:BT$24,"0")/3*100)</f>
        <v>#N/A</v>
      </c>
      <c r="BU53" s="8" t="e">
        <f t="shared" ref="BU53" si="520">IF(BV$53=0,NA(),BV$53)</f>
        <v>#N/A</v>
      </c>
      <c r="BV53" s="13" t="e">
        <f t="shared" ref="BV53" si="521">IF(BU$7="",NA(),COUNTIF(BV$22:BV$24,"0")/3*100)</f>
        <v>#N/A</v>
      </c>
      <c r="BW53" s="8" t="e">
        <f t="shared" ref="BW53" si="522">IF(BX$53=0,NA(),BX$53)</f>
        <v>#N/A</v>
      </c>
      <c r="BX53" s="13" t="e">
        <f t="shared" ref="BX53" si="523">IF(BW$7="",NA(),COUNTIF(BX$22:BX$24,"0")/3*100)</f>
        <v>#N/A</v>
      </c>
      <c r="BY53" s="8" t="e">
        <f t="shared" ref="BY53" si="524">IF(BZ$53=0,NA(),BZ$53)</f>
        <v>#N/A</v>
      </c>
      <c r="BZ53" s="13" t="e">
        <f t="shared" ref="BZ53" si="525">IF(BY$7="",NA(),COUNTIF(BZ$22:BZ$24,"0")/3*100)</f>
        <v>#N/A</v>
      </c>
      <c r="CA53" s="8" t="e">
        <f t="shared" ref="CA53" si="526">IF(CB$53=0,NA(),CB$53)</f>
        <v>#N/A</v>
      </c>
      <c r="CB53" s="13" t="e">
        <f t="shared" ref="CB53" si="527">IF(CA$7="",NA(),COUNTIF(CB$22:CB$24,"0")/3*100)</f>
        <v>#N/A</v>
      </c>
      <c r="CC53" s="8" t="e">
        <f t="shared" ref="CC53" si="528">IF(CD$53=0,NA(),CD$53)</f>
        <v>#N/A</v>
      </c>
      <c r="CD53" s="13" t="e">
        <f t="shared" ref="CD53" si="529">IF(CC$7="",NA(),COUNTIF(CD$22:CD$24,"0")/3*100)</f>
        <v>#N/A</v>
      </c>
      <c r="CE53" s="8" t="e">
        <f t="shared" ref="CE53" si="530">IF(CF$53=0,NA(),CF$53)</f>
        <v>#N/A</v>
      </c>
      <c r="CF53" s="13" t="e">
        <f t="shared" ref="CF53" si="531">IF(CE$7="",NA(),COUNTIF(CF$22:CF$24,"0")/3*100)</f>
        <v>#N/A</v>
      </c>
      <c r="CG53" s="8" t="e">
        <f t="shared" ref="CG53" si="532">IF(CH$53=0,NA(),CH$53)</f>
        <v>#N/A</v>
      </c>
      <c r="CH53" s="13" t="e">
        <f t="shared" ref="CH53" si="533">IF(CG$7="",NA(),COUNTIF(CH$22:CH$24,"0")/3*100)</f>
        <v>#N/A</v>
      </c>
      <c r="CI53" s="8" t="e">
        <f t="shared" ref="CI53" si="534">IF(CJ$53=0,NA(),CJ$53)</f>
        <v>#N/A</v>
      </c>
      <c r="CJ53" s="13" t="e">
        <f t="shared" ref="CJ53" si="535">IF(CI$7="",NA(),COUNTIF(CJ$22:CJ$24,"0")/3*100)</f>
        <v>#N/A</v>
      </c>
    </row>
    <row r="54" spans="2:88">
      <c r="D54" s="264" t="s">
        <v>103</v>
      </c>
      <c r="E54" s="265" t="s">
        <v>76</v>
      </c>
      <c r="F54" s="100"/>
      <c r="G54" s="100"/>
      <c r="H54" s="99" t="s">
        <v>98</v>
      </c>
      <c r="I54" s="8" t="e">
        <f>IF(J$54=0,NA(),J$54)</f>
        <v>#N/A</v>
      </c>
      <c r="J54" s="13" t="e">
        <f>IF(I$7="",NA(),COUNTIF(J$22:J$24,"1")/3*100)</f>
        <v>#N/A</v>
      </c>
      <c r="K54" s="8" t="e">
        <f>IF(L$54=0,NA(),L$54)</f>
        <v>#N/A</v>
      </c>
      <c r="L54" s="13" t="e">
        <f>IF(K$7="",NA(),COUNTIF(L$22:L$24,"1")/3*100)</f>
        <v>#N/A</v>
      </c>
      <c r="M54" s="8" t="e">
        <f>IF(N$54=0,NA(),N$54)</f>
        <v>#N/A</v>
      </c>
      <c r="N54" s="13" t="e">
        <f>IF(M$7="",NA(),COUNTIF(N$22:N$24,"1")/3*100)</f>
        <v>#N/A</v>
      </c>
      <c r="O54" s="8" t="e">
        <f>IF(P$54=0,NA(),P$54)</f>
        <v>#N/A</v>
      </c>
      <c r="P54" s="13" t="e">
        <f>IF(O$7="",NA(),COUNTIF(P$22:P$24,"1")/3*100)</f>
        <v>#N/A</v>
      </c>
      <c r="Q54" s="8" t="e">
        <f>IF(R$54=0,NA(),R$54)</f>
        <v>#N/A</v>
      </c>
      <c r="R54" s="13" t="e">
        <f>IF(Q$7="",NA(),COUNTIF(R$22:R$24,"1")/3*100)</f>
        <v>#N/A</v>
      </c>
      <c r="S54" s="8" t="e">
        <f>IF(T$54=0,NA(),T$54)</f>
        <v>#N/A</v>
      </c>
      <c r="T54" s="13" t="e">
        <f>IF(S$7="",NA(),COUNTIF(T$22:T$24,"1")/3*100)</f>
        <v>#N/A</v>
      </c>
      <c r="U54" s="8" t="e">
        <f>IF(V$54=0,NA(),V$54)</f>
        <v>#N/A</v>
      </c>
      <c r="V54" s="13" t="e">
        <f>IF(U$7="",NA(),COUNTIF(V$22:V$24,"1")/3*100)</f>
        <v>#N/A</v>
      </c>
      <c r="W54" s="8" t="e">
        <f>IF(X$54=0,NA(),X$54)</f>
        <v>#N/A</v>
      </c>
      <c r="X54" s="13" t="e">
        <f>IF(W$7="",NA(),COUNTIF(X$22:X$24,"1")/3*100)</f>
        <v>#N/A</v>
      </c>
      <c r="Y54" s="8" t="e">
        <f>IF(Z$54=0,NA(),Z$54)</f>
        <v>#N/A</v>
      </c>
      <c r="Z54" s="13" t="e">
        <f>IF(Y$7="",NA(),COUNTIF(Z$22:Z$24,"1")/3*100)</f>
        <v>#N/A</v>
      </c>
      <c r="AA54" s="8" t="e">
        <f>IF(AB$54=0,NA(),AB$54)</f>
        <v>#N/A</v>
      </c>
      <c r="AB54" s="13" t="e">
        <f>IF(AA$7="",NA(),COUNTIF(AB$22:AB$24,"1")/3*100)</f>
        <v>#N/A</v>
      </c>
      <c r="AC54" s="8" t="e">
        <f>IF(AD$54=0,NA(),AD$54)</f>
        <v>#N/A</v>
      </c>
      <c r="AD54" s="13" t="e">
        <f>IF(AC$7="",NA(),COUNTIF(AD$22:AD$24,"1")/3*100)</f>
        <v>#N/A</v>
      </c>
      <c r="AE54" s="8" t="e">
        <f>IF(AF$54=0,NA(),AF$54)</f>
        <v>#N/A</v>
      </c>
      <c r="AF54" s="13" t="e">
        <f>IF(AE$7="",NA(),COUNTIF(AF$22:AF$24,"1")/3*100)</f>
        <v>#N/A</v>
      </c>
      <c r="AG54" s="8" t="e">
        <f>IF(AH$54=0,NA(),AH$54)</f>
        <v>#N/A</v>
      </c>
      <c r="AH54" s="13" t="e">
        <f>IF(AG$7="",NA(),COUNTIF(AH$22:AH$24,"1")/3*100)</f>
        <v>#N/A</v>
      </c>
      <c r="AI54" s="8" t="e">
        <f>IF(AJ$54=0,NA(),AJ$54)</f>
        <v>#N/A</v>
      </c>
      <c r="AJ54" s="13" t="e">
        <f>IF(AI$7="",NA(),COUNTIF(AJ$22:AJ$24,"1")/3*100)</f>
        <v>#N/A</v>
      </c>
      <c r="AK54" s="8" t="e">
        <f>IF(AL$54=0,NA(),AL$54)</f>
        <v>#N/A</v>
      </c>
      <c r="AL54" s="13" t="e">
        <f>IF(AK$7="",NA(),COUNTIF(AL$22:AL$24,"1")/3*100)</f>
        <v>#N/A</v>
      </c>
      <c r="AM54" s="8" t="e">
        <f>IF(AN$54=0,NA(),AN$54)</f>
        <v>#N/A</v>
      </c>
      <c r="AN54" s="13" t="e">
        <f>IF(AM$7="",NA(),COUNTIF(AN$22:AN$24,"1")/3*100)</f>
        <v>#N/A</v>
      </c>
      <c r="AO54" s="8" t="e">
        <f>IF(AP$54=0,NA(),AP$54)</f>
        <v>#N/A</v>
      </c>
      <c r="AP54" s="13" t="e">
        <f>IF(AO$7="",NA(),COUNTIF(AP$22:AP$24,"1")/3*100)</f>
        <v>#N/A</v>
      </c>
      <c r="AQ54" s="8" t="e">
        <f>IF(AR$54=0,NA(),AR$54)</f>
        <v>#N/A</v>
      </c>
      <c r="AR54" s="13" t="e">
        <f>IF(AQ$7="",NA(),COUNTIF(AR$22:AR$24,"1")/3*100)</f>
        <v>#N/A</v>
      </c>
      <c r="AS54" s="8" t="e">
        <f>IF(AT$54=0,NA(),AT$54)</f>
        <v>#N/A</v>
      </c>
      <c r="AT54" s="13" t="e">
        <f>IF(AS$7="",NA(),COUNTIF(AT$22:AT$24,"1")/3*100)</f>
        <v>#N/A</v>
      </c>
      <c r="AU54" s="8" t="e">
        <f>IF(AV$54=0,NA(),AV$54)</f>
        <v>#N/A</v>
      </c>
      <c r="AV54" s="13" t="e">
        <f>IF(AU$7="",NA(),COUNTIF(AV$22:AV$24,"1")/3*100)</f>
        <v>#N/A</v>
      </c>
      <c r="AW54" s="8" t="e">
        <f>IF(AX$54=0,NA(),AX$54)</f>
        <v>#N/A</v>
      </c>
      <c r="AX54" s="13" t="e">
        <f>IF(AW$7="",NA(),COUNTIF(AX$22:AX$24,"1")/3*100)</f>
        <v>#N/A</v>
      </c>
      <c r="AY54" s="8" t="e">
        <f>IF(AZ$54=0,NA(),AZ$54)</f>
        <v>#N/A</v>
      </c>
      <c r="AZ54" s="13" t="e">
        <f>IF(AY$7="",NA(),COUNTIF(AZ$22:AZ$24,"1")/3*100)</f>
        <v>#N/A</v>
      </c>
      <c r="BA54" s="8" t="e">
        <f>IF(BB$54=0,NA(),BB$54)</f>
        <v>#N/A</v>
      </c>
      <c r="BB54" s="13" t="e">
        <f>IF(BA$7="",NA(),COUNTIF(BB$22:BB$24,"1")/3*100)</f>
        <v>#N/A</v>
      </c>
      <c r="BC54" s="8" t="e">
        <f>IF(BD$54=0,NA(),BD$54)</f>
        <v>#N/A</v>
      </c>
      <c r="BD54" s="13" t="e">
        <f>IF(BC$7="",NA(),COUNTIF(BD$22:BD$24,"1")/3*100)</f>
        <v>#N/A</v>
      </c>
      <c r="BE54" s="8" t="e">
        <f t="shared" ref="BE54" si="536">IF(BF$54=0,NA(),BF$54)</f>
        <v>#N/A</v>
      </c>
      <c r="BF54" s="13" t="e">
        <f t="shared" ref="BF54" si="537">IF(BE$7="",NA(),COUNTIF(BF$22:BF$24,"1")/3*100)</f>
        <v>#N/A</v>
      </c>
      <c r="BG54" s="8" t="e">
        <f t="shared" ref="BG54" si="538">IF(BH$54=0,NA(),BH$54)</f>
        <v>#N/A</v>
      </c>
      <c r="BH54" s="13" t="e">
        <f t="shared" ref="BH54" si="539">IF(BG$7="",NA(),COUNTIF(BH$22:BH$24,"1")/3*100)</f>
        <v>#N/A</v>
      </c>
      <c r="BI54" s="8" t="e">
        <f t="shared" ref="BI54" si="540">IF(BJ$54=0,NA(),BJ$54)</f>
        <v>#N/A</v>
      </c>
      <c r="BJ54" s="13" t="e">
        <f t="shared" ref="BJ54" si="541">IF(BI$7="",NA(),COUNTIF(BJ$22:BJ$24,"1")/3*100)</f>
        <v>#N/A</v>
      </c>
      <c r="BK54" s="8" t="e">
        <f t="shared" ref="BK54" si="542">IF(BL$54=0,NA(),BL$54)</f>
        <v>#N/A</v>
      </c>
      <c r="BL54" s="13" t="e">
        <f t="shared" ref="BL54" si="543">IF(BK$7="",NA(),COUNTIF(BL$22:BL$24,"1")/3*100)</f>
        <v>#N/A</v>
      </c>
      <c r="BM54" s="8" t="e">
        <f t="shared" ref="BM54" si="544">IF(BN$54=0,NA(),BN$54)</f>
        <v>#N/A</v>
      </c>
      <c r="BN54" s="13" t="e">
        <f t="shared" ref="BN54" si="545">IF(BM$7="",NA(),COUNTIF(BN$22:BN$24,"1")/3*100)</f>
        <v>#N/A</v>
      </c>
      <c r="BO54" s="8" t="e">
        <f t="shared" ref="BO54" si="546">IF(BP$54=0,NA(),BP$54)</f>
        <v>#N/A</v>
      </c>
      <c r="BP54" s="13" t="e">
        <f t="shared" ref="BP54" si="547">IF(BO$7="",NA(),COUNTIF(BP$22:BP$24,"1")/3*100)</f>
        <v>#N/A</v>
      </c>
      <c r="BQ54" s="8" t="e">
        <f t="shared" ref="BQ54" si="548">IF(BR$54=0,NA(),BR$54)</f>
        <v>#N/A</v>
      </c>
      <c r="BR54" s="13" t="e">
        <f t="shared" ref="BR54" si="549">IF(BQ$7="",NA(),COUNTIF(BR$22:BR$24,"1")/3*100)</f>
        <v>#N/A</v>
      </c>
      <c r="BS54" s="8" t="e">
        <f t="shared" ref="BS54" si="550">IF(BT$54=0,NA(),BT$54)</f>
        <v>#N/A</v>
      </c>
      <c r="BT54" s="13" t="e">
        <f t="shared" ref="BT54" si="551">IF(BS$7="",NA(),COUNTIF(BT$22:BT$24,"1")/3*100)</f>
        <v>#N/A</v>
      </c>
      <c r="BU54" s="8" t="e">
        <f t="shared" ref="BU54" si="552">IF(BV$54=0,NA(),BV$54)</f>
        <v>#N/A</v>
      </c>
      <c r="BV54" s="13" t="e">
        <f t="shared" ref="BV54" si="553">IF(BU$7="",NA(),COUNTIF(BV$22:BV$24,"1")/3*100)</f>
        <v>#N/A</v>
      </c>
      <c r="BW54" s="8" t="e">
        <f t="shared" ref="BW54" si="554">IF(BX$54=0,NA(),BX$54)</f>
        <v>#N/A</v>
      </c>
      <c r="BX54" s="13" t="e">
        <f t="shared" ref="BX54" si="555">IF(BW$7="",NA(),COUNTIF(BX$22:BX$24,"1")/3*100)</f>
        <v>#N/A</v>
      </c>
      <c r="BY54" s="8" t="e">
        <f t="shared" ref="BY54" si="556">IF(BZ$54=0,NA(),BZ$54)</f>
        <v>#N/A</v>
      </c>
      <c r="BZ54" s="13" t="e">
        <f t="shared" ref="BZ54" si="557">IF(BY$7="",NA(),COUNTIF(BZ$22:BZ$24,"1")/3*100)</f>
        <v>#N/A</v>
      </c>
      <c r="CA54" s="8" t="e">
        <f t="shared" ref="CA54" si="558">IF(CB$54=0,NA(),CB$54)</f>
        <v>#N/A</v>
      </c>
      <c r="CB54" s="13" t="e">
        <f t="shared" ref="CB54" si="559">IF(CA$7="",NA(),COUNTIF(CB$22:CB$24,"1")/3*100)</f>
        <v>#N/A</v>
      </c>
      <c r="CC54" s="8" t="e">
        <f t="shared" ref="CC54" si="560">IF(CD$54=0,NA(),CD$54)</f>
        <v>#N/A</v>
      </c>
      <c r="CD54" s="13" t="e">
        <f t="shared" ref="CD54" si="561">IF(CC$7="",NA(),COUNTIF(CD$22:CD$24,"1")/3*100)</f>
        <v>#N/A</v>
      </c>
      <c r="CE54" s="8" t="e">
        <f t="shared" ref="CE54" si="562">IF(CF$54=0,NA(),CF$54)</f>
        <v>#N/A</v>
      </c>
      <c r="CF54" s="13" t="e">
        <f t="shared" ref="CF54" si="563">IF(CE$7="",NA(),COUNTIF(CF$22:CF$24,"1")/3*100)</f>
        <v>#N/A</v>
      </c>
      <c r="CG54" s="8" t="e">
        <f t="shared" ref="CG54" si="564">IF(CH$54=0,NA(),CH$54)</f>
        <v>#N/A</v>
      </c>
      <c r="CH54" s="13" t="e">
        <f t="shared" ref="CH54" si="565">IF(CG$7="",NA(),COUNTIF(CH$22:CH$24,"1")/3*100)</f>
        <v>#N/A</v>
      </c>
      <c r="CI54" s="8" t="e">
        <f t="shared" ref="CI54" si="566">IF(CJ$54=0,NA(),CJ$54)</f>
        <v>#N/A</v>
      </c>
      <c r="CJ54" s="13" t="e">
        <f t="shared" ref="CJ54" si="567">IF(CI$7="",NA(),COUNTIF(CJ$22:CJ$24,"1")/3*100)</f>
        <v>#N/A</v>
      </c>
    </row>
    <row r="55" spans="2:88">
      <c r="D55" s="264"/>
      <c r="E55" s="265"/>
      <c r="F55" s="100"/>
      <c r="G55" s="100"/>
      <c r="H55" s="99" t="s">
        <v>99</v>
      </c>
      <c r="I55" s="8" t="e">
        <f>IF(J$55=0,NA(),J$55)</f>
        <v>#N/A</v>
      </c>
      <c r="J55" s="13" t="e">
        <f>IF(I$7="",NA(),COUNTIF(J$22:J$24,"2")/3*100)</f>
        <v>#N/A</v>
      </c>
      <c r="K55" s="8" t="e">
        <f>IF(L$55=0,NA(),L$55)</f>
        <v>#N/A</v>
      </c>
      <c r="L55" s="13" t="e">
        <f>IF(K$7="",NA(),COUNTIF(L$22:L$24,"2")/3*100)</f>
        <v>#N/A</v>
      </c>
      <c r="M55" s="8" t="e">
        <f>IF(N$55=0,NA(),N$55)</f>
        <v>#N/A</v>
      </c>
      <c r="N55" s="13" t="e">
        <f>IF(M$7="",NA(),COUNTIF(N$22:N$24,"2")/3*100)</f>
        <v>#N/A</v>
      </c>
      <c r="O55" s="8" t="e">
        <f>IF(P$55=0,NA(),P$55)</f>
        <v>#N/A</v>
      </c>
      <c r="P55" s="13" t="e">
        <f>IF(O$7="",NA(),COUNTIF(P$22:P$24,"2")/3*100)</f>
        <v>#N/A</v>
      </c>
      <c r="Q55" s="8" t="e">
        <f>IF(R$55=0,NA(),R$55)</f>
        <v>#N/A</v>
      </c>
      <c r="R55" s="13" t="e">
        <f>IF(Q$7="",NA(),COUNTIF(R$22:R$24,"2")/3*100)</f>
        <v>#N/A</v>
      </c>
      <c r="S55" s="8" t="e">
        <f>IF(T$55=0,NA(),T$55)</f>
        <v>#N/A</v>
      </c>
      <c r="T55" s="13" t="e">
        <f>IF(S$7="",NA(),COUNTIF(T$22:T$24,"2")/3*100)</f>
        <v>#N/A</v>
      </c>
      <c r="U55" s="8" t="e">
        <f>IF(V$55=0,NA(),V$55)</f>
        <v>#N/A</v>
      </c>
      <c r="V55" s="13" t="e">
        <f>IF(U$7="",NA(),COUNTIF(V$22:V$24,"2")/3*100)</f>
        <v>#N/A</v>
      </c>
      <c r="W55" s="8" t="e">
        <f>IF(X$55=0,NA(),X$55)</f>
        <v>#N/A</v>
      </c>
      <c r="X55" s="13" t="e">
        <f>IF(W$7="",NA(),COUNTIF(X$22:X$24,"2")/3*100)</f>
        <v>#N/A</v>
      </c>
      <c r="Y55" s="8" t="e">
        <f>IF(Z$55=0,NA(),Z$55)</f>
        <v>#N/A</v>
      </c>
      <c r="Z55" s="13" t="e">
        <f>IF(Y$7="",NA(),COUNTIF(Z$22:Z$24,"2")/3*100)</f>
        <v>#N/A</v>
      </c>
      <c r="AA55" s="8" t="e">
        <f>IF(AB$55=0,NA(),AB$55)</f>
        <v>#N/A</v>
      </c>
      <c r="AB55" s="13" t="e">
        <f>IF(AA$7="",NA(),COUNTIF(AB$22:AB$24,"2")/3*100)</f>
        <v>#N/A</v>
      </c>
      <c r="AC55" s="8" t="e">
        <f>IF(AD$55=0,NA(),AD$55)</f>
        <v>#N/A</v>
      </c>
      <c r="AD55" s="13" t="e">
        <f>IF(AC$7="",NA(),COUNTIF(AD$22:AD$24,"2")/3*100)</f>
        <v>#N/A</v>
      </c>
      <c r="AE55" s="8" t="e">
        <f>IF(AF$55=0,NA(),AF$55)</f>
        <v>#N/A</v>
      </c>
      <c r="AF55" s="13" t="e">
        <f>IF(AE$7="",NA(),COUNTIF(AF$22:AF$24,"2")/3*100)</f>
        <v>#N/A</v>
      </c>
      <c r="AG55" s="8" t="e">
        <f>IF(AH$55=0,NA(),AH$55)</f>
        <v>#N/A</v>
      </c>
      <c r="AH55" s="13" t="e">
        <f>IF(AG$7="",NA(),COUNTIF(AH$22:AH$24,"2")/3*100)</f>
        <v>#N/A</v>
      </c>
      <c r="AI55" s="8" t="e">
        <f>IF(AJ$55=0,NA(),AJ$55)</f>
        <v>#N/A</v>
      </c>
      <c r="AJ55" s="13" t="e">
        <f>IF(AI$7="",NA(),COUNTIF(AJ$22:AJ$24,"2")/3*100)</f>
        <v>#N/A</v>
      </c>
      <c r="AK55" s="8" t="e">
        <f>IF(AL$55=0,NA(),AL$55)</f>
        <v>#N/A</v>
      </c>
      <c r="AL55" s="13" t="e">
        <f>IF(AK$7="",NA(),COUNTIF(AL$22:AL$24,"2")/3*100)</f>
        <v>#N/A</v>
      </c>
      <c r="AM55" s="8" t="e">
        <f>IF(AN$55=0,NA(),AN$55)</f>
        <v>#N/A</v>
      </c>
      <c r="AN55" s="13" t="e">
        <f>IF(AM$7="",NA(),COUNTIF(AN$22:AN$24,"2")/3*100)</f>
        <v>#N/A</v>
      </c>
      <c r="AO55" s="8" t="e">
        <f>IF(AP$55=0,NA(),AP$55)</f>
        <v>#N/A</v>
      </c>
      <c r="AP55" s="13" t="e">
        <f>IF(AO$7="",NA(),COUNTIF(AP$22:AP$24,"2")/3*100)</f>
        <v>#N/A</v>
      </c>
      <c r="AQ55" s="8" t="e">
        <f>IF(AR$55=0,NA(),AR$55)</f>
        <v>#N/A</v>
      </c>
      <c r="AR55" s="13" t="e">
        <f>IF(AQ$7="",NA(),COUNTIF(AR$22:AR$24,"2")/3*100)</f>
        <v>#N/A</v>
      </c>
      <c r="AS55" s="8" t="e">
        <f>IF(AT$55=0,NA(),AT$55)</f>
        <v>#N/A</v>
      </c>
      <c r="AT55" s="13" t="e">
        <f>IF(AS$7="",NA(),COUNTIF(AT$22:AT$24,"2")/3*100)</f>
        <v>#N/A</v>
      </c>
      <c r="AU55" s="8" t="e">
        <f>IF(AV$55=0,NA(),AV$55)</f>
        <v>#N/A</v>
      </c>
      <c r="AV55" s="13" t="e">
        <f>IF(AU$7="",NA(),COUNTIF(AV$22:AV$24,"2")/3*100)</f>
        <v>#N/A</v>
      </c>
      <c r="AW55" s="8" t="e">
        <f>IF(AX$55=0,NA(),AX$55)</f>
        <v>#N/A</v>
      </c>
      <c r="AX55" s="13" t="e">
        <f>IF(AW$7="",NA(),COUNTIF(AX$22:AX$24,"2")/3*100)</f>
        <v>#N/A</v>
      </c>
      <c r="AY55" s="8" t="e">
        <f>IF(AZ$55=0,NA(),AZ$55)</f>
        <v>#N/A</v>
      </c>
      <c r="AZ55" s="13" t="e">
        <f>IF(AY$7="",NA(),COUNTIF(AZ$22:AZ$24,"2")/3*100)</f>
        <v>#N/A</v>
      </c>
      <c r="BA55" s="8" t="e">
        <f>IF(BB$55=0,NA(),BB$55)</f>
        <v>#N/A</v>
      </c>
      <c r="BB55" s="13" t="e">
        <f>IF(BA$7="",NA(),COUNTIF(BB$22:BB$24,"2")/3*100)</f>
        <v>#N/A</v>
      </c>
      <c r="BC55" s="8" t="e">
        <f>IF(BD$55=0,NA(),BD$55)</f>
        <v>#N/A</v>
      </c>
      <c r="BD55" s="13" t="e">
        <f>IF(BC$7="",NA(),COUNTIF(BD$22:BD$24,"2")/3*100)</f>
        <v>#N/A</v>
      </c>
      <c r="BE55" s="8" t="e">
        <f t="shared" ref="BE55" si="568">IF(BF$55=0,NA(),BF$55)</f>
        <v>#N/A</v>
      </c>
      <c r="BF55" s="13" t="e">
        <f t="shared" ref="BF55" si="569">IF(BE$7="",NA(),COUNTIF(BF$22:BF$24,"2")/3*100)</f>
        <v>#N/A</v>
      </c>
      <c r="BG55" s="8" t="e">
        <f t="shared" ref="BG55" si="570">IF(BH$55=0,NA(),BH$55)</f>
        <v>#N/A</v>
      </c>
      <c r="BH55" s="13" t="e">
        <f t="shared" ref="BH55" si="571">IF(BG$7="",NA(),COUNTIF(BH$22:BH$24,"2")/3*100)</f>
        <v>#N/A</v>
      </c>
      <c r="BI55" s="8" t="e">
        <f t="shared" ref="BI55" si="572">IF(BJ$55=0,NA(),BJ$55)</f>
        <v>#N/A</v>
      </c>
      <c r="BJ55" s="13" t="e">
        <f t="shared" ref="BJ55" si="573">IF(BI$7="",NA(),COUNTIF(BJ$22:BJ$24,"2")/3*100)</f>
        <v>#N/A</v>
      </c>
      <c r="BK55" s="8" t="e">
        <f t="shared" ref="BK55" si="574">IF(BL$55=0,NA(),BL$55)</f>
        <v>#N/A</v>
      </c>
      <c r="BL55" s="13" t="e">
        <f t="shared" ref="BL55" si="575">IF(BK$7="",NA(),COUNTIF(BL$22:BL$24,"2")/3*100)</f>
        <v>#N/A</v>
      </c>
      <c r="BM55" s="8" t="e">
        <f t="shared" ref="BM55" si="576">IF(BN$55=0,NA(),BN$55)</f>
        <v>#N/A</v>
      </c>
      <c r="BN55" s="13" t="e">
        <f t="shared" ref="BN55" si="577">IF(BM$7="",NA(),COUNTIF(BN$22:BN$24,"2")/3*100)</f>
        <v>#N/A</v>
      </c>
      <c r="BO55" s="8" t="e">
        <f t="shared" ref="BO55" si="578">IF(BP$55=0,NA(),BP$55)</f>
        <v>#N/A</v>
      </c>
      <c r="BP55" s="13" t="e">
        <f t="shared" ref="BP55" si="579">IF(BO$7="",NA(),COUNTIF(BP$22:BP$24,"2")/3*100)</f>
        <v>#N/A</v>
      </c>
      <c r="BQ55" s="8" t="e">
        <f t="shared" ref="BQ55" si="580">IF(BR$55=0,NA(),BR$55)</f>
        <v>#N/A</v>
      </c>
      <c r="BR55" s="13" t="e">
        <f t="shared" ref="BR55" si="581">IF(BQ$7="",NA(),COUNTIF(BR$22:BR$24,"2")/3*100)</f>
        <v>#N/A</v>
      </c>
      <c r="BS55" s="8" t="e">
        <f t="shared" ref="BS55" si="582">IF(BT$55=0,NA(),BT$55)</f>
        <v>#N/A</v>
      </c>
      <c r="BT55" s="13" t="e">
        <f t="shared" ref="BT55" si="583">IF(BS$7="",NA(),COUNTIF(BT$22:BT$24,"2")/3*100)</f>
        <v>#N/A</v>
      </c>
      <c r="BU55" s="8" t="e">
        <f t="shared" ref="BU55" si="584">IF(BV$55=0,NA(),BV$55)</f>
        <v>#N/A</v>
      </c>
      <c r="BV55" s="13" t="e">
        <f t="shared" ref="BV55" si="585">IF(BU$7="",NA(),COUNTIF(BV$22:BV$24,"2")/3*100)</f>
        <v>#N/A</v>
      </c>
      <c r="BW55" s="8" t="e">
        <f t="shared" ref="BW55" si="586">IF(BX$55=0,NA(),BX$55)</f>
        <v>#N/A</v>
      </c>
      <c r="BX55" s="13" t="e">
        <f t="shared" ref="BX55" si="587">IF(BW$7="",NA(),COUNTIF(BX$22:BX$24,"2")/3*100)</f>
        <v>#N/A</v>
      </c>
      <c r="BY55" s="8" t="e">
        <f t="shared" ref="BY55" si="588">IF(BZ$55=0,NA(),BZ$55)</f>
        <v>#N/A</v>
      </c>
      <c r="BZ55" s="13" t="e">
        <f t="shared" ref="BZ55" si="589">IF(BY$7="",NA(),COUNTIF(BZ$22:BZ$24,"2")/3*100)</f>
        <v>#N/A</v>
      </c>
      <c r="CA55" s="8" t="e">
        <f t="shared" ref="CA55" si="590">IF(CB$55=0,NA(),CB$55)</f>
        <v>#N/A</v>
      </c>
      <c r="CB55" s="13" t="e">
        <f t="shared" ref="CB55" si="591">IF(CA$7="",NA(),COUNTIF(CB$22:CB$24,"2")/3*100)</f>
        <v>#N/A</v>
      </c>
      <c r="CC55" s="8" t="e">
        <f t="shared" ref="CC55" si="592">IF(CD$55=0,NA(),CD$55)</f>
        <v>#N/A</v>
      </c>
      <c r="CD55" s="13" t="e">
        <f t="shared" ref="CD55" si="593">IF(CC$7="",NA(),COUNTIF(CD$22:CD$24,"2")/3*100)</f>
        <v>#N/A</v>
      </c>
      <c r="CE55" s="8" t="e">
        <f t="shared" ref="CE55" si="594">IF(CF$55=0,NA(),CF$55)</f>
        <v>#N/A</v>
      </c>
      <c r="CF55" s="13" t="e">
        <f t="shared" ref="CF55" si="595">IF(CE$7="",NA(),COUNTIF(CF$22:CF$24,"2")/3*100)</f>
        <v>#N/A</v>
      </c>
      <c r="CG55" s="8" t="e">
        <f t="shared" ref="CG55" si="596">IF(CH$55=0,NA(),CH$55)</f>
        <v>#N/A</v>
      </c>
      <c r="CH55" s="13" t="e">
        <f t="shared" ref="CH55" si="597">IF(CG$7="",NA(),COUNTIF(CH$22:CH$24,"2")/3*100)</f>
        <v>#N/A</v>
      </c>
      <c r="CI55" s="8" t="e">
        <f t="shared" ref="CI55" si="598">IF(CJ$55=0,NA(),CJ$55)</f>
        <v>#N/A</v>
      </c>
      <c r="CJ55" s="13" t="e">
        <f t="shared" ref="CJ55" si="599">IF(CI$7="",NA(),COUNTIF(CJ$22:CJ$24,"2")/3*100)</f>
        <v>#N/A</v>
      </c>
    </row>
    <row r="56" spans="2:88">
      <c r="D56" s="264"/>
      <c r="E56" s="265"/>
      <c r="F56" s="100"/>
      <c r="G56" s="100"/>
      <c r="H56" s="99" t="s">
        <v>100</v>
      </c>
      <c r="I56" s="8" t="e">
        <f>IF(J$56=0,NA(),J$56)</f>
        <v>#N/A</v>
      </c>
      <c r="J56" s="13" t="e">
        <f>IF(I$7="",NA(),COUNTIF(J$22:J$24,"3")/3*100)</f>
        <v>#N/A</v>
      </c>
      <c r="K56" s="8" t="e">
        <f>IF(L$56=0,NA(),L$56)</f>
        <v>#N/A</v>
      </c>
      <c r="L56" s="13" t="e">
        <f>IF(K$7="",NA(),COUNTIF(L$22:L$24,"3")/3*100)</f>
        <v>#N/A</v>
      </c>
      <c r="M56" s="8" t="e">
        <f>IF(N$56=0,NA(),N$56)</f>
        <v>#N/A</v>
      </c>
      <c r="N56" s="13" t="e">
        <f>IF(M$7="",NA(),COUNTIF(N$22:N$24,"3")/3*100)</f>
        <v>#N/A</v>
      </c>
      <c r="O56" s="8" t="e">
        <f>IF(P$56=0,NA(),P$56)</f>
        <v>#N/A</v>
      </c>
      <c r="P56" s="13" t="e">
        <f>IF(O$7="",NA(),COUNTIF(P$22:P$24,"3")/3*100)</f>
        <v>#N/A</v>
      </c>
      <c r="Q56" s="8" t="e">
        <f>IF(R$56=0,NA(),R$56)</f>
        <v>#N/A</v>
      </c>
      <c r="R56" s="13" t="e">
        <f>IF(Q$7="",NA(),COUNTIF(R$22:R$24,"3")/3*100)</f>
        <v>#N/A</v>
      </c>
      <c r="S56" s="8" t="e">
        <f>IF(T$56=0,NA(),T$56)</f>
        <v>#N/A</v>
      </c>
      <c r="T56" s="13" t="e">
        <f>IF(S$7="",NA(),COUNTIF(T$22:T$24,"3")/3*100)</f>
        <v>#N/A</v>
      </c>
      <c r="U56" s="8" t="e">
        <f>IF(V$56=0,NA(),V$56)</f>
        <v>#N/A</v>
      </c>
      <c r="V56" s="13" t="e">
        <f>IF(U$7="",NA(),COUNTIF(V$22:V$24,"3")/3*100)</f>
        <v>#N/A</v>
      </c>
      <c r="W56" s="8" t="e">
        <f>IF(X$56=0,NA(),X$56)</f>
        <v>#N/A</v>
      </c>
      <c r="X56" s="13" t="e">
        <f>IF(W$7="",NA(),COUNTIF(X$22:X$24,"3")/3*100)</f>
        <v>#N/A</v>
      </c>
      <c r="Y56" s="8" t="e">
        <f>IF(Z$56=0,NA(),Z$56)</f>
        <v>#N/A</v>
      </c>
      <c r="Z56" s="13" t="e">
        <f>IF(Y$7="",NA(),COUNTIF(Z$22:Z$24,"3")/3*100)</f>
        <v>#N/A</v>
      </c>
      <c r="AA56" s="8" t="e">
        <f>IF(AB$56=0,NA(),AB$56)</f>
        <v>#N/A</v>
      </c>
      <c r="AB56" s="13" t="e">
        <f>IF(AA$7="",NA(),COUNTIF(AB$22:AB$24,"3")/3*100)</f>
        <v>#N/A</v>
      </c>
      <c r="AC56" s="8" t="e">
        <f>IF(AD$56=0,NA(),AD$56)</f>
        <v>#N/A</v>
      </c>
      <c r="AD56" s="13" t="e">
        <f>IF(AC$7="",NA(),COUNTIF(AD$22:AD$24,"3")/3*100)</f>
        <v>#N/A</v>
      </c>
      <c r="AE56" s="8" t="e">
        <f>IF(AF$56=0,NA(),AF$56)</f>
        <v>#N/A</v>
      </c>
      <c r="AF56" s="13" t="e">
        <f>IF(AE$7="",NA(),COUNTIF(AF$22:AF$24,"3")/3*100)</f>
        <v>#N/A</v>
      </c>
      <c r="AG56" s="8" t="e">
        <f>IF(AH$56=0,NA(),AH$56)</f>
        <v>#N/A</v>
      </c>
      <c r="AH56" s="13" t="e">
        <f>IF(AG$7="",NA(),COUNTIF(AH$22:AH$24,"3")/3*100)</f>
        <v>#N/A</v>
      </c>
      <c r="AI56" s="8" t="e">
        <f>IF(AJ$56=0,NA(),AJ$56)</f>
        <v>#N/A</v>
      </c>
      <c r="AJ56" s="13" t="e">
        <f>IF(AI$7="",NA(),COUNTIF(AJ$22:AJ$24,"3")/3*100)</f>
        <v>#N/A</v>
      </c>
      <c r="AK56" s="8" t="e">
        <f>IF(AL$56=0,NA(),AL$56)</f>
        <v>#N/A</v>
      </c>
      <c r="AL56" s="13" t="e">
        <f>IF(AK$7="",NA(),COUNTIF(AL$22:AL$24,"3")/3*100)</f>
        <v>#N/A</v>
      </c>
      <c r="AM56" s="8" t="e">
        <f>IF(AN$56=0,NA(),AN$56)</f>
        <v>#N/A</v>
      </c>
      <c r="AN56" s="13" t="e">
        <f>IF(AM$7="",NA(),COUNTIF(AN$22:AN$24,"3")/3*100)</f>
        <v>#N/A</v>
      </c>
      <c r="AO56" s="8" t="e">
        <f>IF(AP$56=0,NA(),AP$56)</f>
        <v>#N/A</v>
      </c>
      <c r="AP56" s="13" t="e">
        <f>IF(AO$7="",NA(),COUNTIF(AP$22:AP$24,"3")/3*100)</f>
        <v>#N/A</v>
      </c>
      <c r="AQ56" s="8" t="e">
        <f>IF(AR$56=0,NA(),AR$56)</f>
        <v>#N/A</v>
      </c>
      <c r="AR56" s="13" t="e">
        <f>IF(AQ$7="",NA(),COUNTIF(AR$22:AR$24,"3")/3*100)</f>
        <v>#N/A</v>
      </c>
      <c r="AS56" s="8" t="e">
        <f>IF(AT$56=0,NA(),AT$56)</f>
        <v>#N/A</v>
      </c>
      <c r="AT56" s="13" t="e">
        <f>IF(AS$7="",NA(),COUNTIF(AT$22:AT$24,"3")/3*100)</f>
        <v>#N/A</v>
      </c>
      <c r="AU56" s="8" t="e">
        <f>IF(AV$56=0,NA(),AV$56)</f>
        <v>#N/A</v>
      </c>
      <c r="AV56" s="13" t="e">
        <f>IF(AU$7="",NA(),COUNTIF(AV$22:AV$24,"3")/3*100)</f>
        <v>#N/A</v>
      </c>
      <c r="AW56" s="8" t="e">
        <f>IF(AX$56=0,NA(),AX$56)</f>
        <v>#N/A</v>
      </c>
      <c r="AX56" s="13" t="e">
        <f>IF(AW$7="",NA(),COUNTIF(AX$22:AX$24,"3")/3*100)</f>
        <v>#N/A</v>
      </c>
      <c r="AY56" s="8" t="e">
        <f>IF(AZ$56=0,NA(),AZ$56)</f>
        <v>#N/A</v>
      </c>
      <c r="AZ56" s="13" t="e">
        <f>IF(AY$7="",NA(),COUNTIF(AZ$22:AZ$24,"3")/3*100)</f>
        <v>#N/A</v>
      </c>
      <c r="BA56" s="8" t="e">
        <f>IF(BB$56=0,NA(),BB$56)</f>
        <v>#N/A</v>
      </c>
      <c r="BB56" s="13" t="e">
        <f>IF(BA$7="",NA(),COUNTIF(BB$22:BB$24,"3")/3*100)</f>
        <v>#N/A</v>
      </c>
      <c r="BC56" s="8" t="e">
        <f>IF(BD$56=0,NA(),BD$56)</f>
        <v>#N/A</v>
      </c>
      <c r="BD56" s="13" t="e">
        <f>IF(BC$7="",NA(),COUNTIF(BD$22:BD$24,"3")/3*100)</f>
        <v>#N/A</v>
      </c>
      <c r="BE56" s="8" t="e">
        <f t="shared" ref="BE56" si="600">IF(BF$56=0,NA(),BF$56)</f>
        <v>#N/A</v>
      </c>
      <c r="BF56" s="13" t="e">
        <f t="shared" ref="BF56" si="601">IF(BE$7="",NA(),COUNTIF(BF$22:BF$24,"3")/3*100)</f>
        <v>#N/A</v>
      </c>
      <c r="BG56" s="8" t="e">
        <f t="shared" ref="BG56" si="602">IF(BH$56=0,NA(),BH$56)</f>
        <v>#N/A</v>
      </c>
      <c r="BH56" s="13" t="e">
        <f t="shared" ref="BH56" si="603">IF(BG$7="",NA(),COUNTIF(BH$22:BH$24,"3")/3*100)</f>
        <v>#N/A</v>
      </c>
      <c r="BI56" s="8" t="e">
        <f t="shared" ref="BI56" si="604">IF(BJ$56=0,NA(),BJ$56)</f>
        <v>#N/A</v>
      </c>
      <c r="BJ56" s="13" t="e">
        <f t="shared" ref="BJ56" si="605">IF(BI$7="",NA(),COUNTIF(BJ$22:BJ$24,"3")/3*100)</f>
        <v>#N/A</v>
      </c>
      <c r="BK56" s="8" t="e">
        <f t="shared" ref="BK56" si="606">IF(BL$56=0,NA(),BL$56)</f>
        <v>#N/A</v>
      </c>
      <c r="BL56" s="13" t="e">
        <f t="shared" ref="BL56" si="607">IF(BK$7="",NA(),COUNTIF(BL$22:BL$24,"3")/3*100)</f>
        <v>#N/A</v>
      </c>
      <c r="BM56" s="8" t="e">
        <f t="shared" ref="BM56" si="608">IF(BN$56=0,NA(),BN$56)</f>
        <v>#N/A</v>
      </c>
      <c r="BN56" s="13" t="e">
        <f t="shared" ref="BN56" si="609">IF(BM$7="",NA(),COUNTIF(BN$22:BN$24,"3")/3*100)</f>
        <v>#N/A</v>
      </c>
      <c r="BO56" s="8" t="e">
        <f t="shared" ref="BO56" si="610">IF(BP$56=0,NA(),BP$56)</f>
        <v>#N/A</v>
      </c>
      <c r="BP56" s="13" t="e">
        <f t="shared" ref="BP56" si="611">IF(BO$7="",NA(),COUNTIF(BP$22:BP$24,"3")/3*100)</f>
        <v>#N/A</v>
      </c>
      <c r="BQ56" s="8" t="e">
        <f t="shared" ref="BQ56" si="612">IF(BR$56=0,NA(),BR$56)</f>
        <v>#N/A</v>
      </c>
      <c r="BR56" s="13" t="e">
        <f t="shared" ref="BR56" si="613">IF(BQ$7="",NA(),COUNTIF(BR$22:BR$24,"3")/3*100)</f>
        <v>#N/A</v>
      </c>
      <c r="BS56" s="8" t="e">
        <f t="shared" ref="BS56" si="614">IF(BT$56=0,NA(),BT$56)</f>
        <v>#N/A</v>
      </c>
      <c r="BT56" s="13" t="e">
        <f t="shared" ref="BT56" si="615">IF(BS$7="",NA(),COUNTIF(BT$22:BT$24,"3")/3*100)</f>
        <v>#N/A</v>
      </c>
      <c r="BU56" s="8" t="e">
        <f t="shared" ref="BU56" si="616">IF(BV$56=0,NA(),BV$56)</f>
        <v>#N/A</v>
      </c>
      <c r="BV56" s="13" t="e">
        <f t="shared" ref="BV56" si="617">IF(BU$7="",NA(),COUNTIF(BV$22:BV$24,"3")/3*100)</f>
        <v>#N/A</v>
      </c>
      <c r="BW56" s="8" t="e">
        <f t="shared" ref="BW56" si="618">IF(BX$56=0,NA(),BX$56)</f>
        <v>#N/A</v>
      </c>
      <c r="BX56" s="13" t="e">
        <f t="shared" ref="BX56" si="619">IF(BW$7="",NA(),COUNTIF(BX$22:BX$24,"3")/3*100)</f>
        <v>#N/A</v>
      </c>
      <c r="BY56" s="8" t="e">
        <f t="shared" ref="BY56" si="620">IF(BZ$56=0,NA(),BZ$56)</f>
        <v>#N/A</v>
      </c>
      <c r="BZ56" s="13" t="e">
        <f t="shared" ref="BZ56" si="621">IF(BY$7="",NA(),COUNTIF(BZ$22:BZ$24,"3")/3*100)</f>
        <v>#N/A</v>
      </c>
      <c r="CA56" s="8" t="e">
        <f t="shared" ref="CA56" si="622">IF(CB$56=0,NA(),CB$56)</f>
        <v>#N/A</v>
      </c>
      <c r="CB56" s="13" t="e">
        <f t="shared" ref="CB56" si="623">IF(CA$7="",NA(),COUNTIF(CB$22:CB$24,"3")/3*100)</f>
        <v>#N/A</v>
      </c>
      <c r="CC56" s="8" t="e">
        <f t="shared" ref="CC56" si="624">IF(CD$56=0,NA(),CD$56)</f>
        <v>#N/A</v>
      </c>
      <c r="CD56" s="13" t="e">
        <f t="shared" ref="CD56" si="625">IF(CC$7="",NA(),COUNTIF(CD$22:CD$24,"3")/3*100)</f>
        <v>#N/A</v>
      </c>
      <c r="CE56" s="8" t="e">
        <f t="shared" ref="CE56" si="626">IF(CF$56=0,NA(),CF$56)</f>
        <v>#N/A</v>
      </c>
      <c r="CF56" s="13" t="e">
        <f t="shared" ref="CF56" si="627">IF(CE$7="",NA(),COUNTIF(CF$22:CF$24,"3")/3*100)</f>
        <v>#N/A</v>
      </c>
      <c r="CG56" s="8" t="e">
        <f t="shared" ref="CG56" si="628">IF(CH$56=0,NA(),CH$56)</f>
        <v>#N/A</v>
      </c>
      <c r="CH56" s="13" t="e">
        <f t="shared" ref="CH56" si="629">IF(CG$7="",NA(),COUNTIF(CH$22:CH$24,"3")/3*100)</f>
        <v>#N/A</v>
      </c>
      <c r="CI56" s="8" t="e">
        <f t="shared" ref="CI56" si="630">IF(CJ$56=0,NA(),CJ$56)</f>
        <v>#N/A</v>
      </c>
      <c r="CJ56" s="13" t="e">
        <f t="shared" ref="CJ56" si="631">IF(CI$7="",NA(),COUNTIF(CJ$22:CJ$24,"3")/3*100)</f>
        <v>#N/A</v>
      </c>
    </row>
    <row r="57" spans="2:88">
      <c r="D57" s="99"/>
      <c r="E57" s="100"/>
      <c r="F57" s="100"/>
      <c r="G57" s="100"/>
      <c r="J57" s="10"/>
      <c r="L57" s="10"/>
      <c r="N57" s="10"/>
      <c r="P57" s="10"/>
      <c r="R57" s="10"/>
      <c r="T57" s="10"/>
      <c r="V57" s="10"/>
      <c r="X57" s="10"/>
      <c r="Z57" s="10"/>
      <c r="AB57" s="10"/>
      <c r="AD57" s="10"/>
      <c r="AF57" s="10"/>
      <c r="AH57" s="10"/>
      <c r="AJ57" s="10"/>
      <c r="AL57" s="10"/>
      <c r="AN57" s="10"/>
      <c r="AP57" s="10"/>
      <c r="AR57" s="10"/>
      <c r="AT57" s="10"/>
      <c r="AV57" s="10"/>
      <c r="AX57" s="10"/>
      <c r="AZ57" s="10"/>
      <c r="BB57" s="10"/>
      <c r="BD57" s="10"/>
      <c r="BF57" s="10"/>
      <c r="BH57" s="10"/>
      <c r="BJ57" s="10"/>
      <c r="BL57" s="10"/>
      <c r="BN57" s="10"/>
      <c r="BP57" s="10"/>
      <c r="BR57" s="10"/>
      <c r="BT57" s="10"/>
      <c r="BV57" s="10"/>
      <c r="BX57" s="10"/>
      <c r="BZ57" s="10"/>
      <c r="CB57" s="10"/>
      <c r="CD57" s="10"/>
      <c r="CF57" s="10"/>
      <c r="CH57" s="10"/>
      <c r="CJ57" s="10"/>
    </row>
    <row r="58" spans="2:88">
      <c r="D58" s="99"/>
      <c r="E58" s="100"/>
      <c r="F58" s="100"/>
      <c r="G58" s="100"/>
      <c r="H58" s="99" t="s">
        <v>97</v>
      </c>
      <c r="I58" s="8" t="e">
        <f>IF(J$58=0,NA(),J$58)</f>
        <v>#N/A</v>
      </c>
      <c r="J58" s="13" t="e">
        <f>IF(I$7="",NA(),COUNTIF(J$25:J$27,"0")/3*100)</f>
        <v>#N/A</v>
      </c>
      <c r="K58" s="8" t="e">
        <f>IF(L$58=0,NA(),L$58)</f>
        <v>#N/A</v>
      </c>
      <c r="L58" s="13" t="e">
        <f>IF(K$7="",NA(),COUNTIF(L$25:L$27,"0")/3*100)</f>
        <v>#N/A</v>
      </c>
      <c r="M58" s="8" t="e">
        <f>IF(N$58=0,NA(),N$58)</f>
        <v>#N/A</v>
      </c>
      <c r="N58" s="13" t="e">
        <f>IF(M$7="",NA(),COUNTIF(N$25:N$27,"0")/3*100)</f>
        <v>#N/A</v>
      </c>
      <c r="O58" s="8" t="e">
        <f>IF(P$58=0,NA(),P$58)</f>
        <v>#N/A</v>
      </c>
      <c r="P58" s="13" t="e">
        <f>IF(O$7="",NA(),COUNTIF(P$25:P$27,"0")/3*100)</f>
        <v>#N/A</v>
      </c>
      <c r="Q58" s="8" t="e">
        <f>IF(R$58=0,NA(),R$58)</f>
        <v>#N/A</v>
      </c>
      <c r="R58" s="13" t="e">
        <f>IF(Q$7="",NA(),COUNTIF(R$25:R$27,"0")/3*100)</f>
        <v>#N/A</v>
      </c>
      <c r="S58" s="8" t="e">
        <f>IF(T$58=0,NA(),T$58)</f>
        <v>#N/A</v>
      </c>
      <c r="T58" s="13" t="e">
        <f>IF(S$7="",NA(),COUNTIF(T$25:T$27,"0")/3*100)</f>
        <v>#N/A</v>
      </c>
      <c r="U58" s="8" t="e">
        <f>IF(V$58=0,NA(),V$58)</f>
        <v>#N/A</v>
      </c>
      <c r="V58" s="13" t="e">
        <f>IF(U$7="",NA(),COUNTIF(V$25:V$27,"0")/3*100)</f>
        <v>#N/A</v>
      </c>
      <c r="W58" s="8" t="e">
        <f>IF(X$58=0,NA(),X$58)</f>
        <v>#N/A</v>
      </c>
      <c r="X58" s="13" t="e">
        <f>IF(W$7="",NA(),COUNTIF(X$25:X$27,"0")/3*100)</f>
        <v>#N/A</v>
      </c>
      <c r="Y58" s="8" t="e">
        <f>IF(Z$58=0,NA(),Z$58)</f>
        <v>#N/A</v>
      </c>
      <c r="Z58" s="13" t="e">
        <f>IF(Y$7="",NA(),COUNTIF(Z$25:Z$27,"0")/3*100)</f>
        <v>#N/A</v>
      </c>
      <c r="AA58" s="8" t="e">
        <f>IF(AB$58=0,NA(),AB$58)</f>
        <v>#N/A</v>
      </c>
      <c r="AB58" s="13" t="e">
        <f>IF(AA$7="",NA(),COUNTIF(AB$25:AB$27,"0")/3*100)</f>
        <v>#N/A</v>
      </c>
      <c r="AC58" s="8" t="e">
        <f>IF(AD$58=0,NA(),AD$58)</f>
        <v>#N/A</v>
      </c>
      <c r="AD58" s="13" t="e">
        <f>IF(AC$7="",NA(),COUNTIF(AD$25:AD$27,"0")/3*100)</f>
        <v>#N/A</v>
      </c>
      <c r="AE58" s="8" t="e">
        <f>IF(AF$58=0,NA(),AF$58)</f>
        <v>#N/A</v>
      </c>
      <c r="AF58" s="13" t="e">
        <f>IF(AE$7="",NA(),COUNTIF(AF$25:AF$27,"0")/3*100)</f>
        <v>#N/A</v>
      </c>
      <c r="AG58" s="8" t="e">
        <f>IF(AH$58=0,NA(),AH$58)</f>
        <v>#N/A</v>
      </c>
      <c r="AH58" s="13" t="e">
        <f>IF(AG$7="",NA(),COUNTIF(AH$25:AH$27,"0")/3*100)</f>
        <v>#N/A</v>
      </c>
      <c r="AI58" s="8" t="e">
        <f>IF(AJ$58=0,NA(),AJ$58)</f>
        <v>#N/A</v>
      </c>
      <c r="AJ58" s="13" t="e">
        <f>IF(AI$7="",NA(),COUNTIF(AJ$25:AJ$27,"0")/3*100)</f>
        <v>#N/A</v>
      </c>
      <c r="AK58" s="8" t="e">
        <f>IF(AL$58=0,NA(),AL$58)</f>
        <v>#N/A</v>
      </c>
      <c r="AL58" s="13" t="e">
        <f>IF(AK$7="",NA(),COUNTIF(AL$25:AL$27,"0")/3*100)</f>
        <v>#N/A</v>
      </c>
      <c r="AM58" s="8" t="e">
        <f>IF(AN$58=0,NA(),AN$58)</f>
        <v>#N/A</v>
      </c>
      <c r="AN58" s="13" t="e">
        <f>IF(AM$7="",NA(),COUNTIF(AN$25:AN$27,"0")/3*100)</f>
        <v>#N/A</v>
      </c>
      <c r="AO58" s="8" t="e">
        <f>IF(AP$58=0,NA(),AP$58)</f>
        <v>#N/A</v>
      </c>
      <c r="AP58" s="13" t="e">
        <f>IF(AO$7="",NA(),COUNTIF(AP$25:AP$27,"0")/3*100)</f>
        <v>#N/A</v>
      </c>
      <c r="AQ58" s="8" t="e">
        <f>IF(AR$58=0,NA(),AR$58)</f>
        <v>#N/A</v>
      </c>
      <c r="AR58" s="13" t="e">
        <f>IF(AQ$7="",NA(),COUNTIF(AR$25:AR$27,"0")/3*100)</f>
        <v>#N/A</v>
      </c>
      <c r="AS58" s="8" t="e">
        <f>IF(AT$58=0,NA(),AT$58)</f>
        <v>#N/A</v>
      </c>
      <c r="AT58" s="13" t="e">
        <f>IF(AS$7="",NA(),COUNTIF(AT$25:AT$27,"0")/3*100)</f>
        <v>#N/A</v>
      </c>
      <c r="AU58" s="8" t="e">
        <f>IF(AV$58=0,NA(),AV$58)</f>
        <v>#N/A</v>
      </c>
      <c r="AV58" s="13" t="e">
        <f>IF(AU$7="",NA(),COUNTIF(AV$25:AV$27,"0")/3*100)</f>
        <v>#N/A</v>
      </c>
      <c r="AW58" s="8" t="e">
        <f>IF(AX$58=0,NA(),AX$58)</f>
        <v>#N/A</v>
      </c>
      <c r="AX58" s="13" t="e">
        <f>IF(AW$7="",NA(),COUNTIF(AX$25:AX$27,"0")/3*100)</f>
        <v>#N/A</v>
      </c>
      <c r="AY58" s="8" t="e">
        <f>IF(AZ$58=0,NA(),AZ$58)</f>
        <v>#N/A</v>
      </c>
      <c r="AZ58" s="13" t="e">
        <f>IF(AY$7="",NA(),COUNTIF(AZ$25:AZ$27,"0")/3*100)</f>
        <v>#N/A</v>
      </c>
      <c r="BA58" s="8" t="e">
        <f>IF(BB$58=0,NA(),BB$58)</f>
        <v>#N/A</v>
      </c>
      <c r="BB58" s="13" t="e">
        <f>IF(BA$7="",NA(),COUNTIF(BB$25:BB$27,"0")/3*100)</f>
        <v>#N/A</v>
      </c>
      <c r="BC58" s="8" t="e">
        <f>IF(BD$58=0,NA(),BD$58)</f>
        <v>#N/A</v>
      </c>
      <c r="BD58" s="13" t="e">
        <f>IF(BC$7="",NA(),COUNTIF(BD$25:BD$27,"0")/3*100)</f>
        <v>#N/A</v>
      </c>
      <c r="BE58" s="8" t="e">
        <f t="shared" ref="BE58" si="632">IF(BF$58=0,NA(),BF$58)</f>
        <v>#N/A</v>
      </c>
      <c r="BF58" s="13" t="e">
        <f t="shared" ref="BF58" si="633">IF(BE$7="",NA(),COUNTIF(BF$25:BF$27,"0")/3*100)</f>
        <v>#N/A</v>
      </c>
      <c r="BG58" s="8" t="e">
        <f t="shared" ref="BG58" si="634">IF(BH$58=0,NA(),BH$58)</f>
        <v>#N/A</v>
      </c>
      <c r="BH58" s="13" t="e">
        <f t="shared" ref="BH58" si="635">IF(BG$7="",NA(),COUNTIF(BH$25:BH$27,"0")/3*100)</f>
        <v>#N/A</v>
      </c>
      <c r="BI58" s="8" t="e">
        <f t="shared" ref="BI58" si="636">IF(BJ$58=0,NA(),BJ$58)</f>
        <v>#N/A</v>
      </c>
      <c r="BJ58" s="13" t="e">
        <f t="shared" ref="BJ58" si="637">IF(BI$7="",NA(),COUNTIF(BJ$25:BJ$27,"0")/3*100)</f>
        <v>#N/A</v>
      </c>
      <c r="BK58" s="8" t="e">
        <f t="shared" ref="BK58" si="638">IF(BL$58=0,NA(),BL$58)</f>
        <v>#N/A</v>
      </c>
      <c r="BL58" s="13" t="e">
        <f t="shared" ref="BL58" si="639">IF(BK$7="",NA(),COUNTIF(BL$25:BL$27,"0")/3*100)</f>
        <v>#N/A</v>
      </c>
      <c r="BM58" s="8" t="e">
        <f t="shared" ref="BM58" si="640">IF(BN$58=0,NA(),BN$58)</f>
        <v>#N/A</v>
      </c>
      <c r="BN58" s="13" t="e">
        <f t="shared" ref="BN58" si="641">IF(BM$7="",NA(),COUNTIF(BN$25:BN$27,"0")/3*100)</f>
        <v>#N/A</v>
      </c>
      <c r="BO58" s="8" t="e">
        <f t="shared" ref="BO58" si="642">IF(BP$58=0,NA(),BP$58)</f>
        <v>#N/A</v>
      </c>
      <c r="BP58" s="13" t="e">
        <f t="shared" ref="BP58" si="643">IF(BO$7="",NA(),COUNTIF(BP$25:BP$27,"0")/3*100)</f>
        <v>#N/A</v>
      </c>
      <c r="BQ58" s="8" t="e">
        <f t="shared" ref="BQ58" si="644">IF(BR$58=0,NA(),BR$58)</f>
        <v>#N/A</v>
      </c>
      <c r="BR58" s="13" t="e">
        <f t="shared" ref="BR58" si="645">IF(BQ$7="",NA(),COUNTIF(BR$25:BR$27,"0")/3*100)</f>
        <v>#N/A</v>
      </c>
      <c r="BS58" s="8" t="e">
        <f t="shared" ref="BS58" si="646">IF(BT$58=0,NA(),BT$58)</f>
        <v>#N/A</v>
      </c>
      <c r="BT58" s="13" t="e">
        <f t="shared" ref="BT58" si="647">IF(BS$7="",NA(),COUNTIF(BT$25:BT$27,"0")/3*100)</f>
        <v>#N/A</v>
      </c>
      <c r="BU58" s="8" t="e">
        <f t="shared" ref="BU58" si="648">IF(BV$58=0,NA(),BV$58)</f>
        <v>#N/A</v>
      </c>
      <c r="BV58" s="13" t="e">
        <f t="shared" ref="BV58" si="649">IF(BU$7="",NA(),COUNTIF(BV$25:BV$27,"0")/3*100)</f>
        <v>#N/A</v>
      </c>
      <c r="BW58" s="8" t="e">
        <f t="shared" ref="BW58" si="650">IF(BX$58=0,NA(),BX$58)</f>
        <v>#N/A</v>
      </c>
      <c r="BX58" s="13" t="e">
        <f t="shared" ref="BX58" si="651">IF(BW$7="",NA(),COUNTIF(BX$25:BX$27,"0")/3*100)</f>
        <v>#N/A</v>
      </c>
      <c r="BY58" s="8" t="e">
        <f t="shared" ref="BY58" si="652">IF(BZ$58=0,NA(),BZ$58)</f>
        <v>#N/A</v>
      </c>
      <c r="BZ58" s="13" t="e">
        <f t="shared" ref="BZ58" si="653">IF(BY$7="",NA(),COUNTIF(BZ$25:BZ$27,"0")/3*100)</f>
        <v>#N/A</v>
      </c>
      <c r="CA58" s="8" t="e">
        <f t="shared" ref="CA58" si="654">IF(CB$58=0,NA(),CB$58)</f>
        <v>#N/A</v>
      </c>
      <c r="CB58" s="13" t="e">
        <f t="shared" ref="CB58" si="655">IF(CA$7="",NA(),COUNTIF(CB$25:CB$27,"0")/3*100)</f>
        <v>#N/A</v>
      </c>
      <c r="CC58" s="8" t="e">
        <f t="shared" ref="CC58" si="656">IF(CD$58=0,NA(),CD$58)</f>
        <v>#N/A</v>
      </c>
      <c r="CD58" s="13" t="e">
        <f t="shared" ref="CD58" si="657">IF(CC$7="",NA(),COUNTIF(CD$25:CD$27,"0")/3*100)</f>
        <v>#N/A</v>
      </c>
      <c r="CE58" s="8" t="e">
        <f t="shared" ref="CE58" si="658">IF(CF$58=0,NA(),CF$58)</f>
        <v>#N/A</v>
      </c>
      <c r="CF58" s="13" t="e">
        <f t="shared" ref="CF58" si="659">IF(CE$7="",NA(),COUNTIF(CF$25:CF$27,"0")/3*100)</f>
        <v>#N/A</v>
      </c>
      <c r="CG58" s="8" t="e">
        <f t="shared" ref="CG58" si="660">IF(CH$58=0,NA(),CH$58)</f>
        <v>#N/A</v>
      </c>
      <c r="CH58" s="13" t="e">
        <f t="shared" ref="CH58" si="661">IF(CG$7="",NA(),COUNTIF(CH$25:CH$27,"0")/3*100)</f>
        <v>#N/A</v>
      </c>
      <c r="CI58" s="8" t="e">
        <f t="shared" ref="CI58" si="662">IF(CJ$58=0,NA(),CJ$58)</f>
        <v>#N/A</v>
      </c>
      <c r="CJ58" s="13" t="e">
        <f t="shared" ref="CJ58" si="663">IF(CI$7="",NA(),COUNTIF(CJ$25:CJ$27,"0")/3*100)</f>
        <v>#N/A</v>
      </c>
    </row>
    <row r="59" spans="2:88">
      <c r="D59" s="264" t="s">
        <v>104</v>
      </c>
      <c r="E59" s="265" t="s">
        <v>81</v>
      </c>
      <c r="F59" s="100"/>
      <c r="G59" s="100"/>
      <c r="H59" s="99" t="s">
        <v>98</v>
      </c>
      <c r="I59" s="8" t="e">
        <f>IF(J$59=0,NA(),J$59)</f>
        <v>#N/A</v>
      </c>
      <c r="J59" s="13" t="e">
        <f>IF(I$7="",NA(),COUNTIF(J$25:J$27,"1")/3*100)</f>
        <v>#N/A</v>
      </c>
      <c r="K59" s="8" t="e">
        <f>IF(L$59=0,NA(),L$59)</f>
        <v>#N/A</v>
      </c>
      <c r="L59" s="13" t="e">
        <f>IF(K$7="",NA(),COUNTIF(L$25:L$27,"1")/3*100)</f>
        <v>#N/A</v>
      </c>
      <c r="M59" s="8" t="e">
        <f>IF(N$59=0,NA(),N$59)</f>
        <v>#N/A</v>
      </c>
      <c r="N59" s="13" t="e">
        <f>IF(M$7="",NA(),COUNTIF(N$25:N$27,"1")/3*100)</f>
        <v>#N/A</v>
      </c>
      <c r="O59" s="8" t="e">
        <f>IF(P$59=0,NA(),P$59)</f>
        <v>#N/A</v>
      </c>
      <c r="P59" s="13" t="e">
        <f>IF(O$7="",NA(),COUNTIF(P$25:P$27,"1")/3*100)</f>
        <v>#N/A</v>
      </c>
      <c r="Q59" s="8" t="e">
        <f>IF(R$59=0,NA(),R$59)</f>
        <v>#N/A</v>
      </c>
      <c r="R59" s="13" t="e">
        <f>IF(Q$7="",NA(),COUNTIF(R$25:R$27,"1")/3*100)</f>
        <v>#N/A</v>
      </c>
      <c r="S59" s="8" t="e">
        <f>IF(T$59=0,NA(),T$59)</f>
        <v>#N/A</v>
      </c>
      <c r="T59" s="13" t="e">
        <f>IF(S$7="",NA(),COUNTIF(T$25:T$27,"1")/3*100)</f>
        <v>#N/A</v>
      </c>
      <c r="U59" s="8" t="e">
        <f>IF(V$59=0,NA(),V$59)</f>
        <v>#N/A</v>
      </c>
      <c r="V59" s="13" t="e">
        <f>IF(U$7="",NA(),COUNTIF(V$25:V$27,"1")/3*100)</f>
        <v>#N/A</v>
      </c>
      <c r="W59" s="8" t="e">
        <f>IF(X$59=0,NA(),X$59)</f>
        <v>#N/A</v>
      </c>
      <c r="X59" s="13" t="e">
        <f>IF(W$7="",NA(),COUNTIF(X$25:X$27,"1")/3*100)</f>
        <v>#N/A</v>
      </c>
      <c r="Y59" s="8" t="e">
        <f>IF(Z$59=0,NA(),Z$59)</f>
        <v>#N/A</v>
      </c>
      <c r="Z59" s="13" t="e">
        <f>IF(Y$7="",NA(),COUNTIF(Z$25:Z$27,"1")/3*100)</f>
        <v>#N/A</v>
      </c>
      <c r="AA59" s="8" t="e">
        <f>IF(AB$59=0,NA(),AB$59)</f>
        <v>#N/A</v>
      </c>
      <c r="AB59" s="13" t="e">
        <f>IF(AA$7="",NA(),COUNTIF(AB$25:AB$27,"1")/3*100)</f>
        <v>#N/A</v>
      </c>
      <c r="AC59" s="8" t="e">
        <f>IF(AD$59=0,NA(),AD$59)</f>
        <v>#N/A</v>
      </c>
      <c r="AD59" s="13" t="e">
        <f>IF(AC$7="",NA(),COUNTIF(AD$25:AD$27,"1")/3*100)</f>
        <v>#N/A</v>
      </c>
      <c r="AE59" s="8" t="e">
        <f>IF(AF$59=0,NA(),AF$59)</f>
        <v>#N/A</v>
      </c>
      <c r="AF59" s="13" t="e">
        <f>IF(AE$7="",NA(),COUNTIF(AF$25:AF$27,"1")/3*100)</f>
        <v>#N/A</v>
      </c>
      <c r="AG59" s="8" t="e">
        <f>IF(AH$59=0,NA(),AH$59)</f>
        <v>#N/A</v>
      </c>
      <c r="AH59" s="13" t="e">
        <f>IF(AG$7="",NA(),COUNTIF(AH$25:AH$27,"1")/3*100)</f>
        <v>#N/A</v>
      </c>
      <c r="AI59" s="8" t="e">
        <f>IF(AJ$59=0,NA(),AJ$59)</f>
        <v>#N/A</v>
      </c>
      <c r="AJ59" s="13" t="e">
        <f>IF(AI$7="",NA(),COUNTIF(AJ$25:AJ$27,"1")/3*100)</f>
        <v>#N/A</v>
      </c>
      <c r="AK59" s="8" t="e">
        <f>IF(AL$59=0,NA(),AL$59)</f>
        <v>#N/A</v>
      </c>
      <c r="AL59" s="13" t="e">
        <f>IF(AK$7="",NA(),COUNTIF(AL$25:AL$27,"1")/3*100)</f>
        <v>#N/A</v>
      </c>
      <c r="AM59" s="8" t="e">
        <f>IF(AN$59=0,NA(),AN$59)</f>
        <v>#N/A</v>
      </c>
      <c r="AN59" s="13" t="e">
        <f>IF(AM$7="",NA(),COUNTIF(AN$25:AN$27,"1")/3*100)</f>
        <v>#N/A</v>
      </c>
      <c r="AO59" s="8" t="e">
        <f>IF(AP$59=0,NA(),AP$59)</f>
        <v>#N/A</v>
      </c>
      <c r="AP59" s="13" t="e">
        <f>IF(AO$7="",NA(),COUNTIF(AP$25:AP$27,"1")/3*100)</f>
        <v>#N/A</v>
      </c>
      <c r="AQ59" s="8" t="e">
        <f>IF(AR$59=0,NA(),AR$59)</f>
        <v>#N/A</v>
      </c>
      <c r="AR59" s="13" t="e">
        <f>IF(AQ$7="",NA(),COUNTIF(AR$25:AR$27,"1")/3*100)</f>
        <v>#N/A</v>
      </c>
      <c r="AS59" s="8" t="e">
        <f>IF(AT$59=0,NA(),AT$59)</f>
        <v>#N/A</v>
      </c>
      <c r="AT59" s="13" t="e">
        <f>IF(AS$7="",NA(),COUNTIF(AT$25:AT$27,"1")/3*100)</f>
        <v>#N/A</v>
      </c>
      <c r="AU59" s="8" t="e">
        <f>IF(AV$59=0,NA(),AV$59)</f>
        <v>#N/A</v>
      </c>
      <c r="AV59" s="13" t="e">
        <f>IF(AU$7="",NA(),COUNTIF(AV$25:AV$27,"1")/3*100)</f>
        <v>#N/A</v>
      </c>
      <c r="AW59" s="8" t="e">
        <f>IF(AX$59=0,NA(),AX$59)</f>
        <v>#N/A</v>
      </c>
      <c r="AX59" s="13" t="e">
        <f>IF(AW$7="",NA(),COUNTIF(AX$25:AX$27,"1")/3*100)</f>
        <v>#N/A</v>
      </c>
      <c r="AY59" s="8" t="e">
        <f>IF(AZ$59=0,NA(),AZ$59)</f>
        <v>#N/A</v>
      </c>
      <c r="AZ59" s="13" t="e">
        <f>IF(AY$7="",NA(),COUNTIF(AZ$25:AZ$27,"1")/3*100)</f>
        <v>#N/A</v>
      </c>
      <c r="BA59" s="8" t="e">
        <f>IF(BB$59=0,NA(),BB$59)</f>
        <v>#N/A</v>
      </c>
      <c r="BB59" s="13" t="e">
        <f>IF(BA$7="",NA(),COUNTIF(BB$25:BB$27,"1")/3*100)</f>
        <v>#N/A</v>
      </c>
      <c r="BC59" s="8" t="e">
        <f>IF(BD$59=0,NA(),BD$59)</f>
        <v>#N/A</v>
      </c>
      <c r="BD59" s="13" t="e">
        <f>IF(BC$7="",NA(),COUNTIF(BD$25:BD$27,"1")/3*100)</f>
        <v>#N/A</v>
      </c>
      <c r="BE59" s="8" t="e">
        <f t="shared" ref="BE59" si="664">IF(BF$59=0,NA(),BF$59)</f>
        <v>#N/A</v>
      </c>
      <c r="BF59" s="13" t="e">
        <f t="shared" ref="BF59" si="665">IF(BE$7="",NA(),COUNTIF(BF$25:BF$27,"1")/3*100)</f>
        <v>#N/A</v>
      </c>
      <c r="BG59" s="8" t="e">
        <f t="shared" ref="BG59" si="666">IF(BH$59=0,NA(),BH$59)</f>
        <v>#N/A</v>
      </c>
      <c r="BH59" s="13" t="e">
        <f t="shared" ref="BH59" si="667">IF(BG$7="",NA(),COUNTIF(BH$25:BH$27,"1")/3*100)</f>
        <v>#N/A</v>
      </c>
      <c r="BI59" s="8" t="e">
        <f t="shared" ref="BI59" si="668">IF(BJ$59=0,NA(),BJ$59)</f>
        <v>#N/A</v>
      </c>
      <c r="BJ59" s="13" t="e">
        <f t="shared" ref="BJ59" si="669">IF(BI$7="",NA(),COUNTIF(BJ$25:BJ$27,"1")/3*100)</f>
        <v>#N/A</v>
      </c>
      <c r="BK59" s="8" t="e">
        <f t="shared" ref="BK59" si="670">IF(BL$59=0,NA(),BL$59)</f>
        <v>#N/A</v>
      </c>
      <c r="BL59" s="13" t="e">
        <f t="shared" ref="BL59" si="671">IF(BK$7="",NA(),COUNTIF(BL$25:BL$27,"1")/3*100)</f>
        <v>#N/A</v>
      </c>
      <c r="BM59" s="8" t="e">
        <f t="shared" ref="BM59" si="672">IF(BN$59=0,NA(),BN$59)</f>
        <v>#N/A</v>
      </c>
      <c r="BN59" s="13" t="e">
        <f t="shared" ref="BN59" si="673">IF(BM$7="",NA(),COUNTIF(BN$25:BN$27,"1")/3*100)</f>
        <v>#N/A</v>
      </c>
      <c r="BO59" s="8" t="e">
        <f t="shared" ref="BO59" si="674">IF(BP$59=0,NA(),BP$59)</f>
        <v>#N/A</v>
      </c>
      <c r="BP59" s="13" t="e">
        <f t="shared" ref="BP59" si="675">IF(BO$7="",NA(),COUNTIF(BP$25:BP$27,"1")/3*100)</f>
        <v>#N/A</v>
      </c>
      <c r="BQ59" s="8" t="e">
        <f t="shared" ref="BQ59" si="676">IF(BR$59=0,NA(),BR$59)</f>
        <v>#N/A</v>
      </c>
      <c r="BR59" s="13" t="e">
        <f t="shared" ref="BR59" si="677">IF(BQ$7="",NA(),COUNTIF(BR$25:BR$27,"1")/3*100)</f>
        <v>#N/A</v>
      </c>
      <c r="BS59" s="8" t="e">
        <f t="shared" ref="BS59" si="678">IF(BT$59=0,NA(),BT$59)</f>
        <v>#N/A</v>
      </c>
      <c r="BT59" s="13" t="e">
        <f t="shared" ref="BT59" si="679">IF(BS$7="",NA(),COUNTIF(BT$25:BT$27,"1")/3*100)</f>
        <v>#N/A</v>
      </c>
      <c r="BU59" s="8" t="e">
        <f t="shared" ref="BU59" si="680">IF(BV$59=0,NA(),BV$59)</f>
        <v>#N/A</v>
      </c>
      <c r="BV59" s="13" t="e">
        <f t="shared" ref="BV59" si="681">IF(BU$7="",NA(),COUNTIF(BV$25:BV$27,"1")/3*100)</f>
        <v>#N/A</v>
      </c>
      <c r="BW59" s="8" t="e">
        <f t="shared" ref="BW59" si="682">IF(BX$59=0,NA(),BX$59)</f>
        <v>#N/A</v>
      </c>
      <c r="BX59" s="13" t="e">
        <f t="shared" ref="BX59" si="683">IF(BW$7="",NA(),COUNTIF(BX$25:BX$27,"1")/3*100)</f>
        <v>#N/A</v>
      </c>
      <c r="BY59" s="8" t="e">
        <f t="shared" ref="BY59" si="684">IF(BZ$59=0,NA(),BZ$59)</f>
        <v>#N/A</v>
      </c>
      <c r="BZ59" s="13" t="e">
        <f t="shared" ref="BZ59" si="685">IF(BY$7="",NA(),COUNTIF(BZ$25:BZ$27,"1")/3*100)</f>
        <v>#N/A</v>
      </c>
      <c r="CA59" s="8" t="e">
        <f t="shared" ref="CA59" si="686">IF(CB$59=0,NA(),CB$59)</f>
        <v>#N/A</v>
      </c>
      <c r="CB59" s="13" t="e">
        <f t="shared" ref="CB59" si="687">IF(CA$7="",NA(),COUNTIF(CB$25:CB$27,"1")/3*100)</f>
        <v>#N/A</v>
      </c>
      <c r="CC59" s="8" t="e">
        <f t="shared" ref="CC59" si="688">IF(CD$59=0,NA(),CD$59)</f>
        <v>#N/A</v>
      </c>
      <c r="CD59" s="13" t="e">
        <f t="shared" ref="CD59" si="689">IF(CC$7="",NA(),COUNTIF(CD$25:CD$27,"1")/3*100)</f>
        <v>#N/A</v>
      </c>
      <c r="CE59" s="8" t="e">
        <f t="shared" ref="CE59" si="690">IF(CF$59=0,NA(),CF$59)</f>
        <v>#N/A</v>
      </c>
      <c r="CF59" s="13" t="e">
        <f t="shared" ref="CF59" si="691">IF(CE$7="",NA(),COUNTIF(CF$25:CF$27,"1")/3*100)</f>
        <v>#N/A</v>
      </c>
      <c r="CG59" s="8" t="e">
        <f t="shared" ref="CG59" si="692">IF(CH$59=0,NA(),CH$59)</f>
        <v>#N/A</v>
      </c>
      <c r="CH59" s="13" t="e">
        <f t="shared" ref="CH59" si="693">IF(CG$7="",NA(),COUNTIF(CH$25:CH$27,"1")/3*100)</f>
        <v>#N/A</v>
      </c>
      <c r="CI59" s="8" t="e">
        <f t="shared" ref="CI59" si="694">IF(CJ$59=0,NA(),CJ$59)</f>
        <v>#N/A</v>
      </c>
      <c r="CJ59" s="13" t="e">
        <f t="shared" ref="CJ59" si="695">IF(CI$7="",NA(),COUNTIF(CJ$25:CJ$27,"1")/3*100)</f>
        <v>#N/A</v>
      </c>
    </row>
    <row r="60" spans="2:88">
      <c r="D60" s="264"/>
      <c r="E60" s="265"/>
      <c r="F60" s="100"/>
      <c r="G60" s="100"/>
      <c r="H60" s="99" t="s">
        <v>99</v>
      </c>
      <c r="I60" s="8" t="e">
        <f>IF(J$60=0,NA(),J$60)</f>
        <v>#N/A</v>
      </c>
      <c r="J60" s="13" t="e">
        <f>IF(I$7="",NA(),COUNTIF(J$25:J$27,"2")/3*100)</f>
        <v>#N/A</v>
      </c>
      <c r="K60" s="8" t="e">
        <f>IF(L$60=0,NA(),L$60)</f>
        <v>#N/A</v>
      </c>
      <c r="L60" s="13" t="e">
        <f>IF(K$7="",NA(),COUNTIF(L$25:L$27,"2")/3*100)</f>
        <v>#N/A</v>
      </c>
      <c r="M60" s="8" t="e">
        <f>IF(N$60=0,NA(),N$60)</f>
        <v>#N/A</v>
      </c>
      <c r="N60" s="13" t="e">
        <f>IF(M$7="",NA(),COUNTIF(N$25:N$27,"2")/3*100)</f>
        <v>#N/A</v>
      </c>
      <c r="O60" s="8" t="e">
        <f>IF(P$60=0,NA(),P$60)</f>
        <v>#N/A</v>
      </c>
      <c r="P60" s="13" t="e">
        <f>IF(O$7="",NA(),COUNTIF(P$25:P$27,"2")/3*100)</f>
        <v>#N/A</v>
      </c>
      <c r="Q60" s="8" t="e">
        <f>IF(R$60=0,NA(),R$60)</f>
        <v>#N/A</v>
      </c>
      <c r="R60" s="13" t="e">
        <f>IF(Q$7="",NA(),COUNTIF(R$25:R$27,"2")/3*100)</f>
        <v>#N/A</v>
      </c>
      <c r="S60" s="8" t="e">
        <f>IF(T$60=0,NA(),T$60)</f>
        <v>#N/A</v>
      </c>
      <c r="T60" s="13" t="e">
        <f>IF(S$7="",NA(),COUNTIF(T$25:T$27,"2")/3*100)</f>
        <v>#N/A</v>
      </c>
      <c r="U60" s="8" t="e">
        <f>IF(V$60=0,NA(),V$60)</f>
        <v>#N/A</v>
      </c>
      <c r="V60" s="13" t="e">
        <f>IF(U$7="",NA(),COUNTIF(V$25:V$27,"2")/3*100)</f>
        <v>#N/A</v>
      </c>
      <c r="W60" s="8" t="e">
        <f>IF(X$60=0,NA(),X$60)</f>
        <v>#N/A</v>
      </c>
      <c r="X60" s="13" t="e">
        <f>IF(W$7="",NA(),COUNTIF(X$25:X$27,"2")/3*100)</f>
        <v>#N/A</v>
      </c>
      <c r="Y60" s="8" t="e">
        <f>IF(Z$60=0,NA(),Z$60)</f>
        <v>#N/A</v>
      </c>
      <c r="Z60" s="13" t="e">
        <f>IF(Y$7="",NA(),COUNTIF(Z$25:Z$27,"2")/3*100)</f>
        <v>#N/A</v>
      </c>
      <c r="AA60" s="8" t="e">
        <f>IF(AB$60=0,NA(),AB$60)</f>
        <v>#N/A</v>
      </c>
      <c r="AB60" s="13" t="e">
        <f>IF(AA$7="",NA(),COUNTIF(AB$25:AB$27,"2")/3*100)</f>
        <v>#N/A</v>
      </c>
      <c r="AC60" s="8" t="e">
        <f>IF(AD$60=0,NA(),AD$60)</f>
        <v>#N/A</v>
      </c>
      <c r="AD60" s="13" t="e">
        <f>IF(AC$7="",NA(),COUNTIF(AD$25:AD$27,"2")/3*100)</f>
        <v>#N/A</v>
      </c>
      <c r="AE60" s="8" t="e">
        <f>IF(AF$60=0,NA(),AF$60)</f>
        <v>#N/A</v>
      </c>
      <c r="AF60" s="13" t="e">
        <f>IF(AE$7="",NA(),COUNTIF(AF$25:AF$27,"2")/3*100)</f>
        <v>#N/A</v>
      </c>
      <c r="AG60" s="8" t="e">
        <f>IF(AH$60=0,NA(),AH$60)</f>
        <v>#N/A</v>
      </c>
      <c r="AH60" s="13" t="e">
        <f>IF(AG$7="",NA(),COUNTIF(AH$25:AH$27,"2")/3*100)</f>
        <v>#N/A</v>
      </c>
      <c r="AI60" s="8" t="e">
        <f>IF(AJ$60=0,NA(),AJ$60)</f>
        <v>#N/A</v>
      </c>
      <c r="AJ60" s="13" t="e">
        <f>IF(AI$7="",NA(),COUNTIF(AJ$25:AJ$27,"2")/3*100)</f>
        <v>#N/A</v>
      </c>
      <c r="AK60" s="8" t="e">
        <f>IF(AL$60=0,NA(),AL$60)</f>
        <v>#N/A</v>
      </c>
      <c r="AL60" s="13" t="e">
        <f>IF(AK$7="",NA(),COUNTIF(AL$25:AL$27,"2")/3*100)</f>
        <v>#N/A</v>
      </c>
      <c r="AM60" s="8" t="e">
        <f>IF(AN$60=0,NA(),AN$60)</f>
        <v>#N/A</v>
      </c>
      <c r="AN60" s="13" t="e">
        <f>IF(AM$7="",NA(),COUNTIF(AN$25:AN$27,"2")/3*100)</f>
        <v>#N/A</v>
      </c>
      <c r="AO60" s="8" t="e">
        <f>IF(AP$60=0,NA(),AP$60)</f>
        <v>#N/A</v>
      </c>
      <c r="AP60" s="13" t="e">
        <f>IF(AO$7="",NA(),COUNTIF(AP$25:AP$27,"2")/3*100)</f>
        <v>#N/A</v>
      </c>
      <c r="AQ60" s="8" t="e">
        <f>IF(AR$60=0,NA(),AR$60)</f>
        <v>#N/A</v>
      </c>
      <c r="AR60" s="13" t="e">
        <f>IF(AQ$7="",NA(),COUNTIF(AR$25:AR$27,"2")/3*100)</f>
        <v>#N/A</v>
      </c>
      <c r="AS60" s="8" t="e">
        <f>IF(AT$60=0,NA(),AT$60)</f>
        <v>#N/A</v>
      </c>
      <c r="AT60" s="13" t="e">
        <f>IF(AS$7="",NA(),COUNTIF(AT$25:AT$27,"2")/3*100)</f>
        <v>#N/A</v>
      </c>
      <c r="AU60" s="8" t="e">
        <f>IF(AV$60=0,NA(),AV$60)</f>
        <v>#N/A</v>
      </c>
      <c r="AV60" s="13" t="e">
        <f>IF(AU$7="",NA(),COUNTIF(AV$25:AV$27,"2")/3*100)</f>
        <v>#N/A</v>
      </c>
      <c r="AW60" s="8" t="e">
        <f>IF(AX$60=0,NA(),AX$60)</f>
        <v>#N/A</v>
      </c>
      <c r="AX60" s="13" t="e">
        <f>IF(AW$7="",NA(),COUNTIF(AX$25:AX$27,"2")/3*100)</f>
        <v>#N/A</v>
      </c>
      <c r="AY60" s="8" t="e">
        <f>IF(AZ$60=0,NA(),AZ$60)</f>
        <v>#N/A</v>
      </c>
      <c r="AZ60" s="13" t="e">
        <f>IF(AY$7="",NA(),COUNTIF(AZ$25:AZ$27,"2")/3*100)</f>
        <v>#N/A</v>
      </c>
      <c r="BA60" s="8" t="e">
        <f>IF(BB$60=0,NA(),BB$60)</f>
        <v>#N/A</v>
      </c>
      <c r="BB60" s="13" t="e">
        <f>IF(BA$7="",NA(),COUNTIF(BB$25:BB$27,"2")/3*100)</f>
        <v>#N/A</v>
      </c>
      <c r="BC60" s="8" t="e">
        <f>IF(BD$60=0,NA(),BD$60)</f>
        <v>#N/A</v>
      </c>
      <c r="BD60" s="13" t="e">
        <f>IF(BC$7="",NA(),COUNTIF(BD$25:BD$27,"2")/3*100)</f>
        <v>#N/A</v>
      </c>
      <c r="BE60" s="8" t="e">
        <f t="shared" ref="BE60" si="696">IF(BF$60=0,NA(),BF$60)</f>
        <v>#N/A</v>
      </c>
      <c r="BF60" s="13" t="e">
        <f t="shared" ref="BF60" si="697">IF(BE$7="",NA(),COUNTIF(BF$25:BF$27,"2")/3*100)</f>
        <v>#N/A</v>
      </c>
      <c r="BG60" s="8" t="e">
        <f t="shared" ref="BG60" si="698">IF(BH$60=0,NA(),BH$60)</f>
        <v>#N/A</v>
      </c>
      <c r="BH60" s="13" t="e">
        <f t="shared" ref="BH60" si="699">IF(BG$7="",NA(),COUNTIF(BH$25:BH$27,"2")/3*100)</f>
        <v>#N/A</v>
      </c>
      <c r="BI60" s="8" t="e">
        <f t="shared" ref="BI60" si="700">IF(BJ$60=0,NA(),BJ$60)</f>
        <v>#N/A</v>
      </c>
      <c r="BJ60" s="13" t="e">
        <f t="shared" ref="BJ60" si="701">IF(BI$7="",NA(),COUNTIF(BJ$25:BJ$27,"2")/3*100)</f>
        <v>#N/A</v>
      </c>
      <c r="BK60" s="8" t="e">
        <f t="shared" ref="BK60" si="702">IF(BL$60=0,NA(),BL$60)</f>
        <v>#N/A</v>
      </c>
      <c r="BL60" s="13" t="e">
        <f t="shared" ref="BL60" si="703">IF(BK$7="",NA(),COUNTIF(BL$25:BL$27,"2")/3*100)</f>
        <v>#N/A</v>
      </c>
      <c r="BM60" s="8" t="e">
        <f t="shared" ref="BM60" si="704">IF(BN$60=0,NA(),BN$60)</f>
        <v>#N/A</v>
      </c>
      <c r="BN60" s="13" t="e">
        <f t="shared" ref="BN60" si="705">IF(BM$7="",NA(),COUNTIF(BN$25:BN$27,"2")/3*100)</f>
        <v>#N/A</v>
      </c>
      <c r="BO60" s="8" t="e">
        <f t="shared" ref="BO60" si="706">IF(BP$60=0,NA(),BP$60)</f>
        <v>#N/A</v>
      </c>
      <c r="BP60" s="13" t="e">
        <f t="shared" ref="BP60" si="707">IF(BO$7="",NA(),COUNTIF(BP$25:BP$27,"2")/3*100)</f>
        <v>#N/A</v>
      </c>
      <c r="BQ60" s="8" t="e">
        <f t="shared" ref="BQ60" si="708">IF(BR$60=0,NA(),BR$60)</f>
        <v>#N/A</v>
      </c>
      <c r="BR60" s="13" t="e">
        <f t="shared" ref="BR60" si="709">IF(BQ$7="",NA(),COUNTIF(BR$25:BR$27,"2")/3*100)</f>
        <v>#N/A</v>
      </c>
      <c r="BS60" s="8" t="e">
        <f t="shared" ref="BS60" si="710">IF(BT$60=0,NA(),BT$60)</f>
        <v>#N/A</v>
      </c>
      <c r="BT60" s="13" t="e">
        <f t="shared" ref="BT60" si="711">IF(BS$7="",NA(),COUNTIF(BT$25:BT$27,"2")/3*100)</f>
        <v>#N/A</v>
      </c>
      <c r="BU60" s="8" t="e">
        <f t="shared" ref="BU60" si="712">IF(BV$60=0,NA(),BV$60)</f>
        <v>#N/A</v>
      </c>
      <c r="BV60" s="13" t="e">
        <f t="shared" ref="BV60" si="713">IF(BU$7="",NA(),COUNTIF(BV$25:BV$27,"2")/3*100)</f>
        <v>#N/A</v>
      </c>
      <c r="BW60" s="8" t="e">
        <f t="shared" ref="BW60" si="714">IF(BX$60=0,NA(),BX$60)</f>
        <v>#N/A</v>
      </c>
      <c r="BX60" s="13" t="e">
        <f t="shared" ref="BX60" si="715">IF(BW$7="",NA(),COUNTIF(BX$25:BX$27,"2")/3*100)</f>
        <v>#N/A</v>
      </c>
      <c r="BY60" s="8" t="e">
        <f t="shared" ref="BY60" si="716">IF(BZ$60=0,NA(),BZ$60)</f>
        <v>#N/A</v>
      </c>
      <c r="BZ60" s="13" t="e">
        <f t="shared" ref="BZ60" si="717">IF(BY$7="",NA(),COUNTIF(BZ$25:BZ$27,"2")/3*100)</f>
        <v>#N/A</v>
      </c>
      <c r="CA60" s="8" t="e">
        <f t="shared" ref="CA60" si="718">IF(CB$60=0,NA(),CB$60)</f>
        <v>#N/A</v>
      </c>
      <c r="CB60" s="13" t="e">
        <f t="shared" ref="CB60" si="719">IF(CA$7="",NA(),COUNTIF(CB$25:CB$27,"2")/3*100)</f>
        <v>#N/A</v>
      </c>
      <c r="CC60" s="8" t="e">
        <f t="shared" ref="CC60" si="720">IF(CD$60=0,NA(),CD$60)</f>
        <v>#N/A</v>
      </c>
      <c r="CD60" s="13" t="e">
        <f t="shared" ref="CD60" si="721">IF(CC$7="",NA(),COUNTIF(CD$25:CD$27,"2")/3*100)</f>
        <v>#N/A</v>
      </c>
      <c r="CE60" s="8" t="e">
        <f t="shared" ref="CE60" si="722">IF(CF$60=0,NA(),CF$60)</f>
        <v>#N/A</v>
      </c>
      <c r="CF60" s="13" t="e">
        <f t="shared" ref="CF60" si="723">IF(CE$7="",NA(),COUNTIF(CF$25:CF$27,"2")/3*100)</f>
        <v>#N/A</v>
      </c>
      <c r="CG60" s="8" t="e">
        <f t="shared" ref="CG60" si="724">IF(CH$60=0,NA(),CH$60)</f>
        <v>#N/A</v>
      </c>
      <c r="CH60" s="13" t="e">
        <f t="shared" ref="CH60" si="725">IF(CG$7="",NA(),COUNTIF(CH$25:CH$27,"2")/3*100)</f>
        <v>#N/A</v>
      </c>
      <c r="CI60" s="8" t="e">
        <f t="shared" ref="CI60" si="726">IF(CJ$60=0,NA(),CJ$60)</f>
        <v>#N/A</v>
      </c>
      <c r="CJ60" s="13" t="e">
        <f t="shared" ref="CJ60" si="727">IF(CI$7="",NA(),COUNTIF(CJ$25:CJ$27,"2")/3*100)</f>
        <v>#N/A</v>
      </c>
    </row>
    <row r="61" spans="2:88">
      <c r="D61" s="264"/>
      <c r="E61" s="265"/>
      <c r="F61" s="100"/>
      <c r="G61" s="100"/>
      <c r="H61" s="99" t="s">
        <v>100</v>
      </c>
      <c r="I61" s="8" t="e">
        <f>IF(J$61=0,NA(),J$61)</f>
        <v>#N/A</v>
      </c>
      <c r="J61" s="13" t="e">
        <f>IF(I$7="",NA(),COUNTIF(J$25:J$27,"3")/3*100)</f>
        <v>#N/A</v>
      </c>
      <c r="K61" s="8" t="e">
        <f>IF(L$61=0,NA(),L$61)</f>
        <v>#N/A</v>
      </c>
      <c r="L61" s="13" t="e">
        <f>IF(K$7="",NA(),COUNTIF(L$25:L$27,"3")/3*100)</f>
        <v>#N/A</v>
      </c>
      <c r="M61" s="8" t="e">
        <f>IF(N$61=0,NA(),N$61)</f>
        <v>#N/A</v>
      </c>
      <c r="N61" s="13" t="e">
        <f>IF(M$7="",NA(),COUNTIF(N$25:N$27,"3")/3*100)</f>
        <v>#N/A</v>
      </c>
      <c r="O61" s="8" t="e">
        <f>IF(P$61=0,NA(),P$61)</f>
        <v>#N/A</v>
      </c>
      <c r="P61" s="13" t="e">
        <f>IF(O$7="",NA(),COUNTIF(P$25:P$27,"3")/3*100)</f>
        <v>#N/A</v>
      </c>
      <c r="Q61" s="8" t="e">
        <f>IF(R$61=0,NA(),R$61)</f>
        <v>#N/A</v>
      </c>
      <c r="R61" s="13" t="e">
        <f>IF(Q$7="",NA(),COUNTIF(R$25:R$27,"3")/3*100)</f>
        <v>#N/A</v>
      </c>
      <c r="S61" s="8" t="e">
        <f>IF(T$61=0,NA(),T$61)</f>
        <v>#N/A</v>
      </c>
      <c r="T61" s="13" t="e">
        <f>IF(S$7="",NA(),COUNTIF(T$25:T$27,"3")/3*100)</f>
        <v>#N/A</v>
      </c>
      <c r="U61" s="8" t="e">
        <f>IF(V$61=0,NA(),V$61)</f>
        <v>#N/A</v>
      </c>
      <c r="V61" s="13" t="e">
        <f>IF(U$7="",NA(),COUNTIF(V$25:V$27,"3")/3*100)</f>
        <v>#N/A</v>
      </c>
      <c r="W61" s="8" t="e">
        <f>IF(X$61=0,NA(),X$61)</f>
        <v>#N/A</v>
      </c>
      <c r="X61" s="13" t="e">
        <f>IF(W$7="",NA(),COUNTIF(X$25:X$27,"3")/3*100)</f>
        <v>#N/A</v>
      </c>
      <c r="Y61" s="8" t="e">
        <f>IF(Z$61=0,NA(),Z$61)</f>
        <v>#N/A</v>
      </c>
      <c r="Z61" s="13" t="e">
        <f>IF(Y$7="",NA(),COUNTIF(Z$25:Z$27,"3")/3*100)</f>
        <v>#N/A</v>
      </c>
      <c r="AA61" s="8" t="e">
        <f>IF(AB$61=0,NA(),AB$61)</f>
        <v>#N/A</v>
      </c>
      <c r="AB61" s="13" t="e">
        <f>IF(AA$7="",NA(),COUNTIF(AB$25:AB$27,"3")/3*100)</f>
        <v>#N/A</v>
      </c>
      <c r="AC61" s="8" t="e">
        <f>IF(AD$61=0,NA(),AD$61)</f>
        <v>#N/A</v>
      </c>
      <c r="AD61" s="13" t="e">
        <f>IF(AC$7="",NA(),COUNTIF(AD$25:AD$27,"3")/3*100)</f>
        <v>#N/A</v>
      </c>
      <c r="AE61" s="8" t="e">
        <f>IF(AF$61=0,NA(),AF$61)</f>
        <v>#N/A</v>
      </c>
      <c r="AF61" s="13" t="e">
        <f>IF(AE$7="",NA(),COUNTIF(AF$25:AF$27,"3")/3*100)</f>
        <v>#N/A</v>
      </c>
      <c r="AG61" s="8" t="e">
        <f>IF(AH$61=0,NA(),AH$61)</f>
        <v>#N/A</v>
      </c>
      <c r="AH61" s="13" t="e">
        <f>IF(AG$7="",NA(),COUNTIF(AH$25:AH$27,"3")/3*100)</f>
        <v>#N/A</v>
      </c>
      <c r="AI61" s="8" t="e">
        <f>IF(AJ$61=0,NA(),AJ$61)</f>
        <v>#N/A</v>
      </c>
      <c r="AJ61" s="13" t="e">
        <f>IF(AI$7="",NA(),COUNTIF(AJ$25:AJ$27,"3")/3*100)</f>
        <v>#N/A</v>
      </c>
      <c r="AK61" s="8" t="e">
        <f>IF(AL$61=0,NA(),AL$61)</f>
        <v>#N/A</v>
      </c>
      <c r="AL61" s="13" t="e">
        <f>IF(AK$7="",NA(),COUNTIF(AL$25:AL$27,"3")/3*100)</f>
        <v>#N/A</v>
      </c>
      <c r="AM61" s="8" t="e">
        <f>IF(AN$61=0,NA(),AN$61)</f>
        <v>#N/A</v>
      </c>
      <c r="AN61" s="13" t="e">
        <f>IF(AM$7="",NA(),COUNTIF(AN$25:AN$27,"3")/3*100)</f>
        <v>#N/A</v>
      </c>
      <c r="AO61" s="8" t="e">
        <f>IF(AP$61=0,NA(),AP$61)</f>
        <v>#N/A</v>
      </c>
      <c r="AP61" s="13" t="e">
        <f>IF(AO$7="",NA(),COUNTIF(AP$25:AP$27,"3")/3*100)</f>
        <v>#N/A</v>
      </c>
      <c r="AQ61" s="8" t="e">
        <f>IF(AR$61=0,NA(),AR$61)</f>
        <v>#N/A</v>
      </c>
      <c r="AR61" s="13" t="e">
        <f>IF(AQ$7="",NA(),COUNTIF(AR$25:AR$27,"3")/3*100)</f>
        <v>#N/A</v>
      </c>
      <c r="AS61" s="8" t="e">
        <f>IF(AT$61=0,NA(),AT$61)</f>
        <v>#N/A</v>
      </c>
      <c r="AT61" s="13" t="e">
        <f>IF(AS$7="",NA(),COUNTIF(AT$25:AT$27,"3")/3*100)</f>
        <v>#N/A</v>
      </c>
      <c r="AU61" s="8" t="e">
        <f>IF(AV$61=0,NA(),AV$61)</f>
        <v>#N/A</v>
      </c>
      <c r="AV61" s="13" t="e">
        <f>IF(AU$7="",NA(),COUNTIF(AV$25:AV$27,"3")/3*100)</f>
        <v>#N/A</v>
      </c>
      <c r="AW61" s="8" t="e">
        <f>IF(AX$61=0,NA(),AX$61)</f>
        <v>#N/A</v>
      </c>
      <c r="AX61" s="13" t="e">
        <f>IF(AW$7="",NA(),COUNTIF(AX$25:AX$27,"3")/3*100)</f>
        <v>#N/A</v>
      </c>
      <c r="AY61" s="8" t="e">
        <f>IF(AZ$61=0,NA(),AZ$61)</f>
        <v>#N/A</v>
      </c>
      <c r="AZ61" s="13" t="e">
        <f>IF(AY$7="",NA(),COUNTIF(AZ$25:AZ$27,"3")/3*100)</f>
        <v>#N/A</v>
      </c>
      <c r="BA61" s="8" t="e">
        <f>IF(BB$61=0,NA(),BB$61)</f>
        <v>#N/A</v>
      </c>
      <c r="BB61" s="13" t="e">
        <f>IF(BA$7="",NA(),COUNTIF(BB$25:BB$27,"3")/3*100)</f>
        <v>#N/A</v>
      </c>
      <c r="BC61" s="8" t="e">
        <f>IF(BD$61=0,NA(),BD$61)</f>
        <v>#N/A</v>
      </c>
      <c r="BD61" s="13" t="e">
        <f>IF(BC$7="",NA(),COUNTIF(BD$25:BD$27,"3")/3*100)</f>
        <v>#N/A</v>
      </c>
      <c r="BE61" s="8" t="e">
        <f t="shared" ref="BE61" si="728">IF(BF$61=0,NA(),BF$61)</f>
        <v>#N/A</v>
      </c>
      <c r="BF61" s="13" t="e">
        <f t="shared" ref="BF61" si="729">IF(BE$7="",NA(),COUNTIF(BF$25:BF$27,"3")/3*100)</f>
        <v>#N/A</v>
      </c>
      <c r="BG61" s="8" t="e">
        <f t="shared" ref="BG61" si="730">IF(BH$61=0,NA(),BH$61)</f>
        <v>#N/A</v>
      </c>
      <c r="BH61" s="13" t="e">
        <f t="shared" ref="BH61" si="731">IF(BG$7="",NA(),COUNTIF(BH$25:BH$27,"3")/3*100)</f>
        <v>#N/A</v>
      </c>
      <c r="BI61" s="8" t="e">
        <f t="shared" ref="BI61" si="732">IF(BJ$61=0,NA(),BJ$61)</f>
        <v>#N/A</v>
      </c>
      <c r="BJ61" s="13" t="e">
        <f t="shared" ref="BJ61" si="733">IF(BI$7="",NA(),COUNTIF(BJ$25:BJ$27,"3")/3*100)</f>
        <v>#N/A</v>
      </c>
      <c r="BK61" s="8" t="e">
        <f t="shared" ref="BK61" si="734">IF(BL$61=0,NA(),BL$61)</f>
        <v>#N/A</v>
      </c>
      <c r="BL61" s="13" t="e">
        <f t="shared" ref="BL61" si="735">IF(BK$7="",NA(),COUNTIF(BL$25:BL$27,"3")/3*100)</f>
        <v>#N/A</v>
      </c>
      <c r="BM61" s="8" t="e">
        <f t="shared" ref="BM61" si="736">IF(BN$61=0,NA(),BN$61)</f>
        <v>#N/A</v>
      </c>
      <c r="BN61" s="13" t="e">
        <f t="shared" ref="BN61" si="737">IF(BM$7="",NA(),COUNTIF(BN$25:BN$27,"3")/3*100)</f>
        <v>#N/A</v>
      </c>
      <c r="BO61" s="8" t="e">
        <f t="shared" ref="BO61" si="738">IF(BP$61=0,NA(),BP$61)</f>
        <v>#N/A</v>
      </c>
      <c r="BP61" s="13" t="e">
        <f t="shared" ref="BP61" si="739">IF(BO$7="",NA(),COUNTIF(BP$25:BP$27,"3")/3*100)</f>
        <v>#N/A</v>
      </c>
      <c r="BQ61" s="8" t="e">
        <f t="shared" ref="BQ61" si="740">IF(BR$61=0,NA(),BR$61)</f>
        <v>#N/A</v>
      </c>
      <c r="BR61" s="13" t="e">
        <f t="shared" ref="BR61" si="741">IF(BQ$7="",NA(),COUNTIF(BR$25:BR$27,"3")/3*100)</f>
        <v>#N/A</v>
      </c>
      <c r="BS61" s="8" t="e">
        <f t="shared" ref="BS61" si="742">IF(BT$61=0,NA(),BT$61)</f>
        <v>#N/A</v>
      </c>
      <c r="BT61" s="13" t="e">
        <f t="shared" ref="BT61" si="743">IF(BS$7="",NA(),COUNTIF(BT$25:BT$27,"3")/3*100)</f>
        <v>#N/A</v>
      </c>
      <c r="BU61" s="8" t="e">
        <f t="shared" ref="BU61" si="744">IF(BV$61=0,NA(),BV$61)</f>
        <v>#N/A</v>
      </c>
      <c r="BV61" s="13" t="e">
        <f t="shared" ref="BV61" si="745">IF(BU$7="",NA(),COUNTIF(BV$25:BV$27,"3")/3*100)</f>
        <v>#N/A</v>
      </c>
      <c r="BW61" s="8" t="e">
        <f t="shared" ref="BW61" si="746">IF(BX$61=0,NA(),BX$61)</f>
        <v>#N/A</v>
      </c>
      <c r="BX61" s="13" t="e">
        <f t="shared" ref="BX61" si="747">IF(BW$7="",NA(),COUNTIF(BX$25:BX$27,"3")/3*100)</f>
        <v>#N/A</v>
      </c>
      <c r="BY61" s="8" t="e">
        <f t="shared" ref="BY61" si="748">IF(BZ$61=0,NA(),BZ$61)</f>
        <v>#N/A</v>
      </c>
      <c r="BZ61" s="13" t="e">
        <f t="shared" ref="BZ61" si="749">IF(BY$7="",NA(),COUNTIF(BZ$25:BZ$27,"3")/3*100)</f>
        <v>#N/A</v>
      </c>
      <c r="CA61" s="8" t="e">
        <f t="shared" ref="CA61" si="750">IF(CB$61=0,NA(),CB$61)</f>
        <v>#N/A</v>
      </c>
      <c r="CB61" s="13" t="e">
        <f t="shared" ref="CB61" si="751">IF(CA$7="",NA(),COUNTIF(CB$25:CB$27,"3")/3*100)</f>
        <v>#N/A</v>
      </c>
      <c r="CC61" s="8" t="e">
        <f t="shared" ref="CC61" si="752">IF(CD$61=0,NA(),CD$61)</f>
        <v>#N/A</v>
      </c>
      <c r="CD61" s="13" t="e">
        <f t="shared" ref="CD61" si="753">IF(CC$7="",NA(),COUNTIF(CD$25:CD$27,"3")/3*100)</f>
        <v>#N/A</v>
      </c>
      <c r="CE61" s="8" t="e">
        <f t="shared" ref="CE61" si="754">IF(CF$61=0,NA(),CF$61)</f>
        <v>#N/A</v>
      </c>
      <c r="CF61" s="13" t="e">
        <f t="shared" ref="CF61" si="755">IF(CE$7="",NA(),COUNTIF(CF$25:CF$27,"3")/3*100)</f>
        <v>#N/A</v>
      </c>
      <c r="CG61" s="8" t="e">
        <f t="shared" ref="CG61" si="756">IF(CH$61=0,NA(),CH$61)</f>
        <v>#N/A</v>
      </c>
      <c r="CH61" s="13" t="e">
        <f t="shared" ref="CH61" si="757">IF(CG$7="",NA(),COUNTIF(CH$25:CH$27,"3")/3*100)</f>
        <v>#N/A</v>
      </c>
      <c r="CI61" s="8" t="e">
        <f t="shared" ref="CI61" si="758">IF(CJ$61=0,NA(),CJ$61)</f>
        <v>#N/A</v>
      </c>
      <c r="CJ61" s="13" t="e">
        <f t="shared" ref="CJ61" si="759">IF(CI$7="",NA(),COUNTIF(CJ$25:CJ$27,"3")/3*100)</f>
        <v>#N/A</v>
      </c>
    </row>
    <row r="62" spans="2:88">
      <c r="D62" s="99"/>
      <c r="E62" s="100"/>
      <c r="F62" s="100"/>
      <c r="G62" s="100"/>
      <c r="I62" s="8"/>
      <c r="J62" s="13"/>
      <c r="K62" s="8"/>
      <c r="L62" s="13"/>
      <c r="M62" s="8"/>
      <c r="N62" s="13"/>
      <c r="O62" s="8"/>
      <c r="P62" s="13"/>
      <c r="Q62" s="8"/>
      <c r="R62" s="13"/>
      <c r="S62" s="8"/>
      <c r="T62" s="13"/>
      <c r="U62" s="8"/>
      <c r="V62" s="13"/>
      <c r="W62" s="8"/>
      <c r="X62" s="13"/>
      <c r="Y62" s="8"/>
      <c r="Z62" s="13"/>
      <c r="AA62" s="8"/>
      <c r="AB62" s="13"/>
      <c r="AC62" s="8"/>
      <c r="AD62" s="13"/>
      <c r="AE62" s="8"/>
      <c r="AF62" s="13"/>
      <c r="AG62" s="8"/>
      <c r="AH62" s="13"/>
      <c r="AI62" s="8"/>
      <c r="AJ62" s="13"/>
      <c r="AK62" s="8"/>
      <c r="AL62" s="13"/>
      <c r="AM62" s="8"/>
      <c r="AN62" s="13"/>
      <c r="AO62" s="8"/>
      <c r="AP62" s="13"/>
      <c r="AQ62" s="8"/>
      <c r="AR62" s="13"/>
      <c r="AS62" s="8"/>
      <c r="AT62" s="13"/>
      <c r="AU62" s="8"/>
      <c r="AV62" s="13"/>
      <c r="AW62" s="8"/>
      <c r="AX62" s="13"/>
      <c r="AY62" s="8"/>
      <c r="AZ62" s="13"/>
      <c r="BA62" s="8"/>
      <c r="BB62" s="13"/>
      <c r="BC62" s="8"/>
      <c r="BD62" s="13"/>
      <c r="BE62" s="8"/>
      <c r="BF62" s="13"/>
    </row>
    <row r="63" spans="2:88">
      <c r="C63" s="21"/>
      <c r="D63" s="22"/>
      <c r="E63" s="23"/>
      <c r="F63" s="23"/>
      <c r="G63" s="23"/>
      <c r="H63" s="24" t="s">
        <v>105</v>
      </c>
      <c r="I63" s="21"/>
      <c r="J63" s="25"/>
      <c r="K63" s="49" t="e">
        <f>LOOKUP($H$113,$I$6:$CD$6)</f>
        <v>#N/A</v>
      </c>
      <c r="L63" s="25"/>
      <c r="M63" s="26"/>
      <c r="N63" s="25"/>
      <c r="O63" s="26"/>
      <c r="P63" s="25"/>
      <c r="Q63" s="21"/>
      <c r="R63" s="8"/>
      <c r="S63" s="10"/>
      <c r="T63" s="8"/>
      <c r="U63" s="10"/>
      <c r="V63" s="8"/>
      <c r="W63" s="10"/>
      <c r="X63" s="8"/>
      <c r="Y63" s="10"/>
      <c r="Z63" s="8"/>
      <c r="AA63" s="10"/>
      <c r="AB63" s="8"/>
      <c r="AC63" s="10"/>
      <c r="AD63" s="8"/>
      <c r="AE63" s="10"/>
      <c r="AF63" s="8"/>
      <c r="AG63" s="10"/>
      <c r="AH63" s="8"/>
      <c r="AI63" s="10"/>
      <c r="AJ63" s="8"/>
      <c r="AK63" s="10"/>
      <c r="AL63" s="8"/>
      <c r="AM63" s="10"/>
      <c r="AN63" s="8"/>
      <c r="AO63" s="10"/>
      <c r="AP63" s="8"/>
      <c r="AQ63" s="10"/>
      <c r="AR63" s="8"/>
      <c r="AS63" s="10"/>
      <c r="AT63" s="8"/>
      <c r="AU63" s="10"/>
      <c r="AV63" s="8"/>
      <c r="AW63" s="10"/>
      <c r="AX63" s="8"/>
      <c r="AY63" s="10"/>
      <c r="AZ63" s="8"/>
      <c r="BA63" s="10"/>
      <c r="BB63" s="8"/>
      <c r="BC63" s="10"/>
    </row>
    <row r="64" spans="2:88">
      <c r="B64" s="12"/>
      <c r="C64" s="27" t="s">
        <v>89</v>
      </c>
      <c r="D64" s="47" t="e">
        <f>LOOKUP($H$113,$I$6:$CD$6,$I38:$CD38)</f>
        <v>#N/A</v>
      </c>
      <c r="E64" s="48" t="e">
        <f>IF($D64=0,NA(),$D64)</f>
        <v>#N/A</v>
      </c>
      <c r="F64" s="48"/>
      <c r="G64" s="25"/>
      <c r="H64" s="27" t="s">
        <v>68</v>
      </c>
      <c r="I64" s="47" t="e">
        <f>LOOKUP($H$113,$I$6:$CD$6,$I48:$CD48)</f>
        <v>#N/A</v>
      </c>
      <c r="J64" s="25"/>
      <c r="K64" s="48" t="e">
        <f>IF($I64=0,NA(),$I64)</f>
        <v>#N/A</v>
      </c>
      <c r="L64" s="25"/>
      <c r="M64" s="27" t="s">
        <v>80</v>
      </c>
      <c r="N64" s="25"/>
      <c r="O64" s="47" t="e">
        <f>LOOKUP($H$113,$I$6:$CD$6,$I58:$CD58)</f>
        <v>#N/A</v>
      </c>
      <c r="P64" s="25"/>
      <c r="Q64" s="48" t="e">
        <f>IF($O64=0,NA(),$O64)</f>
        <v>#N/A</v>
      </c>
      <c r="R64" s="8"/>
      <c r="T64" s="8"/>
      <c r="U64" s="10"/>
      <c r="V64" s="8"/>
      <c r="W64" s="10"/>
      <c r="X64" s="8"/>
      <c r="Y64" s="10"/>
      <c r="Z64" s="8"/>
      <c r="AA64" s="10"/>
      <c r="AB64" s="8"/>
      <c r="AC64" s="10"/>
      <c r="AD64" s="8"/>
      <c r="AE64" s="10"/>
      <c r="AF64" s="8"/>
      <c r="AG64" s="10"/>
      <c r="AH64" s="8"/>
      <c r="AI64" s="10"/>
      <c r="AJ64" s="8"/>
      <c r="AK64" s="10"/>
      <c r="AL64" s="8"/>
      <c r="AM64" s="10"/>
      <c r="AN64" s="8"/>
      <c r="AO64" s="10"/>
      <c r="AP64" s="8"/>
      <c r="AQ64" s="10"/>
      <c r="AR64" s="8"/>
      <c r="AS64" s="10"/>
      <c r="AT64" s="8"/>
      <c r="AU64" s="10"/>
      <c r="AV64" s="8"/>
      <c r="AW64" s="10"/>
      <c r="AX64" s="8"/>
      <c r="AY64" s="10"/>
      <c r="AZ64" s="8"/>
      <c r="BA64" s="10"/>
      <c r="BB64" s="8"/>
      <c r="BC64" s="10"/>
    </row>
    <row r="65" spans="1:55">
      <c r="B65" s="12"/>
      <c r="C65" s="27"/>
      <c r="D65" s="47" t="e">
        <f>LOOKUP($H$113,$I$6:$CD$6,$I39:$CD39)</f>
        <v>#N/A</v>
      </c>
      <c r="E65" s="48" t="e">
        <f t="shared" ref="E65:E71" si="760">IF($D65=0,NA(),$D65)</f>
        <v>#N/A</v>
      </c>
      <c r="F65" s="48"/>
      <c r="G65" s="25"/>
      <c r="H65" s="22"/>
      <c r="I65" s="47" t="e">
        <f>LOOKUP($H$113,$I$6:$CD$6,$I49:$CD49)</f>
        <v>#N/A</v>
      </c>
      <c r="J65" s="25"/>
      <c r="K65" s="48" t="e">
        <f t="shared" ref="K65:K71" si="761">IF($I65=0,NA(),$I65)</f>
        <v>#N/A</v>
      </c>
      <c r="L65" s="25"/>
      <c r="M65" s="22"/>
      <c r="N65" s="25"/>
      <c r="O65" s="47" t="e">
        <f>LOOKUP($H$113,$I$6:$CD$6,$I59:$CD59)</f>
        <v>#N/A</v>
      </c>
      <c r="P65" s="25"/>
      <c r="Q65" s="48" t="e">
        <f t="shared" ref="Q65:Q67" si="762">IF($O65=0,NA(),$O65)</f>
        <v>#N/A</v>
      </c>
      <c r="R65" s="8"/>
      <c r="S65" s="10"/>
      <c r="T65" s="8"/>
      <c r="U65" s="10"/>
      <c r="V65" s="8"/>
      <c r="W65" s="10"/>
      <c r="X65" s="8"/>
      <c r="Y65" s="10"/>
      <c r="Z65" s="8"/>
      <c r="AA65" s="10"/>
      <c r="AB65" s="8"/>
      <c r="AC65" s="10"/>
      <c r="AD65" s="8"/>
      <c r="AE65" s="10"/>
      <c r="AF65" s="8"/>
      <c r="AG65" s="10"/>
      <c r="AH65" s="8"/>
      <c r="AI65" s="10"/>
      <c r="AJ65" s="8"/>
      <c r="AK65" s="10"/>
      <c r="AL65" s="8"/>
      <c r="AM65" s="10"/>
      <c r="AN65" s="8"/>
      <c r="AO65" s="10"/>
      <c r="AP65" s="8"/>
      <c r="AQ65" s="10"/>
      <c r="AR65" s="8"/>
      <c r="AS65" s="10"/>
      <c r="AT65" s="8"/>
      <c r="AU65" s="10"/>
      <c r="AV65" s="8"/>
      <c r="AW65" s="10"/>
      <c r="AX65" s="8"/>
      <c r="AY65" s="10"/>
      <c r="AZ65" s="8"/>
      <c r="BA65" s="10"/>
      <c r="BB65" s="8"/>
      <c r="BC65" s="10"/>
    </row>
    <row r="66" spans="1:55">
      <c r="B66" s="12"/>
      <c r="C66" s="27"/>
      <c r="D66" s="47" t="e">
        <f>LOOKUP($H$113,$I$6:$CD$6,$I40:$CD40)</f>
        <v>#N/A</v>
      </c>
      <c r="E66" s="48" t="e">
        <f t="shared" si="760"/>
        <v>#N/A</v>
      </c>
      <c r="F66" s="48"/>
      <c r="G66" s="25"/>
      <c r="H66" s="22"/>
      <c r="I66" s="47" t="e">
        <f>LOOKUP($H$113,$I$6:$CD$6,$I50:$CD50)</f>
        <v>#N/A</v>
      </c>
      <c r="J66" s="25"/>
      <c r="K66" s="48" t="e">
        <f t="shared" si="761"/>
        <v>#N/A</v>
      </c>
      <c r="L66" s="25"/>
      <c r="M66" s="22"/>
      <c r="N66" s="25"/>
      <c r="O66" s="47" t="e">
        <f>LOOKUP($H$113,$I$6:$CD$6,$I60:$CD60)</f>
        <v>#N/A</v>
      </c>
      <c r="P66" s="25"/>
      <c r="Q66" s="48" t="e">
        <f t="shared" si="762"/>
        <v>#N/A</v>
      </c>
      <c r="R66" s="8"/>
      <c r="S66" s="10"/>
      <c r="T66" s="8"/>
      <c r="U66" s="10"/>
      <c r="V66" s="8"/>
      <c r="W66" s="10"/>
      <c r="X66" s="8"/>
      <c r="Y66" s="10"/>
      <c r="Z66" s="8"/>
      <c r="AA66" s="10"/>
      <c r="AB66" s="8"/>
      <c r="AC66" s="10"/>
      <c r="AD66" s="8"/>
      <c r="AE66" s="10"/>
      <c r="AF66" s="8"/>
      <c r="AG66" s="10"/>
      <c r="AH66" s="8"/>
      <c r="AI66" s="10"/>
      <c r="AJ66" s="8"/>
      <c r="AK66" s="10"/>
      <c r="AL66" s="8"/>
      <c r="AM66" s="10"/>
      <c r="AN66" s="8"/>
      <c r="AO66" s="10"/>
      <c r="AP66" s="8"/>
      <c r="AQ66" s="10"/>
      <c r="AR66" s="8"/>
      <c r="AS66" s="10"/>
      <c r="AT66" s="8"/>
      <c r="AU66" s="10"/>
      <c r="AV66" s="8"/>
      <c r="AW66" s="10"/>
      <c r="AX66" s="8"/>
      <c r="AY66" s="10"/>
      <c r="AZ66" s="8"/>
      <c r="BA66" s="10"/>
      <c r="BB66" s="8"/>
      <c r="BC66" s="10"/>
    </row>
    <row r="67" spans="1:55">
      <c r="B67" s="12"/>
      <c r="C67" s="27"/>
      <c r="D67" s="47" t="e">
        <f>LOOKUP($H$113,$I$6:$CD$6,$I41:$CD41)</f>
        <v>#N/A</v>
      </c>
      <c r="E67" s="48" t="e">
        <f t="shared" si="760"/>
        <v>#N/A</v>
      </c>
      <c r="F67" s="48"/>
      <c r="G67" s="25"/>
      <c r="H67" s="22"/>
      <c r="I67" s="47" t="e">
        <f>LOOKUP($H$113,$I$6:$CD$6,$I51:$CD51)</f>
        <v>#N/A</v>
      </c>
      <c r="J67" s="25"/>
      <c r="K67" s="48" t="e">
        <f t="shared" si="761"/>
        <v>#N/A</v>
      </c>
      <c r="L67" s="25"/>
      <c r="M67" s="22"/>
      <c r="N67" s="25"/>
      <c r="O67" s="47" t="e">
        <f>LOOKUP($H$113,$I$6:$CD$6,$I61:$CD61)</f>
        <v>#N/A</v>
      </c>
      <c r="P67" s="25"/>
      <c r="Q67" s="48" t="e">
        <f t="shared" si="762"/>
        <v>#N/A</v>
      </c>
      <c r="R67" s="8"/>
      <c r="S67" s="10"/>
      <c r="T67" s="8"/>
      <c r="U67" s="10"/>
      <c r="V67" s="8"/>
      <c r="W67" s="10"/>
      <c r="X67" s="8"/>
      <c r="Y67" s="10"/>
      <c r="Z67" s="8"/>
      <c r="AA67" s="10"/>
      <c r="AB67" s="8"/>
      <c r="AC67" s="10"/>
      <c r="AD67" s="8"/>
      <c r="AE67" s="10"/>
      <c r="AF67" s="8"/>
      <c r="AG67" s="10"/>
      <c r="AH67" s="8"/>
      <c r="AI67" s="10"/>
      <c r="AJ67" s="8"/>
      <c r="AK67" s="10"/>
      <c r="AL67" s="8"/>
      <c r="AM67" s="10"/>
      <c r="AN67" s="8"/>
      <c r="AO67" s="10"/>
      <c r="AP67" s="8"/>
      <c r="AQ67" s="10"/>
      <c r="AR67" s="8"/>
      <c r="AS67" s="10"/>
      <c r="AT67" s="8"/>
      <c r="AU67" s="10"/>
      <c r="AV67" s="8"/>
      <c r="AW67" s="10"/>
      <c r="AX67" s="8"/>
      <c r="AY67" s="10"/>
      <c r="AZ67" s="8"/>
      <c r="BA67" s="10"/>
      <c r="BB67" s="8"/>
      <c r="BC67" s="10"/>
    </row>
    <row r="68" spans="1:55">
      <c r="B68" s="12"/>
      <c r="C68" s="27" t="s">
        <v>62</v>
      </c>
      <c r="D68" s="47" t="e">
        <f>LOOKUP($H$113,$I$6:$CD$6,$I43:$CD43)</f>
        <v>#N/A</v>
      </c>
      <c r="E68" s="48" t="e">
        <f t="shared" si="760"/>
        <v>#N/A</v>
      </c>
      <c r="F68" s="48"/>
      <c r="G68" s="25"/>
      <c r="H68" s="28" t="s">
        <v>75</v>
      </c>
      <c r="I68" s="47" t="e">
        <f>LOOKUP($H$113,$I$6:$CD$6,$I53:$CD53)</f>
        <v>#N/A</v>
      </c>
      <c r="J68" s="25"/>
      <c r="K68" s="48" t="e">
        <f t="shared" si="761"/>
        <v>#N/A</v>
      </c>
      <c r="L68" s="25"/>
      <c r="M68" s="21"/>
      <c r="N68" s="25"/>
      <c r="O68" s="21"/>
      <c r="P68" s="25"/>
      <c r="Q68" s="26"/>
      <c r="R68" s="8"/>
      <c r="S68" s="10"/>
      <c r="T68" s="8"/>
      <c r="U68" s="10"/>
      <c r="V68" s="8"/>
      <c r="W68" s="10"/>
      <c r="X68" s="8"/>
      <c r="Y68" s="10"/>
      <c r="Z68" s="8"/>
      <c r="AA68" s="10"/>
      <c r="AB68" s="8"/>
      <c r="AC68" s="10"/>
      <c r="AD68" s="8"/>
      <c r="AE68" s="10"/>
      <c r="AF68" s="8"/>
      <c r="AG68" s="10"/>
      <c r="AH68" s="8"/>
      <c r="AI68" s="10"/>
      <c r="AJ68" s="8"/>
      <c r="AK68" s="10"/>
      <c r="AL68" s="8"/>
      <c r="AM68" s="10"/>
      <c r="AN68" s="8"/>
      <c r="AO68" s="10"/>
      <c r="AP68" s="8"/>
      <c r="AQ68" s="10"/>
      <c r="AR68" s="8"/>
      <c r="AS68" s="10"/>
      <c r="AT68" s="8"/>
      <c r="AU68" s="10"/>
      <c r="AV68" s="8"/>
      <c r="AW68" s="10"/>
      <c r="AX68" s="8"/>
      <c r="AY68" s="10"/>
      <c r="AZ68" s="8"/>
      <c r="BA68" s="10"/>
      <c r="BB68" s="8"/>
      <c r="BC68" s="10"/>
    </row>
    <row r="69" spans="1:55">
      <c r="A69" s="12"/>
      <c r="B69" s="12"/>
      <c r="C69" s="27"/>
      <c r="D69" s="47" t="e">
        <f>LOOKUP($H$113,$I$6:$CD$6,$I44:$CD44)</f>
        <v>#N/A</v>
      </c>
      <c r="E69" s="48" t="e">
        <f t="shared" si="760"/>
        <v>#N/A</v>
      </c>
      <c r="F69" s="48"/>
      <c r="G69" s="25"/>
      <c r="H69" s="22"/>
      <c r="I69" s="47" t="e">
        <f>LOOKUP($H$113,$I$6:$CD$6,$I54:$CD54)</f>
        <v>#N/A</v>
      </c>
      <c r="J69" s="25"/>
      <c r="K69" s="48" t="e">
        <f t="shared" si="761"/>
        <v>#N/A</v>
      </c>
      <c r="L69" s="25"/>
      <c r="M69" s="21"/>
      <c r="N69" s="25"/>
      <c r="O69" s="21"/>
      <c r="P69" s="25"/>
      <c r="Q69" s="26"/>
      <c r="R69" s="8"/>
      <c r="S69" s="10"/>
      <c r="T69" s="8"/>
      <c r="U69" s="10"/>
      <c r="V69" s="8"/>
      <c r="W69" s="10"/>
      <c r="X69" s="8"/>
      <c r="Y69" s="10"/>
      <c r="Z69" s="8"/>
      <c r="AA69" s="10"/>
      <c r="AB69" s="8"/>
      <c r="AC69" s="10"/>
      <c r="AD69" s="8"/>
      <c r="AE69" s="10"/>
      <c r="AF69" s="8"/>
      <c r="AG69" s="10"/>
      <c r="AH69" s="8"/>
      <c r="AI69" s="10"/>
      <c r="AJ69" s="8"/>
      <c r="AK69" s="10"/>
      <c r="AL69" s="8"/>
      <c r="AM69" s="10"/>
      <c r="AN69" s="8"/>
      <c r="AO69" s="10"/>
      <c r="AP69" s="8"/>
      <c r="AQ69" s="10"/>
      <c r="AR69" s="8"/>
      <c r="AS69" s="10"/>
      <c r="AT69" s="8"/>
      <c r="AU69" s="10"/>
      <c r="AV69" s="8"/>
      <c r="AW69" s="10"/>
      <c r="AX69" s="8"/>
      <c r="AY69" s="10"/>
      <c r="AZ69" s="8"/>
      <c r="BA69" s="10"/>
      <c r="BB69" s="8"/>
      <c r="BC69" s="10"/>
    </row>
    <row r="70" spans="1:55">
      <c r="A70" s="12"/>
      <c r="B70" s="12"/>
      <c r="C70" s="27"/>
      <c r="D70" s="47" t="e">
        <f>LOOKUP($H$113,$I$6:$CD$6,$I45:$CD45)</f>
        <v>#N/A</v>
      </c>
      <c r="E70" s="48" t="e">
        <f t="shared" si="760"/>
        <v>#N/A</v>
      </c>
      <c r="F70" s="48"/>
      <c r="G70" s="25"/>
      <c r="H70" s="22"/>
      <c r="I70" s="47" t="e">
        <f>LOOKUP($H$113,$I$6:$CD$6,$I55:$CD55)</f>
        <v>#N/A</v>
      </c>
      <c r="J70" s="25"/>
      <c r="K70" s="48" t="e">
        <f t="shared" si="761"/>
        <v>#N/A</v>
      </c>
      <c r="L70" s="25"/>
      <c r="M70" s="21"/>
      <c r="N70" s="25"/>
      <c r="O70" s="21"/>
      <c r="P70" s="25"/>
      <c r="Q70" s="26"/>
      <c r="R70" s="8"/>
      <c r="S70" s="10"/>
      <c r="T70" s="8"/>
      <c r="U70" s="10"/>
      <c r="V70" s="8"/>
      <c r="W70" s="10"/>
      <c r="X70" s="8"/>
      <c r="Y70" s="10"/>
      <c r="Z70" s="8"/>
      <c r="AA70" s="10"/>
      <c r="AB70" s="8"/>
      <c r="AC70" s="10"/>
      <c r="AD70" s="8"/>
      <c r="AE70" s="10"/>
      <c r="AF70" s="8"/>
      <c r="AG70" s="10"/>
      <c r="AH70" s="8"/>
      <c r="AI70" s="10"/>
      <c r="AJ70" s="8"/>
      <c r="AK70" s="10"/>
      <c r="AL70" s="8"/>
      <c r="AM70" s="10"/>
      <c r="AN70" s="8"/>
      <c r="AO70" s="10"/>
      <c r="AP70" s="8"/>
      <c r="AQ70" s="10"/>
      <c r="AR70" s="8"/>
      <c r="AS70" s="10"/>
      <c r="AT70" s="8"/>
      <c r="AU70" s="10"/>
      <c r="AV70" s="8"/>
      <c r="AW70" s="10"/>
      <c r="AX70" s="8"/>
      <c r="AY70" s="10"/>
      <c r="AZ70" s="8"/>
      <c r="BA70" s="10"/>
      <c r="BB70" s="8"/>
      <c r="BC70" s="10"/>
    </row>
    <row r="71" spans="1:55">
      <c r="A71" s="12"/>
      <c r="B71" s="12"/>
      <c r="C71" s="27"/>
      <c r="D71" s="47" t="e">
        <f>LOOKUP($H$113,$I$6:$CD$6,$I46:$CD46)</f>
        <v>#N/A</v>
      </c>
      <c r="E71" s="48" t="e">
        <f t="shared" si="760"/>
        <v>#N/A</v>
      </c>
      <c r="F71" s="48"/>
      <c r="G71" s="25"/>
      <c r="H71" s="22"/>
      <c r="I71" s="47" t="e">
        <f>LOOKUP($H$113,$I$6:$CD$6,$I56:$CD56)</f>
        <v>#N/A</v>
      </c>
      <c r="J71" s="25"/>
      <c r="K71" s="48" t="e">
        <f t="shared" si="761"/>
        <v>#N/A</v>
      </c>
      <c r="L71" s="25"/>
      <c r="M71" s="21"/>
      <c r="N71" s="25"/>
      <c r="O71" s="21"/>
      <c r="P71" s="25"/>
      <c r="Q71" s="26"/>
      <c r="R71" s="8"/>
      <c r="S71" s="10"/>
      <c r="T71" s="8"/>
      <c r="U71" s="10"/>
      <c r="V71" s="8"/>
      <c r="W71" s="10"/>
      <c r="X71" s="8"/>
      <c r="Y71" s="10"/>
      <c r="Z71" s="8"/>
      <c r="AA71" s="10"/>
      <c r="AB71" s="8"/>
      <c r="AC71" s="10"/>
      <c r="AD71" s="8"/>
      <c r="AE71" s="10"/>
      <c r="AF71" s="8"/>
      <c r="AG71" s="10"/>
      <c r="AH71" s="8"/>
      <c r="AI71" s="10"/>
      <c r="AJ71" s="8"/>
      <c r="AK71" s="10"/>
      <c r="AL71" s="8"/>
      <c r="AM71" s="10"/>
      <c r="AN71" s="8"/>
      <c r="AO71" s="10"/>
      <c r="AP71" s="8"/>
      <c r="AQ71" s="10"/>
      <c r="AR71" s="8"/>
      <c r="AS71" s="10"/>
      <c r="AT71" s="8"/>
      <c r="AU71" s="10"/>
      <c r="AV71" s="8"/>
      <c r="AW71" s="10"/>
      <c r="AX71" s="8"/>
      <c r="AY71" s="10"/>
      <c r="AZ71" s="8"/>
      <c r="BA71" s="10"/>
      <c r="BB71" s="8"/>
      <c r="BC71" s="10"/>
    </row>
    <row r="72" spans="1:55">
      <c r="D72" s="11"/>
      <c r="H72"/>
      <c r="J72" s="8"/>
      <c r="K72" s="10"/>
      <c r="L72" s="8"/>
      <c r="M72" s="10"/>
      <c r="N72" s="8"/>
      <c r="P72" s="8"/>
      <c r="Q72" s="10"/>
      <c r="R72" s="8"/>
      <c r="S72" s="10"/>
      <c r="T72" s="8"/>
      <c r="U72" s="10"/>
      <c r="V72" s="8"/>
      <c r="W72" s="10"/>
      <c r="X72" s="8"/>
      <c r="Y72" s="10"/>
      <c r="Z72" s="8"/>
      <c r="AA72" s="10"/>
      <c r="AB72" s="8"/>
      <c r="AC72" s="10"/>
      <c r="AD72" s="8"/>
      <c r="AE72" s="10"/>
      <c r="AF72" s="8"/>
      <c r="AG72" s="10"/>
      <c r="AH72" s="8"/>
      <c r="AI72" s="10"/>
      <c r="AJ72" s="8"/>
      <c r="AK72" s="10"/>
      <c r="AL72" s="8"/>
      <c r="AM72" s="10"/>
      <c r="AN72" s="8"/>
      <c r="AO72" s="10"/>
      <c r="AP72" s="8"/>
      <c r="AQ72" s="10"/>
      <c r="AR72" s="8"/>
      <c r="AS72" s="10"/>
      <c r="AT72" s="8"/>
      <c r="AU72" s="10"/>
      <c r="AV72" s="8"/>
      <c r="AW72" s="10"/>
      <c r="AX72" s="8"/>
      <c r="AY72" s="10"/>
      <c r="AZ72" s="8"/>
      <c r="BA72" s="10"/>
      <c r="BB72" s="8"/>
      <c r="BC72" s="10"/>
    </row>
    <row r="73" spans="1:55">
      <c r="D73" s="11"/>
      <c r="H73"/>
      <c r="J73" s="8"/>
      <c r="K73" s="10"/>
      <c r="L73" s="8"/>
      <c r="M73" s="10"/>
      <c r="N73" s="8"/>
      <c r="P73" s="8"/>
      <c r="Q73" s="10"/>
      <c r="R73" s="8"/>
      <c r="S73" s="10"/>
      <c r="T73" s="8"/>
      <c r="U73" s="10"/>
      <c r="V73" s="8"/>
      <c r="W73" s="10"/>
      <c r="X73" s="8"/>
      <c r="Y73" s="10"/>
      <c r="Z73" s="8"/>
      <c r="AA73" s="10"/>
      <c r="AB73" s="8"/>
      <c r="AC73" s="10"/>
      <c r="AD73" s="8"/>
      <c r="AE73" s="10"/>
      <c r="AF73" s="8"/>
      <c r="AG73" s="10"/>
      <c r="AH73" s="8"/>
      <c r="AI73" s="10"/>
      <c r="AJ73" s="8"/>
      <c r="AK73" s="10"/>
      <c r="AL73" s="8"/>
      <c r="AM73" s="10"/>
      <c r="AN73" s="8"/>
      <c r="AO73" s="10"/>
      <c r="AP73" s="8"/>
      <c r="AQ73" s="10"/>
      <c r="AR73" s="8"/>
      <c r="AS73" s="10"/>
      <c r="AT73" s="8"/>
      <c r="AU73" s="10"/>
      <c r="AV73" s="8"/>
      <c r="AW73" s="10"/>
      <c r="AX73" s="8"/>
      <c r="AY73" s="10"/>
      <c r="AZ73" s="8"/>
      <c r="BA73" s="10"/>
      <c r="BB73" s="8"/>
      <c r="BC73" s="10"/>
    </row>
    <row r="74" spans="1:55">
      <c r="D74" s="11"/>
      <c r="H74"/>
      <c r="J74" s="8"/>
      <c r="K74" s="10"/>
      <c r="L74" s="8"/>
      <c r="M74" s="10"/>
      <c r="N74" s="8"/>
      <c r="P74" s="8"/>
      <c r="Q74" s="10"/>
      <c r="R74" s="8"/>
      <c r="S74" s="10"/>
      <c r="T74" s="8"/>
      <c r="U74" s="10"/>
      <c r="V74" s="8"/>
      <c r="W74" s="10"/>
      <c r="X74" s="8"/>
      <c r="Y74" s="10"/>
      <c r="Z74" s="8"/>
      <c r="AA74" s="10"/>
      <c r="AB74" s="8"/>
      <c r="AC74" s="10"/>
      <c r="AD74" s="8"/>
      <c r="AE74" s="10"/>
      <c r="AF74" s="8"/>
      <c r="AG74" s="10"/>
      <c r="AH74" s="8"/>
      <c r="AI74" s="10"/>
      <c r="AJ74" s="8"/>
      <c r="AK74" s="10"/>
      <c r="AL74" s="8"/>
      <c r="AM74" s="10"/>
      <c r="AN74" s="8"/>
      <c r="AO74" s="10"/>
      <c r="AP74" s="8"/>
      <c r="AQ74" s="10"/>
      <c r="AR74" s="8"/>
      <c r="AS74" s="10"/>
      <c r="AT74" s="8"/>
      <c r="AU74" s="10"/>
      <c r="AV74" s="8"/>
      <c r="AW74" s="10"/>
      <c r="AX74" s="8"/>
      <c r="AY74" s="10"/>
      <c r="AZ74" s="8"/>
      <c r="BA74" s="10"/>
      <c r="BB74" s="8"/>
      <c r="BC74" s="10"/>
    </row>
    <row r="75" spans="1:55">
      <c r="D75" s="11"/>
      <c r="H75"/>
      <c r="J75" s="8"/>
      <c r="K75" s="10"/>
      <c r="L75" s="8"/>
      <c r="M75" s="10"/>
      <c r="N75" s="8"/>
      <c r="P75" s="8"/>
      <c r="Q75" s="10"/>
      <c r="R75" s="8"/>
      <c r="S75" s="10"/>
      <c r="T75" s="8"/>
      <c r="U75" s="10"/>
      <c r="V75" s="8"/>
      <c r="W75" s="10"/>
      <c r="X75" s="8"/>
      <c r="Y75" s="10"/>
      <c r="Z75" s="8"/>
      <c r="AA75" s="10"/>
      <c r="AB75" s="8"/>
      <c r="AC75" s="10"/>
      <c r="AD75" s="8"/>
      <c r="AE75" s="10"/>
      <c r="AF75" s="8"/>
      <c r="AG75" s="10"/>
      <c r="AH75" s="8"/>
      <c r="AI75" s="10"/>
      <c r="AJ75" s="8"/>
      <c r="AK75" s="10"/>
      <c r="AL75" s="8"/>
      <c r="AM75" s="10"/>
      <c r="AN75" s="8"/>
      <c r="AO75" s="10"/>
      <c r="AP75" s="8"/>
      <c r="AQ75" s="10"/>
      <c r="AR75" s="8"/>
      <c r="AS75" s="10"/>
      <c r="AT75" s="8"/>
      <c r="AU75" s="10"/>
      <c r="AV75" s="8"/>
      <c r="AW75" s="10"/>
      <c r="AX75" s="8"/>
      <c r="AY75" s="10"/>
      <c r="AZ75" s="8"/>
      <c r="BA75" s="10"/>
      <c r="BB75" s="8"/>
      <c r="BC75" s="10"/>
    </row>
    <row r="76" spans="1:55" ht="13.5" customHeight="1">
      <c r="B76" s="266" t="s">
        <v>106</v>
      </c>
      <c r="C76" s="266"/>
      <c r="D76" s="266"/>
      <c r="E76" s="267"/>
      <c r="F76" s="267"/>
      <c r="G76" s="267"/>
      <c r="H76" s="267"/>
      <c r="I76" s="267"/>
      <c r="J76" s="267"/>
      <c r="K76" s="267"/>
      <c r="L76" s="267"/>
      <c r="M76" s="267"/>
      <c r="N76" s="267"/>
      <c r="O76" s="267"/>
      <c r="P76" s="267"/>
      <c r="Q76" s="267"/>
      <c r="R76" s="267"/>
      <c r="S76" s="267"/>
      <c r="T76" s="267"/>
      <c r="U76" s="267"/>
      <c r="V76" s="8"/>
      <c r="W76" s="10"/>
      <c r="X76" s="8"/>
      <c r="Y76" s="10"/>
      <c r="Z76" s="8"/>
      <c r="AA76" s="10"/>
      <c r="AB76" s="8"/>
      <c r="AC76" s="10"/>
      <c r="AD76" s="8"/>
      <c r="AE76" s="10"/>
      <c r="AF76" s="8"/>
      <c r="AG76" s="10"/>
      <c r="AH76" s="8"/>
      <c r="AI76" s="10"/>
      <c r="AJ76" s="8"/>
      <c r="AK76" s="10"/>
      <c r="AL76" s="8"/>
      <c r="AM76" s="10"/>
      <c r="AN76" s="8"/>
      <c r="AO76" s="10"/>
      <c r="AP76" s="8"/>
      <c r="AQ76" s="10"/>
      <c r="AR76" s="8"/>
      <c r="AS76" s="10"/>
      <c r="AT76" s="8"/>
      <c r="AU76" s="10"/>
      <c r="AV76" s="8"/>
      <c r="AW76" s="10"/>
      <c r="AX76" s="8"/>
      <c r="AY76" s="10"/>
      <c r="AZ76" s="8"/>
      <c r="BA76" s="10"/>
      <c r="BB76" s="8"/>
      <c r="BC76" s="10"/>
    </row>
    <row r="77" spans="1:55" ht="13.5" customHeight="1">
      <c r="B77" s="266"/>
      <c r="C77" s="266"/>
      <c r="D77" s="266"/>
      <c r="E77" s="267"/>
      <c r="F77" s="267"/>
      <c r="G77" s="267"/>
      <c r="H77" s="267"/>
      <c r="I77" s="267"/>
      <c r="J77" s="267"/>
      <c r="K77" s="267"/>
      <c r="L77" s="267"/>
      <c r="M77" s="267"/>
      <c r="N77" s="267"/>
      <c r="O77" s="267"/>
      <c r="P77" s="267"/>
      <c r="Q77" s="267"/>
      <c r="R77" s="267"/>
      <c r="S77" s="267"/>
      <c r="T77" s="267"/>
      <c r="U77" s="267"/>
      <c r="V77" s="8"/>
      <c r="W77" s="10"/>
      <c r="X77" s="8"/>
      <c r="Y77" s="10"/>
      <c r="Z77" s="8"/>
      <c r="AA77" s="10"/>
      <c r="AB77" s="8"/>
      <c r="AC77" s="10"/>
      <c r="AD77" s="8"/>
      <c r="AE77" s="10"/>
      <c r="AF77" s="8"/>
      <c r="AG77" s="10"/>
      <c r="AH77" s="8"/>
      <c r="AI77" s="10"/>
      <c r="AJ77" s="8"/>
      <c r="AK77" s="10"/>
      <c r="AL77" s="8"/>
      <c r="AM77" s="10"/>
      <c r="AN77" s="8"/>
      <c r="AO77" s="10"/>
      <c r="AP77" s="8"/>
      <c r="AQ77" s="10"/>
      <c r="AR77" s="8"/>
      <c r="AS77" s="10"/>
      <c r="AT77" s="8"/>
      <c r="AU77" s="10"/>
      <c r="AV77" s="8"/>
      <c r="AW77" s="10"/>
      <c r="AX77" s="8"/>
      <c r="AY77" s="10"/>
      <c r="AZ77" s="8"/>
      <c r="BA77" s="10"/>
      <c r="BB77" s="8"/>
      <c r="BC77" s="10"/>
    </row>
    <row r="78" spans="1:55" ht="13.5" customHeight="1">
      <c r="B78" s="266"/>
      <c r="C78" s="266"/>
      <c r="D78" s="266"/>
      <c r="E78" s="267"/>
      <c r="F78" s="267"/>
      <c r="G78" s="267"/>
      <c r="H78" s="267"/>
      <c r="I78" s="267"/>
      <c r="J78" s="267"/>
      <c r="K78" s="267"/>
      <c r="L78" s="267"/>
      <c r="M78" s="267"/>
      <c r="N78" s="267"/>
      <c r="O78" s="267"/>
      <c r="P78" s="267"/>
      <c r="Q78" s="267"/>
      <c r="R78" s="267"/>
      <c r="S78" s="267"/>
      <c r="T78" s="267"/>
      <c r="U78" s="267"/>
      <c r="V78" s="8"/>
      <c r="W78" s="10"/>
      <c r="X78" s="8"/>
      <c r="Y78" s="10"/>
      <c r="Z78" s="8"/>
      <c r="AA78" s="10"/>
      <c r="AB78" s="8"/>
      <c r="AC78" s="10"/>
      <c r="AD78" s="8"/>
      <c r="AE78" s="10"/>
      <c r="AF78" s="8"/>
      <c r="AG78" s="10"/>
      <c r="AH78" s="8"/>
      <c r="AI78" s="10"/>
      <c r="AJ78" s="8"/>
      <c r="AK78" s="10"/>
      <c r="AL78" s="8"/>
      <c r="AM78" s="10"/>
      <c r="AN78" s="8"/>
      <c r="AO78" s="10"/>
      <c r="AP78" s="8"/>
      <c r="AQ78" s="10"/>
      <c r="AR78" s="8"/>
      <c r="AS78" s="10"/>
      <c r="AT78" s="8"/>
      <c r="AU78" s="10"/>
      <c r="AV78" s="8"/>
      <c r="AW78" s="10"/>
      <c r="AX78" s="8"/>
      <c r="AY78" s="10"/>
      <c r="AZ78" s="8"/>
      <c r="BA78" s="10"/>
      <c r="BB78" s="8"/>
      <c r="BC78" s="10"/>
    </row>
    <row r="79" spans="1:55" ht="13.5" customHeight="1">
      <c r="B79" s="266"/>
      <c r="C79" s="266"/>
      <c r="D79" s="266"/>
      <c r="E79" s="267"/>
      <c r="F79" s="267"/>
      <c r="G79" s="267"/>
      <c r="H79" s="267"/>
      <c r="I79" s="267"/>
      <c r="J79" s="267"/>
      <c r="K79" s="267"/>
      <c r="L79" s="267"/>
      <c r="M79" s="267"/>
      <c r="N79" s="267"/>
      <c r="O79" s="267"/>
      <c r="P79" s="267"/>
      <c r="Q79" s="267"/>
      <c r="R79" s="267"/>
      <c r="S79" s="267"/>
      <c r="T79" s="267"/>
      <c r="U79" s="267"/>
      <c r="V79" s="8"/>
      <c r="W79" s="10"/>
      <c r="X79" s="8"/>
      <c r="Y79" s="10"/>
      <c r="Z79" s="8"/>
      <c r="AA79" s="10"/>
      <c r="AB79" s="8"/>
      <c r="AC79" s="10"/>
      <c r="AD79" s="8"/>
      <c r="AE79" s="10"/>
      <c r="AF79" s="8"/>
      <c r="AG79" s="10"/>
      <c r="AH79" s="8"/>
      <c r="AI79" s="10"/>
      <c r="AJ79" s="8"/>
      <c r="AK79" s="10"/>
      <c r="AL79" s="8"/>
      <c r="AM79" s="10"/>
      <c r="AN79" s="8"/>
      <c r="AO79" s="10"/>
      <c r="AP79" s="8"/>
      <c r="AQ79" s="10"/>
      <c r="AR79" s="8"/>
      <c r="AS79" s="10"/>
      <c r="AT79" s="8"/>
      <c r="AU79" s="10"/>
      <c r="AV79" s="8"/>
      <c r="AW79" s="10"/>
      <c r="AX79" s="8"/>
      <c r="AY79" s="10"/>
      <c r="AZ79" s="8"/>
      <c r="BA79" s="10"/>
      <c r="BB79" s="8"/>
      <c r="BC79" s="10"/>
    </row>
    <row r="80" spans="1:55" ht="13.5" customHeight="1">
      <c r="B80" s="266"/>
      <c r="C80" s="266"/>
      <c r="D80" s="266"/>
      <c r="E80" s="267"/>
      <c r="F80" s="267"/>
      <c r="G80" s="267"/>
      <c r="H80" s="267"/>
      <c r="I80" s="267"/>
      <c r="J80" s="267"/>
      <c r="K80" s="267"/>
      <c r="L80" s="267"/>
      <c r="M80" s="267"/>
      <c r="N80" s="267"/>
      <c r="O80" s="267"/>
      <c r="P80" s="267"/>
      <c r="Q80" s="267"/>
      <c r="R80" s="267"/>
      <c r="S80" s="267"/>
      <c r="T80" s="267"/>
      <c r="U80" s="267"/>
      <c r="V80" s="8"/>
      <c r="W80" s="10"/>
      <c r="X80" s="8"/>
      <c r="Y80" s="10"/>
      <c r="Z80" s="8"/>
      <c r="AA80" s="10"/>
      <c r="AB80" s="8"/>
      <c r="AC80" s="10"/>
      <c r="AD80" s="8"/>
      <c r="AE80" s="10"/>
      <c r="AF80" s="8"/>
      <c r="AG80" s="10"/>
      <c r="AH80" s="8"/>
      <c r="AI80" s="10"/>
      <c r="AJ80" s="8"/>
      <c r="AK80" s="10"/>
      <c r="AL80" s="8"/>
      <c r="AM80" s="10"/>
      <c r="AN80" s="8"/>
      <c r="AO80" s="10"/>
      <c r="AP80" s="8"/>
      <c r="AQ80" s="10"/>
      <c r="AR80" s="8"/>
      <c r="AS80" s="10"/>
      <c r="AT80" s="8"/>
      <c r="AU80" s="10"/>
      <c r="AV80" s="8"/>
      <c r="AW80" s="10"/>
      <c r="AX80" s="8"/>
      <c r="AY80" s="10"/>
      <c r="AZ80" s="8"/>
      <c r="BA80" s="10"/>
      <c r="BB80" s="8"/>
      <c r="BC80" s="10"/>
    </row>
    <row r="81" spans="2:55" ht="13.5" customHeight="1">
      <c r="B81" s="266"/>
      <c r="C81" s="266"/>
      <c r="D81" s="266"/>
      <c r="E81" s="267"/>
      <c r="F81" s="267"/>
      <c r="G81" s="267"/>
      <c r="H81" s="267"/>
      <c r="I81" s="267"/>
      <c r="J81" s="267"/>
      <c r="K81" s="267"/>
      <c r="L81" s="267"/>
      <c r="M81" s="267"/>
      <c r="N81" s="267"/>
      <c r="O81" s="267"/>
      <c r="P81" s="267"/>
      <c r="Q81" s="267"/>
      <c r="R81" s="267"/>
      <c r="S81" s="267"/>
      <c r="T81" s="267"/>
      <c r="U81" s="267"/>
      <c r="V81" s="8"/>
      <c r="W81" s="10"/>
      <c r="X81" s="8"/>
      <c r="Y81" s="10"/>
      <c r="Z81" s="8"/>
      <c r="AA81" s="10"/>
      <c r="AB81" s="8"/>
      <c r="AC81" s="10"/>
      <c r="AD81" s="8"/>
      <c r="AE81" s="10"/>
      <c r="AF81" s="8"/>
      <c r="AG81" s="10"/>
      <c r="AH81" s="8"/>
      <c r="AI81" s="10"/>
      <c r="AJ81" s="8"/>
      <c r="AK81" s="10"/>
      <c r="AL81" s="8"/>
      <c r="AM81" s="10"/>
      <c r="AN81" s="8"/>
      <c r="AO81" s="10"/>
      <c r="AP81" s="8"/>
      <c r="AQ81" s="10"/>
      <c r="AR81" s="8"/>
      <c r="AS81" s="10"/>
      <c r="AT81" s="8"/>
      <c r="AU81" s="10"/>
      <c r="AV81" s="8"/>
      <c r="AW81" s="10"/>
      <c r="AX81" s="8"/>
      <c r="AY81" s="10"/>
      <c r="AZ81" s="8"/>
      <c r="BA81" s="10"/>
      <c r="BB81" s="8"/>
      <c r="BC81" s="10"/>
    </row>
    <row r="82" spans="2:55">
      <c r="D82" s="99"/>
      <c r="E82" s="100"/>
      <c r="F82" s="100"/>
      <c r="G82" s="100"/>
      <c r="H82"/>
      <c r="J82" s="8"/>
      <c r="K82" s="10"/>
      <c r="L82" s="8"/>
      <c r="M82" s="10"/>
      <c r="N82" s="8"/>
      <c r="P82" s="8"/>
      <c r="Q82" s="10"/>
      <c r="R82" s="8"/>
      <c r="S82" s="10"/>
      <c r="T82" s="8"/>
      <c r="U82" s="10"/>
      <c r="V82" s="8"/>
      <c r="W82" s="10"/>
      <c r="X82" s="8"/>
      <c r="Y82" s="10"/>
      <c r="Z82" s="8"/>
      <c r="AA82" s="10"/>
      <c r="AB82" s="8"/>
      <c r="AC82" s="10"/>
      <c r="AD82" s="8"/>
      <c r="AE82" s="10"/>
      <c r="AF82" s="8"/>
      <c r="AG82" s="10"/>
      <c r="AH82" s="8"/>
      <c r="AI82" s="10"/>
      <c r="AJ82" s="8"/>
      <c r="AK82" s="10"/>
      <c r="AL82" s="8"/>
      <c r="AM82" s="10"/>
      <c r="AN82" s="8"/>
      <c r="AO82" s="10"/>
      <c r="AP82" s="8"/>
      <c r="AQ82" s="10"/>
      <c r="AR82" s="8"/>
      <c r="AS82" s="10"/>
      <c r="AT82" s="8"/>
      <c r="AU82" s="10"/>
      <c r="AV82" s="8"/>
      <c r="AW82" s="10"/>
      <c r="AX82" s="8"/>
      <c r="AY82" s="10"/>
      <c r="AZ82" s="8"/>
      <c r="BA82" s="10"/>
      <c r="BB82" s="8"/>
      <c r="BC82" s="10"/>
    </row>
    <row r="83" spans="2:55" ht="23.4" hidden="1" outlineLevel="1">
      <c r="Q83" s="15"/>
      <c r="U83" s="261">
        <f ca="1">TODAY()</f>
        <v>45422</v>
      </c>
      <c r="V83" s="261"/>
      <c r="W83" s="261"/>
      <c r="X83" s="261"/>
      <c r="Y83" s="261"/>
      <c r="Z83" s="261"/>
      <c r="AA83" s="261"/>
      <c r="AB83" s="261"/>
      <c r="AC83" s="261"/>
      <c r="AD83" s="261"/>
      <c r="AE83" s="261"/>
    </row>
    <row r="84" spans="2:55" ht="23.4" hidden="1" outlineLevel="1">
      <c r="Q84" s="15"/>
      <c r="U84" s="261" t="s">
        <v>107</v>
      </c>
      <c r="V84" s="261"/>
      <c r="W84" s="261"/>
      <c r="X84" s="261"/>
      <c r="Y84" s="261"/>
      <c r="Z84" s="261"/>
      <c r="AA84" s="261"/>
      <c r="AB84" s="261"/>
      <c r="AC84" s="261"/>
      <c r="AD84" s="261"/>
      <c r="AE84" s="261"/>
    </row>
    <row r="85" spans="2:55" ht="23.4" hidden="1" outlineLevel="1">
      <c r="Q85" s="15"/>
      <c r="U85" s="97"/>
      <c r="V85" s="97"/>
      <c r="W85" s="97"/>
      <c r="X85" s="97"/>
      <c r="Y85" s="97"/>
      <c r="Z85" s="97"/>
      <c r="AA85" s="97"/>
      <c r="AB85" s="97"/>
      <c r="AC85" s="97"/>
      <c r="AD85" s="97"/>
      <c r="AE85" s="97"/>
    </row>
    <row r="86" spans="2:55" s="33" customFormat="1" ht="39.9" hidden="1" customHeight="1" outlineLevel="1">
      <c r="B86" s="262" t="s">
        <v>108</v>
      </c>
      <c r="C86" s="262"/>
      <c r="D86" s="262"/>
      <c r="E86" s="262"/>
      <c r="F86" s="262"/>
      <c r="G86" s="262"/>
      <c r="H86" s="262"/>
      <c r="I86" s="262"/>
      <c r="J86" s="262"/>
      <c r="K86" s="262"/>
      <c r="L86" s="262"/>
      <c r="M86" s="262"/>
      <c r="N86" s="262"/>
      <c r="O86" s="262"/>
      <c r="P86" s="262"/>
      <c r="Q86" s="262"/>
      <c r="R86" s="262"/>
      <c r="S86" s="262"/>
      <c r="T86" s="262"/>
      <c r="U86" s="262"/>
      <c r="V86" s="262"/>
      <c r="W86" s="262"/>
      <c r="X86" s="262"/>
      <c r="Y86" s="262"/>
      <c r="Z86" s="262"/>
      <c r="AA86" s="262"/>
      <c r="AB86" s="262"/>
      <c r="AC86" s="262"/>
      <c r="AD86" s="262"/>
      <c r="AE86" s="262"/>
      <c r="BC86" s="35"/>
    </row>
    <row r="87" spans="2:55" s="33" customFormat="1" ht="15.75" hidden="1" customHeight="1" outlineLevel="1">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BC87" s="35"/>
    </row>
    <row r="88" spans="2:55" s="33" customFormat="1" ht="26.25" hidden="1" customHeight="1" outlineLevel="1">
      <c r="B88" s="263" t="s">
        <v>109</v>
      </c>
      <c r="C88" s="263"/>
      <c r="D88" s="263"/>
      <c r="E88" s="263"/>
      <c r="F88" s="263"/>
      <c r="G88" s="263"/>
      <c r="H88" s="263"/>
      <c r="I88" s="263"/>
      <c r="J88" s="263"/>
      <c r="K88" s="263"/>
      <c r="L88" s="263"/>
      <c r="M88" s="263"/>
      <c r="N88" s="263"/>
      <c r="O88" s="263"/>
      <c r="P88" s="263"/>
      <c r="Q88" s="263"/>
      <c r="R88" s="263"/>
      <c r="S88" s="263"/>
      <c r="T88" s="263"/>
      <c r="U88" s="263"/>
      <c r="V88" s="263"/>
      <c r="W88" s="263"/>
      <c r="X88" s="263"/>
      <c r="Y88" s="263"/>
      <c r="Z88" s="263"/>
      <c r="AA88" s="263"/>
      <c r="AB88" s="263"/>
      <c r="AC88" s="263"/>
      <c r="AD88" s="263"/>
      <c r="AE88" s="263"/>
      <c r="BC88" s="35"/>
    </row>
    <row r="89" spans="2:55" s="33" customFormat="1" ht="18.75" hidden="1" customHeight="1" outlineLevel="1">
      <c r="H89" s="34"/>
      <c r="AM89" s="43"/>
    </row>
    <row r="90" spans="2:55" s="44" customFormat="1" ht="26.4" hidden="1" outlineLevel="1" thickBot="1">
      <c r="B90" s="92" t="s">
        <v>110</v>
      </c>
      <c r="H90" s="34"/>
      <c r="W90" s="244" t="s">
        <v>111</v>
      </c>
      <c r="X90" s="244"/>
      <c r="Y90" s="244"/>
      <c r="Z90" s="244"/>
      <c r="AA90" s="244"/>
      <c r="AB90" s="244"/>
      <c r="AC90" s="244"/>
      <c r="AD90" s="54"/>
      <c r="AE90" s="55" t="s">
        <v>112</v>
      </c>
    </row>
    <row r="91" spans="2:55" s="33" customFormat="1" ht="33.9" hidden="1" customHeight="1" outlineLevel="1">
      <c r="B91" s="245" t="s">
        <v>113</v>
      </c>
      <c r="C91" s="246"/>
      <c r="D91" s="246"/>
      <c r="E91" s="247" t="str">
        <f>IF(G2="","",G2)</f>
        <v>IT</v>
      </c>
      <c r="F91" s="248"/>
      <c r="G91" s="249"/>
      <c r="H91" s="96" t="s">
        <v>114</v>
      </c>
      <c r="I91" s="250" t="str">
        <f>IF(E3="","",E3)</f>
        <v/>
      </c>
      <c r="J91" s="251"/>
      <c r="K91" s="251"/>
      <c r="L91" s="251"/>
      <c r="M91" s="251"/>
      <c r="N91" s="251"/>
      <c r="O91" s="251"/>
      <c r="P91" s="252"/>
      <c r="Q91" s="253" t="s">
        <v>115</v>
      </c>
      <c r="R91" s="253"/>
      <c r="S91" s="253"/>
      <c r="T91" s="254" t="str">
        <f>IF(E4="","",E4)</f>
        <v/>
      </c>
      <c r="U91" s="226"/>
      <c r="V91" s="226"/>
      <c r="W91" s="226"/>
      <c r="X91" s="226"/>
      <c r="Y91" s="226"/>
      <c r="Z91" s="226"/>
      <c r="AA91" s="226"/>
      <c r="AB91" s="226"/>
      <c r="AC91" s="226"/>
      <c r="AD91" s="226"/>
      <c r="AE91" s="255"/>
      <c r="AI91" s="43"/>
      <c r="AK91" s="36"/>
    </row>
    <row r="92" spans="2:55" s="33" customFormat="1" ht="33.9" hidden="1" customHeight="1" outlineLevel="1" thickBot="1">
      <c r="B92" s="235" t="s">
        <v>116</v>
      </c>
      <c r="C92" s="236"/>
      <c r="D92" s="236"/>
      <c r="E92" s="57" t="str">
        <f>IF(I7="","",I7)</f>
        <v/>
      </c>
      <c r="F92" s="56" t="s">
        <v>117</v>
      </c>
      <c r="G92" s="58" t="str">
        <f>IF(I4="","",I4)</f>
        <v/>
      </c>
      <c r="H92" s="95" t="s">
        <v>118</v>
      </c>
      <c r="I92" s="237" t="str">
        <f>IF(I2="","",I2)</f>
        <v/>
      </c>
      <c r="J92" s="200"/>
      <c r="K92" s="200"/>
      <c r="L92" s="200"/>
      <c r="M92" s="200"/>
      <c r="N92" s="200"/>
      <c r="O92" s="200"/>
      <c r="P92" s="201"/>
      <c r="Q92" s="236" t="s">
        <v>119</v>
      </c>
      <c r="R92" s="236"/>
      <c r="S92" s="236"/>
      <c r="T92" s="237" t="str">
        <f>IF(I3="","",I3)</f>
        <v/>
      </c>
      <c r="U92" s="200"/>
      <c r="V92" s="200"/>
      <c r="W92" s="200"/>
      <c r="X92" s="200"/>
      <c r="Y92" s="200"/>
      <c r="Z92" s="200"/>
      <c r="AA92" s="200"/>
      <c r="AB92" s="200"/>
      <c r="AC92" s="200"/>
      <c r="AD92" s="200"/>
      <c r="AE92" s="238"/>
      <c r="AI92" s="43"/>
      <c r="AW92" s="37"/>
    </row>
    <row r="93" spans="2:55" s="33" customFormat="1" ht="20.25" hidden="1" customHeight="1" outlineLevel="1">
      <c r="B93" s="186"/>
      <c r="C93" s="186"/>
      <c r="D93" s="186"/>
      <c r="E93" s="186"/>
      <c r="F93" s="186"/>
      <c r="G93" s="186"/>
      <c r="H93" s="186"/>
      <c r="I93" s="186"/>
      <c r="J93" s="186"/>
      <c r="K93" s="186"/>
      <c r="L93" s="186"/>
      <c r="M93" s="186"/>
      <c r="N93" s="186"/>
      <c r="O93" s="186"/>
      <c r="P93" s="186"/>
      <c r="Q93" s="186"/>
      <c r="R93" s="186"/>
      <c r="S93" s="186"/>
      <c r="T93" s="186"/>
      <c r="U93" s="186"/>
      <c r="V93" s="186"/>
      <c r="W93" s="186"/>
      <c r="X93" s="186"/>
      <c r="Y93" s="186"/>
      <c r="Z93" s="186"/>
      <c r="AA93" s="186"/>
      <c r="AB93" s="186"/>
      <c r="AC93" s="186"/>
      <c r="AD93" s="186"/>
      <c r="AE93" s="186"/>
      <c r="AI93" s="43"/>
      <c r="AW93" s="37"/>
    </row>
    <row r="94" spans="2:55" s="33" customFormat="1" ht="20.25" hidden="1" customHeight="1" outlineLevel="1" thickBot="1">
      <c r="B94" s="93" t="s">
        <v>120</v>
      </c>
      <c r="C94" s="94"/>
      <c r="D94" s="94"/>
      <c r="E94" s="94"/>
      <c r="F94" s="94"/>
      <c r="G94" s="94"/>
      <c r="H94" s="94"/>
      <c r="I94" s="94"/>
      <c r="J94" s="94"/>
      <c r="K94" s="94"/>
      <c r="L94" s="94"/>
      <c r="M94" s="94"/>
      <c r="N94" s="94"/>
      <c r="O94" s="94"/>
      <c r="P94" s="94"/>
      <c r="Q94" s="94"/>
      <c r="R94" s="94"/>
      <c r="S94" s="94"/>
      <c r="T94" s="94"/>
      <c r="U94" s="94"/>
      <c r="V94" s="94"/>
      <c r="W94" s="94"/>
      <c r="X94" s="94"/>
      <c r="Y94" s="94"/>
      <c r="Z94" s="94"/>
      <c r="AA94" s="94"/>
      <c r="AB94" s="94"/>
      <c r="AC94" s="94"/>
      <c r="AD94" s="94"/>
      <c r="AE94" s="94"/>
      <c r="AI94" s="43"/>
      <c r="AW94" s="37"/>
    </row>
    <row r="95" spans="2:55" s="33" customFormat="1" ht="38.1" hidden="1" customHeight="1" outlineLevel="1" thickBot="1">
      <c r="B95" s="239" t="s">
        <v>121</v>
      </c>
      <c r="C95" s="240"/>
      <c r="D95" s="240"/>
      <c r="E95" s="240"/>
      <c r="F95" s="240"/>
      <c r="G95" s="241"/>
      <c r="H95" s="242" t="s">
        <v>122</v>
      </c>
      <c r="I95" s="240"/>
      <c r="J95" s="240"/>
      <c r="K95" s="240"/>
      <c r="L95" s="240"/>
      <c r="M95" s="240"/>
      <c r="N95" s="240"/>
      <c r="O95" s="240"/>
      <c r="P95" s="240"/>
      <c r="Q95" s="240"/>
      <c r="R95" s="240"/>
      <c r="S95" s="240"/>
      <c r="T95" s="240"/>
      <c r="U95" s="240"/>
      <c r="V95" s="240"/>
      <c r="W95" s="240"/>
      <c r="X95" s="240"/>
      <c r="Y95" s="240"/>
      <c r="Z95" s="240"/>
      <c r="AA95" s="240"/>
      <c r="AB95" s="240"/>
      <c r="AC95" s="240"/>
      <c r="AD95" s="240"/>
      <c r="AE95" s="243"/>
      <c r="AI95" s="43"/>
      <c r="AW95" s="37"/>
    </row>
    <row r="96" spans="2:55" s="33" customFormat="1" ht="33.9" hidden="1" customHeight="1" outlineLevel="1">
      <c r="B96" s="225" t="s">
        <v>123</v>
      </c>
      <c r="C96" s="226"/>
      <c r="D96" s="226"/>
      <c r="E96" s="226"/>
      <c r="F96" s="227"/>
      <c r="G96" s="72" t="s">
        <v>124</v>
      </c>
      <c r="H96" s="228"/>
      <c r="I96" s="229"/>
      <c r="J96" s="229"/>
      <c r="K96" s="229"/>
      <c r="L96" s="229"/>
      <c r="M96" s="229"/>
      <c r="N96" s="229"/>
      <c r="O96" s="229"/>
      <c r="P96" s="229"/>
      <c r="Q96" s="229"/>
      <c r="R96" s="229"/>
      <c r="S96" s="229"/>
      <c r="T96" s="229"/>
      <c r="U96" s="229"/>
      <c r="V96" s="229"/>
      <c r="W96" s="229"/>
      <c r="X96" s="229"/>
      <c r="Y96" s="229"/>
      <c r="Z96" s="229"/>
      <c r="AA96" s="229"/>
      <c r="AB96" s="229"/>
      <c r="AC96" s="229"/>
      <c r="AD96" s="229"/>
      <c r="AE96" s="230"/>
    </row>
    <row r="97" spans="2:54" s="33" customFormat="1" ht="33.9" hidden="1" customHeight="1" outlineLevel="1">
      <c r="B97" s="217" t="s">
        <v>125</v>
      </c>
      <c r="C97" s="218"/>
      <c r="D97" s="218"/>
      <c r="E97" s="218"/>
      <c r="F97" s="231"/>
      <c r="G97" s="73" t="s">
        <v>124</v>
      </c>
      <c r="H97" s="232"/>
      <c r="I97" s="233"/>
      <c r="J97" s="233"/>
      <c r="K97" s="233"/>
      <c r="L97" s="233"/>
      <c r="M97" s="233"/>
      <c r="N97" s="233"/>
      <c r="O97" s="233"/>
      <c r="P97" s="233"/>
      <c r="Q97" s="233"/>
      <c r="R97" s="233"/>
      <c r="S97" s="233"/>
      <c r="T97" s="233"/>
      <c r="U97" s="233"/>
      <c r="V97" s="233"/>
      <c r="W97" s="233"/>
      <c r="X97" s="233"/>
      <c r="Y97" s="233"/>
      <c r="Z97" s="233"/>
      <c r="AA97" s="233"/>
      <c r="AB97" s="233"/>
      <c r="AC97" s="233"/>
      <c r="AD97" s="233"/>
      <c r="AE97" s="234"/>
      <c r="AW97" s="37"/>
    </row>
    <row r="98" spans="2:54" s="33" customFormat="1" ht="50.25" hidden="1" customHeight="1" outlineLevel="1">
      <c r="B98" s="217" t="s">
        <v>126</v>
      </c>
      <c r="C98" s="218"/>
      <c r="D98" s="218"/>
      <c r="E98" s="218"/>
      <c r="F98" s="218"/>
      <c r="G98" s="219"/>
      <c r="H98" s="220"/>
      <c r="I98" s="221"/>
      <c r="J98" s="221"/>
      <c r="K98" s="221"/>
      <c r="L98" s="221"/>
      <c r="M98" s="221"/>
      <c r="N98" s="221"/>
      <c r="O98" s="221"/>
      <c r="P98" s="222" t="s">
        <v>127</v>
      </c>
      <c r="Q98" s="223"/>
      <c r="R98" s="223"/>
      <c r="S98" s="223"/>
      <c r="T98" s="223"/>
      <c r="U98" s="223"/>
      <c r="V98" s="223"/>
      <c r="W98" s="223"/>
      <c r="X98" s="223"/>
      <c r="Y98" s="223"/>
      <c r="Z98" s="223"/>
      <c r="AA98" s="223"/>
      <c r="AB98" s="223"/>
      <c r="AC98" s="223"/>
      <c r="AD98" s="223"/>
      <c r="AE98" s="224"/>
    </row>
    <row r="99" spans="2:54" s="33" customFormat="1" ht="50.25" hidden="1" customHeight="1" outlineLevel="1">
      <c r="B99" s="217" t="s">
        <v>128</v>
      </c>
      <c r="C99" s="218"/>
      <c r="D99" s="218"/>
      <c r="E99" s="218"/>
      <c r="F99" s="218"/>
      <c r="G99" s="219"/>
      <c r="H99" s="220"/>
      <c r="I99" s="221"/>
      <c r="J99" s="221"/>
      <c r="K99" s="221"/>
      <c r="L99" s="221"/>
      <c r="M99" s="221"/>
      <c r="N99" s="221"/>
      <c r="O99" s="221"/>
      <c r="P99" s="222" t="s">
        <v>129</v>
      </c>
      <c r="Q99" s="223"/>
      <c r="R99" s="223"/>
      <c r="S99" s="223"/>
      <c r="T99" s="223"/>
      <c r="U99" s="223"/>
      <c r="V99" s="223"/>
      <c r="W99" s="223"/>
      <c r="X99" s="223"/>
      <c r="Y99" s="223"/>
      <c r="Z99" s="223"/>
      <c r="AA99" s="223"/>
      <c r="AB99" s="223"/>
      <c r="AC99" s="223"/>
      <c r="AD99" s="223"/>
      <c r="AE99" s="224"/>
    </row>
    <row r="100" spans="2:54" s="33" customFormat="1" ht="50.25" hidden="1" customHeight="1" outlineLevel="1">
      <c r="B100" s="217" t="s">
        <v>130</v>
      </c>
      <c r="C100" s="218"/>
      <c r="D100" s="218"/>
      <c r="E100" s="218"/>
      <c r="F100" s="218"/>
      <c r="G100" s="219"/>
      <c r="H100" s="220"/>
      <c r="I100" s="221"/>
      <c r="J100" s="221"/>
      <c r="K100" s="221"/>
      <c r="L100" s="221"/>
      <c r="M100" s="221"/>
      <c r="N100" s="221"/>
      <c r="O100" s="221"/>
      <c r="P100" s="222" t="s">
        <v>131</v>
      </c>
      <c r="Q100" s="223"/>
      <c r="R100" s="223"/>
      <c r="S100" s="223"/>
      <c r="T100" s="223"/>
      <c r="U100" s="223"/>
      <c r="V100" s="223"/>
      <c r="W100" s="223"/>
      <c r="X100" s="223"/>
      <c r="Y100" s="223"/>
      <c r="Z100" s="223"/>
      <c r="AA100" s="223"/>
      <c r="AB100" s="223"/>
      <c r="AC100" s="223"/>
      <c r="AD100" s="223"/>
      <c r="AE100" s="224"/>
    </row>
    <row r="101" spans="2:54" s="33" customFormat="1" ht="50.25" hidden="1" customHeight="1" outlineLevel="1">
      <c r="B101" s="217" t="s">
        <v>132</v>
      </c>
      <c r="C101" s="218"/>
      <c r="D101" s="218"/>
      <c r="E101" s="218"/>
      <c r="F101" s="218"/>
      <c r="G101" s="219"/>
      <c r="H101" s="220"/>
      <c r="I101" s="221"/>
      <c r="J101" s="221"/>
      <c r="K101" s="221"/>
      <c r="L101" s="221"/>
      <c r="M101" s="221"/>
      <c r="N101" s="221"/>
      <c r="O101" s="221"/>
      <c r="P101" s="222" t="s">
        <v>129</v>
      </c>
      <c r="Q101" s="223"/>
      <c r="R101" s="223"/>
      <c r="S101" s="223"/>
      <c r="T101" s="223"/>
      <c r="U101" s="223"/>
      <c r="V101" s="223"/>
      <c r="W101" s="223"/>
      <c r="X101" s="223"/>
      <c r="Y101" s="223"/>
      <c r="Z101" s="223"/>
      <c r="AA101" s="223"/>
      <c r="AB101" s="223"/>
      <c r="AC101" s="223"/>
      <c r="AD101" s="223"/>
      <c r="AE101" s="224"/>
    </row>
    <row r="102" spans="2:54" s="33" customFormat="1" ht="50.25" hidden="1" customHeight="1" outlineLevel="1">
      <c r="B102" s="217" t="s">
        <v>133</v>
      </c>
      <c r="C102" s="218"/>
      <c r="D102" s="218"/>
      <c r="E102" s="218"/>
      <c r="F102" s="218"/>
      <c r="G102" s="219"/>
      <c r="H102" s="220"/>
      <c r="I102" s="221"/>
      <c r="J102" s="221"/>
      <c r="K102" s="221"/>
      <c r="L102" s="221"/>
      <c r="M102" s="221"/>
      <c r="N102" s="221"/>
      <c r="O102" s="221"/>
      <c r="P102" s="222" t="s">
        <v>131</v>
      </c>
      <c r="Q102" s="223"/>
      <c r="R102" s="223"/>
      <c r="S102" s="223"/>
      <c r="T102" s="223"/>
      <c r="U102" s="223"/>
      <c r="V102" s="223"/>
      <c r="W102" s="223"/>
      <c r="X102" s="223"/>
      <c r="Y102" s="223"/>
      <c r="Z102" s="223"/>
      <c r="AA102" s="223"/>
      <c r="AB102" s="223"/>
      <c r="AC102" s="223"/>
      <c r="AD102" s="223"/>
      <c r="AE102" s="224"/>
    </row>
    <row r="103" spans="2:54" s="33" customFormat="1" ht="50.25" hidden="1" customHeight="1" outlineLevel="1" thickBot="1">
      <c r="B103" s="199" t="s">
        <v>134</v>
      </c>
      <c r="C103" s="200"/>
      <c r="D103" s="200"/>
      <c r="E103" s="200"/>
      <c r="F103" s="200"/>
      <c r="G103" s="201"/>
      <c r="H103" s="202"/>
      <c r="I103" s="203"/>
      <c r="J103" s="203"/>
      <c r="K103" s="203"/>
      <c r="L103" s="203"/>
      <c r="M103" s="203"/>
      <c r="N103" s="203"/>
      <c r="O103" s="203"/>
      <c r="P103" s="204" t="s">
        <v>135</v>
      </c>
      <c r="Q103" s="205"/>
      <c r="R103" s="205"/>
      <c r="S103" s="205"/>
      <c r="T103" s="205"/>
      <c r="U103" s="205"/>
      <c r="V103" s="205"/>
      <c r="W103" s="205"/>
      <c r="X103" s="205"/>
      <c r="Y103" s="205"/>
      <c r="Z103" s="205"/>
      <c r="AA103" s="205"/>
      <c r="AB103" s="205"/>
      <c r="AC103" s="205"/>
      <c r="AD103" s="205"/>
      <c r="AE103" s="206"/>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row>
    <row r="104" spans="2:54" s="2" customFormat="1" ht="17.25" hidden="1" customHeight="1" outlineLevel="1">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row>
    <row r="105" spans="2:54" s="2" customFormat="1" ht="30" hidden="1" customHeight="1" outlineLevel="1" thickBot="1">
      <c r="B105" s="91" t="s">
        <v>136</v>
      </c>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row>
    <row r="106" spans="2:54" s="2" customFormat="1" ht="30" hidden="1" customHeight="1" outlineLevel="1">
      <c r="B106" s="78"/>
      <c r="C106" s="79" t="s">
        <v>137</v>
      </c>
      <c r="D106" s="79"/>
      <c r="E106" s="79"/>
      <c r="F106" s="79"/>
      <c r="G106" s="84"/>
      <c r="H106" s="85" t="s">
        <v>138</v>
      </c>
      <c r="I106" s="207" t="s">
        <v>139</v>
      </c>
      <c r="J106" s="208"/>
      <c r="K106" s="209"/>
      <c r="L106" s="86"/>
      <c r="M106" s="207" t="s">
        <v>140</v>
      </c>
      <c r="N106" s="208"/>
      <c r="O106" s="209"/>
      <c r="P106" s="87"/>
      <c r="Q106" s="207" t="s">
        <v>141</v>
      </c>
      <c r="R106" s="208"/>
      <c r="S106" s="209"/>
      <c r="T106" s="87"/>
      <c r="U106" s="208" t="s">
        <v>142</v>
      </c>
      <c r="V106" s="208"/>
      <c r="W106" s="213"/>
      <c r="X106" s="87"/>
      <c r="Y106" s="215" t="s">
        <v>143</v>
      </c>
      <c r="Z106" s="208"/>
      <c r="AA106" s="208"/>
      <c r="AB106" s="208"/>
      <c r="AC106" s="208"/>
      <c r="AD106" s="208"/>
      <c r="AE106" s="213"/>
    </row>
    <row r="107" spans="2:54" s="2" customFormat="1" ht="30" hidden="1" customHeight="1" outlineLevel="1" thickBot="1">
      <c r="B107" s="80"/>
      <c r="C107" s="81"/>
      <c r="D107" s="81"/>
      <c r="E107" s="81"/>
      <c r="F107" s="81"/>
      <c r="G107" s="88"/>
      <c r="H107" s="89"/>
      <c r="I107" s="210"/>
      <c r="J107" s="211"/>
      <c r="K107" s="212"/>
      <c r="L107" s="83"/>
      <c r="M107" s="210"/>
      <c r="N107" s="211"/>
      <c r="O107" s="212"/>
      <c r="P107" s="90"/>
      <c r="Q107" s="210"/>
      <c r="R107" s="211"/>
      <c r="S107" s="212"/>
      <c r="T107" s="90"/>
      <c r="U107" s="211"/>
      <c r="V107" s="211"/>
      <c r="W107" s="214"/>
      <c r="X107" s="90"/>
      <c r="Y107" s="216"/>
      <c r="Z107" s="211"/>
      <c r="AA107" s="211"/>
      <c r="AB107" s="211"/>
      <c r="AC107" s="211"/>
      <c r="AD107" s="211"/>
      <c r="AE107" s="214"/>
    </row>
    <row r="108" spans="2:54" s="2" customFormat="1" ht="33.9" hidden="1" customHeight="1" outlineLevel="1">
      <c r="B108" s="129">
        <v>1</v>
      </c>
      <c r="C108" s="130" t="s">
        <v>144</v>
      </c>
      <c r="D108" s="130"/>
      <c r="E108" s="130"/>
      <c r="F108" s="130"/>
      <c r="G108" s="130"/>
      <c r="H108" s="131" t="s">
        <v>145</v>
      </c>
      <c r="I108" s="316"/>
      <c r="J108" s="317"/>
      <c r="K108" s="318"/>
      <c r="L108" s="108"/>
      <c r="M108" s="319"/>
      <c r="N108" s="320"/>
      <c r="O108" s="321"/>
      <c r="P108" s="109"/>
      <c r="Q108" s="322"/>
      <c r="R108" s="322"/>
      <c r="S108" s="322"/>
      <c r="T108" s="109"/>
      <c r="U108" s="322"/>
      <c r="V108" s="322"/>
      <c r="W108" s="322"/>
      <c r="X108" s="110"/>
      <c r="Y108" s="323"/>
      <c r="Z108" s="324"/>
      <c r="AA108" s="324"/>
      <c r="AB108" s="324"/>
      <c r="AC108" s="324"/>
      <c r="AD108" s="324"/>
      <c r="AE108" s="325"/>
      <c r="AG108" s="104" t="s">
        <v>146</v>
      </c>
    </row>
    <row r="109" spans="2:54" s="2" customFormat="1" ht="33.9" hidden="1" customHeight="1" outlineLevel="1">
      <c r="B109" s="133">
        <v>2</v>
      </c>
      <c r="C109" s="134" t="s">
        <v>147</v>
      </c>
      <c r="D109" s="134"/>
      <c r="E109" s="134"/>
      <c r="F109" s="134"/>
      <c r="G109" s="134"/>
      <c r="H109" s="132" t="s">
        <v>148</v>
      </c>
      <c r="I109" s="138"/>
      <c r="J109" s="139"/>
      <c r="K109" s="140"/>
      <c r="L109" s="108"/>
      <c r="M109" s="138"/>
      <c r="N109" s="139"/>
      <c r="O109" s="140"/>
      <c r="P109" s="124"/>
      <c r="Q109" s="138"/>
      <c r="R109" s="139"/>
      <c r="S109" s="140"/>
      <c r="T109" s="124"/>
      <c r="U109" s="138"/>
      <c r="V109" s="139"/>
      <c r="W109" s="140"/>
      <c r="X109" s="125"/>
      <c r="Y109" s="126"/>
      <c r="Z109" s="127"/>
      <c r="AA109" s="127"/>
      <c r="AB109" s="127"/>
      <c r="AC109" s="127"/>
      <c r="AD109" s="127"/>
      <c r="AE109" s="128"/>
      <c r="AG109" s="104"/>
    </row>
    <row r="110" spans="2:54" s="2" customFormat="1" ht="33.9" hidden="1" customHeight="1" outlineLevel="1">
      <c r="B110" s="119">
        <v>3</v>
      </c>
      <c r="C110" s="120" t="s">
        <v>149</v>
      </c>
      <c r="D110" s="120"/>
      <c r="E110" s="120"/>
      <c r="F110" s="120"/>
      <c r="G110" s="120"/>
      <c r="H110" s="132" t="s">
        <v>150</v>
      </c>
      <c r="I110" s="138"/>
      <c r="J110" s="139"/>
      <c r="K110" s="140"/>
      <c r="L110" s="108"/>
      <c r="M110" s="138"/>
      <c r="N110" s="139"/>
      <c r="O110" s="140"/>
      <c r="P110" s="124"/>
      <c r="Q110" s="138"/>
      <c r="R110" s="139"/>
      <c r="S110" s="140"/>
      <c r="T110" s="124"/>
      <c r="U110" s="138"/>
      <c r="V110" s="139"/>
      <c r="W110" s="140"/>
      <c r="X110" s="125"/>
      <c r="Y110" s="126"/>
      <c r="Z110" s="127"/>
      <c r="AA110" s="127"/>
      <c r="AB110" s="127"/>
      <c r="AC110" s="127"/>
      <c r="AD110" s="127"/>
      <c r="AE110" s="128"/>
      <c r="AG110" s="104"/>
    </row>
    <row r="111" spans="2:54" s="2" customFormat="1" ht="33.9" hidden="1" customHeight="1" outlineLevel="1">
      <c r="B111" s="133">
        <v>4</v>
      </c>
      <c r="C111" s="120" t="s">
        <v>151</v>
      </c>
      <c r="D111" s="120"/>
      <c r="E111" s="120"/>
      <c r="F111" s="120"/>
      <c r="G111" s="120"/>
      <c r="H111" s="111" t="s">
        <v>152</v>
      </c>
      <c r="I111" s="138"/>
      <c r="J111" s="139"/>
      <c r="K111" s="140"/>
      <c r="L111" s="112"/>
      <c r="M111" s="326"/>
      <c r="N111" s="327"/>
      <c r="O111" s="328"/>
      <c r="P111" s="113"/>
      <c r="Q111" s="141"/>
      <c r="R111" s="141"/>
      <c r="S111" s="141"/>
      <c r="T111" s="113"/>
      <c r="U111" s="141"/>
      <c r="V111" s="141"/>
      <c r="W111" s="141"/>
      <c r="X111" s="114"/>
      <c r="Y111" s="142"/>
      <c r="Z111" s="143"/>
      <c r="AA111" s="143"/>
      <c r="AB111" s="143"/>
      <c r="AC111" s="143"/>
      <c r="AD111" s="143"/>
      <c r="AE111" s="144"/>
      <c r="AG111" s="105"/>
    </row>
    <row r="112" spans="2:54" s="2" customFormat="1" ht="33.9" hidden="1" customHeight="1" outlineLevel="1">
      <c r="B112" s="119">
        <v>5</v>
      </c>
      <c r="C112" s="120" t="s">
        <v>153</v>
      </c>
      <c r="D112" s="120"/>
      <c r="E112" s="120"/>
      <c r="F112" s="120"/>
      <c r="G112" s="120"/>
      <c r="H112" s="111" t="s">
        <v>154</v>
      </c>
      <c r="I112" s="138"/>
      <c r="J112" s="139"/>
      <c r="K112" s="140"/>
      <c r="L112" s="112"/>
      <c r="M112" s="141"/>
      <c r="N112" s="141"/>
      <c r="O112" s="141"/>
      <c r="P112" s="113"/>
      <c r="Q112" s="141"/>
      <c r="R112" s="141"/>
      <c r="S112" s="141"/>
      <c r="T112" s="113"/>
      <c r="U112" s="141"/>
      <c r="V112" s="141"/>
      <c r="W112" s="141"/>
      <c r="X112" s="114"/>
      <c r="Y112" s="142"/>
      <c r="Z112" s="143"/>
      <c r="AA112" s="143"/>
      <c r="AB112" s="143"/>
      <c r="AC112" s="143"/>
      <c r="AD112" s="143"/>
      <c r="AE112" s="144"/>
    </row>
    <row r="113" spans="2:31" s="2" customFormat="1" ht="33.9" hidden="1" customHeight="1" outlineLevel="1">
      <c r="B113" s="133">
        <v>6</v>
      </c>
      <c r="C113" s="120" t="s">
        <v>155</v>
      </c>
      <c r="D113" s="120"/>
      <c r="E113" s="120"/>
      <c r="F113" s="120"/>
      <c r="G113" s="120"/>
      <c r="H113" s="111" t="s">
        <v>154</v>
      </c>
      <c r="I113" s="138"/>
      <c r="J113" s="139"/>
      <c r="K113" s="140"/>
      <c r="L113" s="112"/>
      <c r="M113" s="141"/>
      <c r="N113" s="141"/>
      <c r="O113" s="141"/>
      <c r="P113" s="113"/>
      <c r="Q113" s="141"/>
      <c r="R113" s="141"/>
      <c r="S113" s="141"/>
      <c r="T113" s="113"/>
      <c r="U113" s="141"/>
      <c r="V113" s="141"/>
      <c r="W113" s="141"/>
      <c r="X113" s="114"/>
      <c r="Y113" s="142"/>
      <c r="Z113" s="143"/>
      <c r="AA113" s="143"/>
      <c r="AB113" s="143"/>
      <c r="AC113" s="143"/>
      <c r="AD113" s="143"/>
      <c r="AE113" s="144"/>
    </row>
    <row r="114" spans="2:31" s="2" customFormat="1" ht="33.9" hidden="1" customHeight="1" outlineLevel="1">
      <c r="B114" s="119">
        <v>7</v>
      </c>
      <c r="C114" s="120" t="s">
        <v>156</v>
      </c>
      <c r="D114" s="120"/>
      <c r="E114" s="120"/>
      <c r="F114" s="120"/>
      <c r="G114" s="120"/>
      <c r="H114" s="111" t="s">
        <v>152</v>
      </c>
      <c r="I114" s="138"/>
      <c r="J114" s="139"/>
      <c r="K114" s="140"/>
      <c r="L114" s="112"/>
      <c r="M114" s="141"/>
      <c r="N114" s="141"/>
      <c r="O114" s="141"/>
      <c r="P114" s="113"/>
      <c r="Q114" s="141"/>
      <c r="R114" s="141"/>
      <c r="S114" s="141"/>
      <c r="T114" s="113"/>
      <c r="U114" s="141"/>
      <c r="V114" s="141"/>
      <c r="W114" s="141"/>
      <c r="X114" s="114"/>
      <c r="Y114" s="142"/>
      <c r="Z114" s="143"/>
      <c r="AA114" s="143"/>
      <c r="AB114" s="143"/>
      <c r="AC114" s="143"/>
      <c r="AD114" s="143"/>
      <c r="AE114" s="144"/>
    </row>
    <row r="115" spans="2:31" s="2" customFormat="1" ht="33.9" hidden="1" customHeight="1" outlineLevel="1">
      <c r="B115" s="133">
        <v>8</v>
      </c>
      <c r="C115" s="120" t="s">
        <v>157</v>
      </c>
      <c r="D115" s="120"/>
      <c r="E115" s="120"/>
      <c r="F115" s="120"/>
      <c r="G115" s="120"/>
      <c r="H115" s="111" t="s">
        <v>158</v>
      </c>
      <c r="I115" s="138"/>
      <c r="J115" s="139"/>
      <c r="K115" s="140"/>
      <c r="L115" s="112"/>
      <c r="M115" s="141"/>
      <c r="N115" s="141"/>
      <c r="O115" s="141"/>
      <c r="P115" s="113"/>
      <c r="Q115" s="141"/>
      <c r="R115" s="141"/>
      <c r="S115" s="141"/>
      <c r="T115" s="113"/>
      <c r="U115" s="141"/>
      <c r="V115" s="141"/>
      <c r="W115" s="141"/>
      <c r="X115" s="114"/>
      <c r="Y115" s="142"/>
      <c r="Z115" s="143"/>
      <c r="AA115" s="143"/>
      <c r="AB115" s="143"/>
      <c r="AC115" s="143"/>
      <c r="AD115" s="143"/>
      <c r="AE115" s="144"/>
    </row>
    <row r="116" spans="2:31" s="2" customFormat="1" ht="33.9" hidden="1" customHeight="1" outlineLevel="1">
      <c r="B116" s="119">
        <v>9</v>
      </c>
      <c r="C116" s="120" t="s">
        <v>159</v>
      </c>
      <c r="D116" s="120"/>
      <c r="E116" s="120"/>
      <c r="F116" s="120"/>
      <c r="G116" s="120"/>
      <c r="H116" s="111" t="s">
        <v>160</v>
      </c>
      <c r="I116" s="138"/>
      <c r="J116" s="139"/>
      <c r="K116" s="140"/>
      <c r="L116" s="112"/>
      <c r="M116" s="141"/>
      <c r="N116" s="141"/>
      <c r="O116" s="141"/>
      <c r="P116" s="113"/>
      <c r="Q116" s="141"/>
      <c r="R116" s="141"/>
      <c r="S116" s="141"/>
      <c r="T116" s="113"/>
      <c r="U116" s="141"/>
      <c r="V116" s="141"/>
      <c r="W116" s="141"/>
      <c r="X116" s="114"/>
      <c r="Y116" s="142"/>
      <c r="Z116" s="143"/>
      <c r="AA116" s="143"/>
      <c r="AB116" s="143"/>
      <c r="AC116" s="143"/>
      <c r="AD116" s="143"/>
      <c r="AE116" s="144"/>
    </row>
    <row r="117" spans="2:31" s="2" customFormat="1" ht="33.9" hidden="1" customHeight="1" outlineLevel="1">
      <c r="B117" s="133">
        <v>10</v>
      </c>
      <c r="C117" s="120" t="s">
        <v>161</v>
      </c>
      <c r="D117" s="120"/>
      <c r="E117" s="120"/>
      <c r="F117" s="120"/>
      <c r="G117" s="120"/>
      <c r="H117" s="111" t="s">
        <v>160</v>
      </c>
      <c r="I117" s="138"/>
      <c r="J117" s="139"/>
      <c r="K117" s="140"/>
      <c r="L117" s="112"/>
      <c r="M117" s="141"/>
      <c r="N117" s="141"/>
      <c r="O117" s="141"/>
      <c r="P117" s="113"/>
      <c r="Q117" s="141"/>
      <c r="R117" s="141"/>
      <c r="S117" s="141"/>
      <c r="T117" s="113"/>
      <c r="U117" s="141"/>
      <c r="V117" s="141"/>
      <c r="W117" s="141"/>
      <c r="X117" s="114"/>
      <c r="Y117" s="142"/>
      <c r="Z117" s="143"/>
      <c r="AA117" s="143"/>
      <c r="AB117" s="143"/>
      <c r="AC117" s="143"/>
      <c r="AD117" s="143"/>
      <c r="AE117" s="144"/>
    </row>
    <row r="118" spans="2:31" s="2" customFormat="1" ht="33.9" hidden="1" customHeight="1" outlineLevel="1">
      <c r="B118" s="119">
        <v>11</v>
      </c>
      <c r="C118" s="120" t="s">
        <v>162</v>
      </c>
      <c r="D118" s="120"/>
      <c r="E118" s="120"/>
      <c r="F118" s="120"/>
      <c r="G118" s="120"/>
      <c r="H118" s="111" t="s">
        <v>160</v>
      </c>
      <c r="I118" s="138"/>
      <c r="J118" s="139"/>
      <c r="K118" s="140"/>
      <c r="L118" s="112"/>
      <c r="M118" s="141"/>
      <c r="N118" s="141"/>
      <c r="O118" s="141"/>
      <c r="P118" s="113"/>
      <c r="Q118" s="141"/>
      <c r="R118" s="141"/>
      <c r="S118" s="141"/>
      <c r="T118" s="113"/>
      <c r="U118" s="141"/>
      <c r="V118" s="141"/>
      <c r="W118" s="141"/>
      <c r="X118" s="114"/>
      <c r="Y118" s="142"/>
      <c r="Z118" s="143"/>
      <c r="AA118" s="143"/>
      <c r="AB118" s="143"/>
      <c r="AC118" s="143"/>
      <c r="AD118" s="143"/>
      <c r="AE118" s="144"/>
    </row>
    <row r="119" spans="2:31" s="2" customFormat="1" ht="33.9" hidden="1" customHeight="1" outlineLevel="1">
      <c r="B119" s="133">
        <v>12</v>
      </c>
      <c r="C119" s="120" t="s">
        <v>163</v>
      </c>
      <c r="D119" s="120"/>
      <c r="E119" s="120"/>
      <c r="F119" s="120"/>
      <c r="G119" s="120"/>
      <c r="H119" s="111" t="s">
        <v>154</v>
      </c>
      <c r="I119" s="138"/>
      <c r="J119" s="139"/>
      <c r="K119" s="140"/>
      <c r="L119" s="112"/>
      <c r="M119" s="141"/>
      <c r="N119" s="141"/>
      <c r="O119" s="141"/>
      <c r="P119" s="113"/>
      <c r="Q119" s="141"/>
      <c r="R119" s="141"/>
      <c r="S119" s="141"/>
      <c r="T119" s="113"/>
      <c r="U119" s="141"/>
      <c r="V119" s="141"/>
      <c r="W119" s="141"/>
      <c r="X119" s="114"/>
      <c r="Y119" s="142"/>
      <c r="Z119" s="143"/>
      <c r="AA119" s="143"/>
      <c r="AB119" s="143"/>
      <c r="AC119" s="143"/>
      <c r="AD119" s="143"/>
      <c r="AE119" s="144"/>
    </row>
    <row r="120" spans="2:31" s="2" customFormat="1" ht="33.9" hidden="1" customHeight="1" outlineLevel="1">
      <c r="B120" s="119">
        <v>13</v>
      </c>
      <c r="C120" s="120" t="s">
        <v>164</v>
      </c>
      <c r="D120" s="120"/>
      <c r="E120" s="120"/>
      <c r="F120" s="120"/>
      <c r="G120" s="120"/>
      <c r="H120" s="111" t="s">
        <v>154</v>
      </c>
      <c r="I120" s="138"/>
      <c r="J120" s="139"/>
      <c r="K120" s="140"/>
      <c r="L120" s="112"/>
      <c r="M120" s="141"/>
      <c r="N120" s="141"/>
      <c r="O120" s="141"/>
      <c r="P120" s="113"/>
      <c r="Q120" s="141"/>
      <c r="R120" s="141"/>
      <c r="S120" s="141"/>
      <c r="T120" s="113"/>
      <c r="U120" s="141"/>
      <c r="V120" s="141"/>
      <c r="W120" s="141"/>
      <c r="X120" s="114"/>
      <c r="Y120" s="142"/>
      <c r="Z120" s="143"/>
      <c r="AA120" s="143"/>
      <c r="AB120" s="143"/>
      <c r="AC120" s="143"/>
      <c r="AD120" s="143"/>
      <c r="AE120" s="144"/>
    </row>
    <row r="121" spans="2:31" s="2" customFormat="1" ht="33.9" hidden="1" customHeight="1" outlineLevel="1">
      <c r="B121" s="133">
        <v>14</v>
      </c>
      <c r="C121" s="120" t="s">
        <v>165</v>
      </c>
      <c r="D121" s="120"/>
      <c r="E121" s="120"/>
      <c r="F121" s="120"/>
      <c r="G121" s="120"/>
      <c r="H121" s="111" t="s">
        <v>160</v>
      </c>
      <c r="I121" s="138"/>
      <c r="J121" s="139"/>
      <c r="K121" s="140"/>
      <c r="L121" s="112"/>
      <c r="M121" s="141"/>
      <c r="N121" s="141"/>
      <c r="O121" s="141"/>
      <c r="P121" s="113"/>
      <c r="Q121" s="141"/>
      <c r="R121" s="141"/>
      <c r="S121" s="141"/>
      <c r="T121" s="113"/>
      <c r="U121" s="141"/>
      <c r="V121" s="141"/>
      <c r="W121" s="141"/>
      <c r="X121" s="114"/>
      <c r="Y121" s="142"/>
      <c r="Z121" s="143"/>
      <c r="AA121" s="143"/>
      <c r="AB121" s="143"/>
      <c r="AC121" s="143"/>
      <c r="AD121" s="143"/>
      <c r="AE121" s="144"/>
    </row>
    <row r="122" spans="2:31" s="2" customFormat="1" ht="33.9" hidden="1" customHeight="1" outlineLevel="1">
      <c r="B122" s="119">
        <v>15</v>
      </c>
      <c r="C122" s="120" t="s">
        <v>166</v>
      </c>
      <c r="D122" s="120"/>
      <c r="E122" s="120"/>
      <c r="F122" s="120"/>
      <c r="G122" s="120"/>
      <c r="H122" s="111" t="s">
        <v>154</v>
      </c>
      <c r="I122" s="138"/>
      <c r="J122" s="139"/>
      <c r="K122" s="140"/>
      <c r="L122" s="112"/>
      <c r="M122" s="141"/>
      <c r="N122" s="141"/>
      <c r="O122" s="141"/>
      <c r="P122" s="113"/>
      <c r="Q122" s="141"/>
      <c r="R122" s="141"/>
      <c r="S122" s="141"/>
      <c r="T122" s="113"/>
      <c r="U122" s="141"/>
      <c r="V122" s="141"/>
      <c r="W122" s="141"/>
      <c r="X122" s="114"/>
      <c r="Y122" s="142"/>
      <c r="Z122" s="143"/>
      <c r="AA122" s="143"/>
      <c r="AB122" s="143"/>
      <c r="AC122" s="143"/>
      <c r="AD122" s="143"/>
      <c r="AE122" s="144"/>
    </row>
    <row r="123" spans="2:31" s="2" customFormat="1" ht="33.9" hidden="1" customHeight="1" outlineLevel="1">
      <c r="B123" s="133">
        <v>16</v>
      </c>
      <c r="C123" s="120" t="s">
        <v>167</v>
      </c>
      <c r="D123" s="120"/>
      <c r="E123" s="120"/>
      <c r="F123" s="120"/>
      <c r="G123" s="120"/>
      <c r="H123" s="111" t="s">
        <v>168</v>
      </c>
      <c r="I123" s="138"/>
      <c r="J123" s="139"/>
      <c r="K123" s="140"/>
      <c r="L123" s="112"/>
      <c r="M123" s="141"/>
      <c r="N123" s="141"/>
      <c r="O123" s="141"/>
      <c r="P123" s="113"/>
      <c r="Q123" s="141"/>
      <c r="R123" s="141"/>
      <c r="S123" s="141"/>
      <c r="T123" s="113"/>
      <c r="U123" s="141"/>
      <c r="V123" s="141"/>
      <c r="W123" s="141"/>
      <c r="X123" s="114"/>
      <c r="Y123" s="142"/>
      <c r="Z123" s="143"/>
      <c r="AA123" s="143"/>
      <c r="AB123" s="143"/>
      <c r="AC123" s="143"/>
      <c r="AD123" s="143"/>
      <c r="AE123" s="144"/>
    </row>
    <row r="124" spans="2:31" s="2" customFormat="1" ht="33.9" hidden="1" customHeight="1" outlineLevel="1">
      <c r="B124" s="119">
        <v>17</v>
      </c>
      <c r="C124" s="120" t="s">
        <v>169</v>
      </c>
      <c r="D124" s="120"/>
      <c r="E124" s="120"/>
      <c r="F124" s="120"/>
      <c r="G124" s="120"/>
      <c r="H124" s="111" t="s">
        <v>170</v>
      </c>
      <c r="I124" s="138"/>
      <c r="J124" s="139"/>
      <c r="K124" s="140"/>
      <c r="L124" s="112"/>
      <c r="M124" s="326"/>
      <c r="N124" s="327"/>
      <c r="O124" s="328"/>
      <c r="P124" s="113"/>
      <c r="Q124" s="326"/>
      <c r="R124" s="327"/>
      <c r="S124" s="328"/>
      <c r="T124" s="113"/>
      <c r="U124" s="326"/>
      <c r="V124" s="327"/>
      <c r="W124" s="328"/>
      <c r="X124" s="114"/>
      <c r="Y124" s="142"/>
      <c r="Z124" s="143"/>
      <c r="AA124" s="143"/>
      <c r="AB124" s="143"/>
      <c r="AC124" s="143"/>
      <c r="AD124" s="143"/>
      <c r="AE124" s="144"/>
    </row>
    <row r="125" spans="2:31" s="2" customFormat="1" ht="33.9" hidden="1" customHeight="1" outlineLevel="1">
      <c r="B125" s="133">
        <v>18</v>
      </c>
      <c r="C125" s="120" t="s">
        <v>171</v>
      </c>
      <c r="D125" s="120"/>
      <c r="E125" s="120"/>
      <c r="F125" s="120"/>
      <c r="G125" s="120"/>
      <c r="H125" s="111" t="s">
        <v>168</v>
      </c>
      <c r="I125" s="138"/>
      <c r="J125" s="139"/>
      <c r="K125" s="140"/>
      <c r="L125" s="112"/>
      <c r="M125" s="141"/>
      <c r="N125" s="141"/>
      <c r="O125" s="141"/>
      <c r="P125" s="113"/>
      <c r="Q125" s="141"/>
      <c r="R125" s="141"/>
      <c r="S125" s="141"/>
      <c r="T125" s="113"/>
      <c r="U125" s="141"/>
      <c r="V125" s="141"/>
      <c r="W125" s="141"/>
      <c r="X125" s="114"/>
      <c r="Y125" s="142"/>
      <c r="Z125" s="143"/>
      <c r="AA125" s="143"/>
      <c r="AB125" s="143"/>
      <c r="AC125" s="143"/>
      <c r="AD125" s="143"/>
      <c r="AE125" s="144"/>
    </row>
    <row r="126" spans="2:31" s="2" customFormat="1" ht="33.9" hidden="1" customHeight="1" outlineLevel="1">
      <c r="B126" s="119">
        <v>19</v>
      </c>
      <c r="C126" s="120" t="s">
        <v>172</v>
      </c>
      <c r="D126" s="120"/>
      <c r="E126" s="120"/>
      <c r="F126" s="120"/>
      <c r="G126" s="120"/>
      <c r="H126" s="111" t="s">
        <v>160</v>
      </c>
      <c r="I126" s="138"/>
      <c r="J126" s="139"/>
      <c r="K126" s="140"/>
      <c r="L126" s="112"/>
      <c r="M126" s="141"/>
      <c r="N126" s="141"/>
      <c r="O126" s="141"/>
      <c r="P126" s="113"/>
      <c r="Q126" s="141"/>
      <c r="R126" s="141"/>
      <c r="S126" s="141"/>
      <c r="T126" s="113"/>
      <c r="U126" s="141"/>
      <c r="V126" s="141"/>
      <c r="W126" s="141"/>
      <c r="X126" s="114"/>
      <c r="Y126" s="142"/>
      <c r="Z126" s="143"/>
      <c r="AA126" s="143"/>
      <c r="AB126" s="143"/>
      <c r="AC126" s="143"/>
      <c r="AD126" s="143"/>
      <c r="AE126" s="144"/>
    </row>
    <row r="127" spans="2:31" s="2" customFormat="1" ht="33.9" hidden="1" customHeight="1" outlineLevel="1" thickBot="1">
      <c r="B127" s="121">
        <v>20</v>
      </c>
      <c r="C127" s="122" t="s">
        <v>173</v>
      </c>
      <c r="D127" s="122"/>
      <c r="E127" s="122"/>
      <c r="F127" s="122"/>
      <c r="G127" s="122"/>
      <c r="H127" s="118" t="s">
        <v>174</v>
      </c>
      <c r="I127" s="195"/>
      <c r="J127" s="196"/>
      <c r="K127" s="197"/>
      <c r="L127" s="123"/>
      <c r="M127" s="198"/>
      <c r="N127" s="198"/>
      <c r="O127" s="198"/>
      <c r="P127" s="123"/>
      <c r="Q127" s="198"/>
      <c r="R127" s="198"/>
      <c r="S127" s="198"/>
      <c r="T127" s="123"/>
      <c r="U127" s="198"/>
      <c r="V127" s="198"/>
      <c r="W127" s="198"/>
      <c r="X127" s="123"/>
      <c r="Y127" s="182"/>
      <c r="Z127" s="183"/>
      <c r="AA127" s="183"/>
      <c r="AB127" s="183"/>
      <c r="AC127" s="183"/>
      <c r="AD127" s="183"/>
      <c r="AE127" s="184"/>
    </row>
    <row r="128" spans="2:31" s="2" customFormat="1" ht="20.25" hidden="1" customHeight="1" outlineLevel="1">
      <c r="B128" s="77" t="s">
        <v>175</v>
      </c>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33"/>
      <c r="AE128" s="33"/>
    </row>
    <row r="129" spans="2:31" s="2" customFormat="1" ht="20.25" hidden="1" customHeight="1" outlineLevel="1">
      <c r="B129" s="103" t="s">
        <v>176</v>
      </c>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33"/>
      <c r="AE129" s="33"/>
    </row>
    <row r="130" spans="2:31" s="2" customFormat="1" ht="20.25" hidden="1" customHeight="1" outlineLevel="1">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33"/>
      <c r="AE130" s="33"/>
    </row>
    <row r="131" spans="2:31" s="2" customFormat="1" ht="30" hidden="1" customHeight="1" outlineLevel="1" thickBot="1">
      <c r="B131" s="91" t="s">
        <v>177</v>
      </c>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row>
    <row r="132" spans="2:31" s="2" customFormat="1" ht="36.9" hidden="1" customHeight="1" outlineLevel="1">
      <c r="B132" s="185" t="s">
        <v>178</v>
      </c>
      <c r="C132" s="186"/>
      <c r="D132" s="187"/>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c r="AA132" s="191"/>
      <c r="AB132" s="191"/>
      <c r="AC132" s="191"/>
      <c r="AD132" s="191"/>
      <c r="AE132" s="192"/>
    </row>
    <row r="133" spans="2:31" s="2" customFormat="1" ht="36.9" hidden="1" customHeight="1" outlineLevel="1">
      <c r="B133" s="166"/>
      <c r="C133" s="167"/>
      <c r="D133" s="168"/>
      <c r="E133" s="173"/>
      <c r="F133" s="173"/>
      <c r="G133" s="173"/>
      <c r="H133" s="173"/>
      <c r="I133" s="17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4"/>
    </row>
    <row r="134" spans="2:31" s="2" customFormat="1" ht="36.9" hidden="1" customHeight="1" outlineLevel="1">
      <c r="B134" s="166"/>
      <c r="C134" s="167"/>
      <c r="D134" s="168"/>
      <c r="E134" s="173"/>
      <c r="F134" s="173"/>
      <c r="G134" s="173"/>
      <c r="H134" s="173"/>
      <c r="I134" s="173"/>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4"/>
    </row>
    <row r="135" spans="2:31" s="2" customFormat="1" ht="36.9" hidden="1" customHeight="1" outlineLevel="1">
      <c r="B135" s="188"/>
      <c r="C135" s="189"/>
      <c r="D135" s="190"/>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c r="AD135" s="193"/>
      <c r="AE135" s="194"/>
    </row>
    <row r="136" spans="2:31" s="2" customFormat="1" ht="36.9" hidden="1" customHeight="1" outlineLevel="1">
      <c r="B136" s="166" t="s">
        <v>179</v>
      </c>
      <c r="C136" s="167"/>
      <c r="D136" s="168"/>
      <c r="E136" s="172"/>
      <c r="F136" s="173"/>
      <c r="G136" s="173"/>
      <c r="H136" s="173"/>
      <c r="I136" s="17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4"/>
    </row>
    <row r="137" spans="2:31" s="2" customFormat="1" ht="36.9" hidden="1" customHeight="1" outlineLevel="1">
      <c r="B137" s="166"/>
      <c r="C137" s="167"/>
      <c r="D137" s="168"/>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4"/>
    </row>
    <row r="138" spans="2:31" s="2" customFormat="1" ht="36.9" hidden="1" customHeight="1" outlineLevel="1">
      <c r="B138" s="166"/>
      <c r="C138" s="167"/>
      <c r="D138" s="168"/>
      <c r="E138" s="173"/>
      <c r="F138" s="173"/>
      <c r="G138" s="173"/>
      <c r="H138" s="173"/>
      <c r="I138" s="173"/>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4"/>
    </row>
    <row r="139" spans="2:31" s="2" customFormat="1" ht="36.9" hidden="1" customHeight="1" outlineLevel="1" thickBot="1">
      <c r="B139" s="169"/>
      <c r="C139" s="170"/>
      <c r="D139" s="171"/>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6"/>
    </row>
    <row r="140" spans="2:31" s="2" customFormat="1" ht="36.9" hidden="1" customHeight="1" outlineLevel="1">
      <c r="B140" s="166" t="s">
        <v>180</v>
      </c>
      <c r="C140" s="167"/>
      <c r="D140" s="168"/>
      <c r="E140" s="177" t="str">
        <f>IF(E76="","",E76)</f>
        <v/>
      </c>
      <c r="F140" s="178"/>
      <c r="G140" s="178"/>
      <c r="H140" s="178"/>
      <c r="I140" s="17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9"/>
    </row>
    <row r="141" spans="2:31" s="2" customFormat="1" ht="36.9" hidden="1" customHeight="1" outlineLevel="1" thickBot="1">
      <c r="B141" s="169"/>
      <c r="C141" s="170"/>
      <c r="D141" s="171"/>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c r="AA141" s="180"/>
      <c r="AB141" s="180"/>
      <c r="AC141" s="180"/>
      <c r="AD141" s="180"/>
      <c r="AE141" s="181"/>
    </row>
    <row r="142" spans="2:31" ht="20.25" hidden="1" customHeight="1" outlineLevel="1">
      <c r="B142" s="41" t="s">
        <v>181</v>
      </c>
      <c r="C142" s="41"/>
      <c r="D142" s="41"/>
      <c r="E142" s="41"/>
      <c r="F142" s="41"/>
      <c r="G142" s="41"/>
      <c r="H142" s="42"/>
      <c r="I142" s="41"/>
      <c r="J142" s="41"/>
      <c r="K142" s="41"/>
      <c r="L142" s="41"/>
      <c r="M142" s="41"/>
      <c r="N142" s="41"/>
      <c r="O142" s="41"/>
      <c r="P142" s="41"/>
      <c r="Q142" s="41"/>
      <c r="R142" s="41"/>
      <c r="S142" s="41"/>
      <c r="T142" s="41"/>
      <c r="U142" s="41"/>
      <c r="V142" s="41"/>
      <c r="W142" s="41"/>
      <c r="X142" s="41"/>
      <c r="Y142" s="41"/>
      <c r="Z142" s="41"/>
      <c r="AA142" s="41"/>
      <c r="AB142" s="41"/>
      <c r="AC142" s="41"/>
      <c r="AD142" s="32"/>
      <c r="AE142" s="32"/>
    </row>
    <row r="143" spans="2:31" ht="18.75" hidden="1" customHeight="1" outlineLevel="1">
      <c r="B143" s="41"/>
      <c r="C143" s="41"/>
      <c r="D143" s="41"/>
      <c r="E143" s="41"/>
      <c r="F143" s="41"/>
      <c r="G143" s="41"/>
      <c r="H143" s="42"/>
      <c r="I143" s="41"/>
      <c r="J143" s="41"/>
      <c r="K143" s="41"/>
      <c r="L143" s="41"/>
      <c r="M143" s="41"/>
      <c r="N143" s="41"/>
      <c r="O143" s="41"/>
      <c r="P143" s="41"/>
      <c r="Q143" s="41"/>
      <c r="R143" s="41"/>
      <c r="S143" s="41"/>
      <c r="T143" s="41"/>
      <c r="U143" s="41"/>
      <c r="V143" s="41"/>
      <c r="W143" s="41"/>
      <c r="X143" s="41"/>
      <c r="Y143" s="41"/>
      <c r="Z143" s="41"/>
      <c r="AA143" s="41"/>
      <c r="AB143" s="41"/>
      <c r="AC143" s="41"/>
      <c r="AD143" s="32"/>
      <c r="AE143" s="82" t="s">
        <v>182</v>
      </c>
    </row>
    <row r="144" spans="2:31" ht="18.75" customHeight="1" collapsed="1">
      <c r="B144" s="41"/>
      <c r="C144" s="41"/>
      <c r="D144" s="41"/>
      <c r="E144" s="41"/>
      <c r="F144" s="41"/>
      <c r="G144" s="41"/>
      <c r="H144" s="42"/>
      <c r="I144" s="41"/>
      <c r="J144" s="41"/>
      <c r="K144" s="41"/>
      <c r="L144" s="41"/>
      <c r="M144" s="41"/>
      <c r="N144" s="41"/>
      <c r="O144" s="41"/>
      <c r="P144" s="41"/>
      <c r="Q144" s="41"/>
      <c r="R144" s="41"/>
      <c r="S144" s="41"/>
      <c r="T144" s="41"/>
      <c r="U144" s="41"/>
      <c r="V144" s="41"/>
      <c r="W144" s="41"/>
      <c r="X144" s="41"/>
      <c r="Y144" s="41"/>
      <c r="Z144" s="41"/>
      <c r="AA144" s="41"/>
      <c r="AB144" s="41"/>
      <c r="AC144" s="41"/>
      <c r="AD144" s="32"/>
      <c r="AE144" s="32"/>
    </row>
    <row r="145" spans="1:31" ht="18.75" customHeight="1">
      <c r="B145" s="41"/>
      <c r="C145" s="41"/>
      <c r="D145" s="41"/>
      <c r="E145" s="41"/>
      <c r="F145" s="41"/>
      <c r="G145" s="41"/>
      <c r="H145" s="42"/>
      <c r="I145" s="41"/>
      <c r="J145" s="41"/>
      <c r="K145" s="41"/>
      <c r="L145" s="41"/>
      <c r="M145" s="41"/>
      <c r="N145" s="41"/>
      <c r="O145" s="41"/>
      <c r="P145" s="41"/>
      <c r="Q145" s="41"/>
      <c r="R145" s="41"/>
      <c r="S145" s="41"/>
      <c r="T145" s="41"/>
      <c r="U145" s="41"/>
      <c r="V145" s="41"/>
      <c r="W145" s="41"/>
      <c r="X145" s="41"/>
      <c r="Y145" s="41"/>
      <c r="Z145" s="41"/>
      <c r="AA145" s="41"/>
      <c r="AB145" s="41"/>
      <c r="AC145" s="41"/>
      <c r="AD145" s="32"/>
      <c r="AE145" s="32"/>
    </row>
    <row r="146" spans="1:31" ht="19.2">
      <c r="B146" s="41"/>
      <c r="C146" s="41"/>
      <c r="D146" s="41"/>
      <c r="E146" s="41"/>
      <c r="F146" s="41"/>
      <c r="G146" s="41"/>
      <c r="H146" s="42"/>
      <c r="I146" s="41"/>
      <c r="J146" s="41"/>
      <c r="K146" s="41"/>
      <c r="L146" s="41"/>
      <c r="M146" s="41"/>
      <c r="N146" s="41"/>
      <c r="O146" s="41"/>
      <c r="P146" s="41"/>
      <c r="Q146" s="41"/>
      <c r="R146" s="41"/>
      <c r="S146" s="41"/>
      <c r="T146" s="41"/>
      <c r="U146" s="41"/>
      <c r="V146" s="41"/>
      <c r="W146" s="41"/>
      <c r="X146" s="41"/>
      <c r="Y146" s="41"/>
      <c r="Z146" s="41"/>
      <c r="AA146" s="41"/>
      <c r="AB146" s="41"/>
      <c r="AC146" s="41"/>
      <c r="AD146" s="32"/>
      <c r="AE146" s="32"/>
    </row>
    <row r="147" spans="1:31" ht="19.2">
      <c r="B147" s="41"/>
      <c r="C147" s="41"/>
      <c r="D147" s="41"/>
      <c r="E147" s="41"/>
      <c r="F147" s="41"/>
      <c r="G147" s="41"/>
      <c r="H147" s="42"/>
      <c r="I147" s="41"/>
      <c r="J147" s="41"/>
      <c r="K147" s="41"/>
      <c r="L147" s="41"/>
      <c r="M147" s="41"/>
      <c r="N147" s="41"/>
      <c r="O147" s="41"/>
      <c r="P147" s="41"/>
      <c r="Q147" s="41"/>
      <c r="R147" s="41"/>
      <c r="S147" s="41"/>
      <c r="T147" s="41"/>
      <c r="U147" s="41"/>
      <c r="V147" s="41"/>
      <c r="W147" s="41"/>
      <c r="X147" s="41"/>
      <c r="Y147" s="41"/>
      <c r="Z147" s="41"/>
      <c r="AA147" s="41"/>
      <c r="AB147" s="41"/>
      <c r="AC147" s="41"/>
      <c r="AD147" s="32"/>
      <c r="AE147" s="32"/>
    </row>
    <row r="148" spans="1:31" ht="19.2">
      <c r="B148" s="38"/>
      <c r="C148" s="38"/>
      <c r="D148" s="38"/>
      <c r="E148" s="38"/>
      <c r="F148" s="38"/>
      <c r="G148" s="38"/>
      <c r="H148" s="39"/>
      <c r="I148" s="38"/>
      <c r="J148" s="38"/>
      <c r="K148" s="38"/>
      <c r="L148" s="38"/>
      <c r="M148" s="38"/>
      <c r="N148" s="38"/>
      <c r="O148" s="38"/>
      <c r="P148" s="38"/>
      <c r="Q148" s="38"/>
      <c r="R148" s="38"/>
      <c r="S148" s="38"/>
      <c r="T148" s="38"/>
      <c r="U148" s="38"/>
      <c r="V148" s="38"/>
      <c r="W148" s="38"/>
      <c r="X148" s="38"/>
      <c r="Y148" s="38"/>
      <c r="Z148" s="38"/>
      <c r="AA148" s="38"/>
      <c r="AB148" s="38"/>
      <c r="AC148" s="38"/>
    </row>
    <row r="156" spans="1:31" ht="19.2">
      <c r="B156" s="74" t="s">
        <v>183</v>
      </c>
      <c r="H156"/>
    </row>
    <row r="157" spans="1:31" ht="19.2">
      <c r="A157" s="164" t="s">
        <v>15</v>
      </c>
      <c r="B157" s="165"/>
      <c r="C157" s="163">
        <f>I7</f>
        <v>0</v>
      </c>
      <c r="D157" s="163"/>
      <c r="E157" s="75" t="str">
        <f>I29</f>
        <v>：</v>
      </c>
      <c r="H157"/>
    </row>
    <row r="158" spans="1:31" ht="19.2">
      <c r="A158" s="162" t="s">
        <v>16</v>
      </c>
      <c r="B158" s="162"/>
      <c r="C158" s="163">
        <f>K7</f>
        <v>0</v>
      </c>
      <c r="D158" s="163"/>
      <c r="E158" s="75" t="str">
        <f>K29</f>
        <v>：</v>
      </c>
      <c r="H158"/>
    </row>
    <row r="159" spans="1:31" ht="19.2">
      <c r="A159" s="162" t="s">
        <v>17</v>
      </c>
      <c r="B159" s="162"/>
      <c r="C159" s="163">
        <f>M7</f>
        <v>0</v>
      </c>
      <c r="D159" s="163"/>
      <c r="E159" s="75" t="str">
        <f>M29</f>
        <v>：</v>
      </c>
      <c r="H159"/>
    </row>
    <row r="160" spans="1:31" ht="19.2">
      <c r="A160" s="162" t="s">
        <v>18</v>
      </c>
      <c r="B160" s="162"/>
      <c r="C160" s="163">
        <f>O7</f>
        <v>0</v>
      </c>
      <c r="D160" s="163"/>
      <c r="E160" s="75" t="str">
        <f>O29</f>
        <v>：</v>
      </c>
      <c r="H160"/>
    </row>
    <row r="161" spans="1:8" ht="19.2">
      <c r="A161" s="162" t="s">
        <v>19</v>
      </c>
      <c r="B161" s="162"/>
      <c r="C161" s="163">
        <f>Q7</f>
        <v>0</v>
      </c>
      <c r="D161" s="163"/>
      <c r="E161" s="76" t="str">
        <f>Q29</f>
        <v>：</v>
      </c>
      <c r="H161"/>
    </row>
    <row r="162" spans="1:8" ht="19.2">
      <c r="A162" s="162" t="s">
        <v>20</v>
      </c>
      <c r="B162" s="162"/>
      <c r="C162" s="163">
        <f>S7</f>
        <v>0</v>
      </c>
      <c r="D162" s="163"/>
      <c r="E162" s="76" t="str">
        <f>S29</f>
        <v>：</v>
      </c>
      <c r="H162"/>
    </row>
    <row r="163" spans="1:8" ht="19.2">
      <c r="A163" s="162" t="s">
        <v>21</v>
      </c>
      <c r="B163" s="162"/>
      <c r="C163" s="163">
        <f>U7</f>
        <v>0</v>
      </c>
      <c r="D163" s="163"/>
      <c r="E163" s="76" t="str">
        <f>U29</f>
        <v>：</v>
      </c>
      <c r="H163"/>
    </row>
    <row r="164" spans="1:8" ht="19.2">
      <c r="A164" s="162" t="s">
        <v>22</v>
      </c>
      <c r="B164" s="162"/>
      <c r="C164" s="163">
        <f>W7</f>
        <v>0</v>
      </c>
      <c r="D164" s="163"/>
      <c r="E164" s="76" t="str">
        <f>W29</f>
        <v>：</v>
      </c>
      <c r="H164"/>
    </row>
    <row r="165" spans="1:8" ht="19.2">
      <c r="A165" s="162" t="s">
        <v>23</v>
      </c>
      <c r="B165" s="162"/>
      <c r="C165" s="163">
        <f>Y7</f>
        <v>0</v>
      </c>
      <c r="D165" s="163"/>
      <c r="E165" s="76" t="str">
        <f>Y29</f>
        <v>：</v>
      </c>
      <c r="H165"/>
    </row>
    <row r="166" spans="1:8" ht="19.2">
      <c r="A166" s="162" t="s">
        <v>24</v>
      </c>
      <c r="B166" s="162"/>
      <c r="C166" s="163">
        <f>AA7</f>
        <v>0</v>
      </c>
      <c r="D166" s="163"/>
      <c r="E166" s="76" t="str">
        <f>AA29</f>
        <v>：</v>
      </c>
      <c r="H166"/>
    </row>
    <row r="167" spans="1:8" ht="19.2">
      <c r="A167" s="162" t="s">
        <v>25</v>
      </c>
      <c r="B167" s="162"/>
      <c r="C167" s="163">
        <f>AC7</f>
        <v>0</v>
      </c>
      <c r="D167" s="163"/>
      <c r="E167" s="76" t="str">
        <f>AC29</f>
        <v>：</v>
      </c>
      <c r="H167"/>
    </row>
    <row r="168" spans="1:8" ht="19.2">
      <c r="A168" s="162" t="s">
        <v>26</v>
      </c>
      <c r="B168" s="162"/>
      <c r="C168" s="163">
        <f>AE7</f>
        <v>0</v>
      </c>
      <c r="D168" s="163"/>
      <c r="E168" s="76" t="str">
        <f>AE29</f>
        <v>：</v>
      </c>
      <c r="H168"/>
    </row>
    <row r="169" spans="1:8" ht="19.2">
      <c r="A169" s="162" t="s">
        <v>27</v>
      </c>
      <c r="B169" s="162"/>
      <c r="C169" s="163">
        <f>AG7</f>
        <v>0</v>
      </c>
      <c r="D169" s="163"/>
      <c r="E169" s="76" t="str">
        <f>AG29</f>
        <v>：</v>
      </c>
      <c r="H169"/>
    </row>
    <row r="170" spans="1:8" ht="19.2">
      <c r="A170" s="162" t="s">
        <v>28</v>
      </c>
      <c r="B170" s="162"/>
      <c r="C170" s="163">
        <f>AI7</f>
        <v>0</v>
      </c>
      <c r="D170" s="163"/>
      <c r="E170" s="76" t="str">
        <f>AI29</f>
        <v>：</v>
      </c>
      <c r="H170"/>
    </row>
    <row r="171" spans="1:8" ht="19.2">
      <c r="A171" s="162" t="s">
        <v>29</v>
      </c>
      <c r="B171" s="162"/>
      <c r="C171" s="163">
        <f>AK7</f>
        <v>0</v>
      </c>
      <c r="D171" s="163"/>
      <c r="E171" s="76" t="str">
        <f>AK29</f>
        <v>：</v>
      </c>
      <c r="H171"/>
    </row>
    <row r="172" spans="1:8" ht="19.2">
      <c r="A172" s="162" t="s">
        <v>30</v>
      </c>
      <c r="B172" s="162"/>
      <c r="C172" s="163">
        <f>AM7</f>
        <v>0</v>
      </c>
      <c r="D172" s="163"/>
      <c r="E172" s="76" t="str">
        <f>AM29</f>
        <v>：</v>
      </c>
      <c r="H172"/>
    </row>
    <row r="173" spans="1:8" ht="19.2">
      <c r="A173" s="162" t="s">
        <v>31</v>
      </c>
      <c r="B173" s="162"/>
      <c r="C173" s="163">
        <f>AO7</f>
        <v>0</v>
      </c>
      <c r="D173" s="163"/>
      <c r="E173" s="76" t="str">
        <f>AO29</f>
        <v>：</v>
      </c>
      <c r="H173"/>
    </row>
    <row r="174" spans="1:8" ht="19.2">
      <c r="A174" s="162" t="s">
        <v>32</v>
      </c>
      <c r="B174" s="162"/>
      <c r="C174" s="163">
        <f>AQ7</f>
        <v>0</v>
      </c>
      <c r="D174" s="163"/>
      <c r="E174" s="76" t="str">
        <f>AQ29</f>
        <v>：</v>
      </c>
      <c r="H174"/>
    </row>
    <row r="175" spans="1:8" ht="19.2">
      <c r="A175" s="162" t="s">
        <v>33</v>
      </c>
      <c r="B175" s="162"/>
      <c r="C175" s="163">
        <f>AS7</f>
        <v>0</v>
      </c>
      <c r="D175" s="163"/>
      <c r="E175" s="76" t="str">
        <f>AS29</f>
        <v>：</v>
      </c>
      <c r="H175"/>
    </row>
    <row r="176" spans="1:8" ht="19.2">
      <c r="A176" s="162" t="s">
        <v>34</v>
      </c>
      <c r="B176" s="162"/>
      <c r="C176" s="163">
        <f>AU7</f>
        <v>0</v>
      </c>
      <c r="D176" s="163"/>
      <c r="E176" s="76" t="str">
        <f>AU29</f>
        <v>：</v>
      </c>
      <c r="H176"/>
    </row>
    <row r="177" spans="1:8" ht="19.2">
      <c r="A177" s="162" t="s">
        <v>35</v>
      </c>
      <c r="B177" s="162"/>
      <c r="C177" s="163">
        <f>AW7</f>
        <v>0</v>
      </c>
      <c r="D177" s="163"/>
      <c r="E177" s="76" t="str">
        <f>AW29</f>
        <v>：</v>
      </c>
      <c r="H177"/>
    </row>
    <row r="178" spans="1:8" ht="19.2">
      <c r="A178" s="162" t="s">
        <v>36</v>
      </c>
      <c r="B178" s="162"/>
      <c r="C178" s="163">
        <f>AY7</f>
        <v>0</v>
      </c>
      <c r="D178" s="163"/>
      <c r="E178" s="76" t="str">
        <f>AY29</f>
        <v>：</v>
      </c>
      <c r="H178"/>
    </row>
    <row r="179" spans="1:8" ht="19.2">
      <c r="A179" s="162" t="s">
        <v>37</v>
      </c>
      <c r="B179" s="162"/>
      <c r="C179" s="163">
        <f>BA7</f>
        <v>0</v>
      </c>
      <c r="D179" s="163"/>
      <c r="E179" s="76" t="str">
        <f>BA29</f>
        <v>：</v>
      </c>
      <c r="H179"/>
    </row>
    <row r="180" spans="1:8" ht="19.2">
      <c r="A180" s="162" t="s">
        <v>38</v>
      </c>
      <c r="B180" s="162"/>
      <c r="C180" s="163">
        <f>BC7</f>
        <v>0</v>
      </c>
      <c r="D180" s="163"/>
      <c r="E180" s="76" t="str">
        <f>BC29</f>
        <v>：</v>
      </c>
      <c r="H180"/>
    </row>
    <row r="181" spans="1:8" ht="19.2">
      <c r="A181" s="162" t="s">
        <v>39</v>
      </c>
      <c r="B181" s="162"/>
      <c r="C181" s="163">
        <f>BE7</f>
        <v>0</v>
      </c>
      <c r="D181" s="163"/>
      <c r="E181" s="76" t="str">
        <f>BE29</f>
        <v>：</v>
      </c>
      <c r="H181"/>
    </row>
    <row r="182" spans="1:8" ht="19.2">
      <c r="A182" s="162" t="s">
        <v>40</v>
      </c>
      <c r="B182" s="162"/>
      <c r="C182" s="163">
        <f>BG7</f>
        <v>0</v>
      </c>
      <c r="D182" s="163"/>
      <c r="E182" s="76" t="str">
        <f>BG29</f>
        <v>：</v>
      </c>
      <c r="H182"/>
    </row>
    <row r="183" spans="1:8" ht="19.2">
      <c r="A183" s="162" t="s">
        <v>41</v>
      </c>
      <c r="B183" s="162"/>
      <c r="C183" s="163">
        <f>BI7</f>
        <v>0</v>
      </c>
      <c r="D183" s="163"/>
      <c r="E183" s="76" t="str">
        <f>BI29</f>
        <v>：</v>
      </c>
      <c r="H183"/>
    </row>
    <row r="184" spans="1:8" ht="19.2">
      <c r="A184" s="162" t="s">
        <v>42</v>
      </c>
      <c r="B184" s="162"/>
      <c r="C184" s="163">
        <f>BK7</f>
        <v>0</v>
      </c>
      <c r="D184" s="163"/>
      <c r="E184" s="76" t="str">
        <f>BK29</f>
        <v>：</v>
      </c>
      <c r="H184"/>
    </row>
    <row r="185" spans="1:8" ht="19.2">
      <c r="A185" s="162" t="s">
        <v>43</v>
      </c>
      <c r="B185" s="162"/>
      <c r="C185" s="163">
        <f>BM7</f>
        <v>0</v>
      </c>
      <c r="D185" s="163"/>
      <c r="E185" s="76" t="str">
        <f>BM29</f>
        <v>：</v>
      </c>
      <c r="H185"/>
    </row>
    <row r="186" spans="1:8" ht="19.2">
      <c r="A186" s="162" t="s">
        <v>44</v>
      </c>
      <c r="B186" s="162"/>
      <c r="C186" s="163">
        <f>BO7</f>
        <v>0</v>
      </c>
      <c r="D186" s="163"/>
      <c r="E186" s="76" t="str">
        <f>BO29</f>
        <v>：</v>
      </c>
      <c r="H186"/>
    </row>
    <row r="187" spans="1:8" ht="19.2">
      <c r="A187" s="162" t="s">
        <v>45</v>
      </c>
      <c r="B187" s="162"/>
      <c r="C187" s="163">
        <f>BQ7</f>
        <v>0</v>
      </c>
      <c r="D187" s="163"/>
      <c r="E187" s="76" t="str">
        <f>BQ29</f>
        <v>：</v>
      </c>
      <c r="H187"/>
    </row>
    <row r="188" spans="1:8" ht="19.2">
      <c r="A188" s="162" t="s">
        <v>46</v>
      </c>
      <c r="B188" s="162"/>
      <c r="C188" s="163">
        <f>BS7</f>
        <v>0</v>
      </c>
      <c r="D188" s="163"/>
      <c r="E188" s="76" t="str">
        <f>BS29</f>
        <v>：</v>
      </c>
      <c r="H188"/>
    </row>
    <row r="189" spans="1:8" ht="19.2">
      <c r="A189" s="162" t="s">
        <v>47</v>
      </c>
      <c r="B189" s="162"/>
      <c r="C189" s="163">
        <f>BU7</f>
        <v>0</v>
      </c>
      <c r="D189" s="163"/>
      <c r="E189" s="76" t="str">
        <f>BU29</f>
        <v>：</v>
      </c>
      <c r="H189"/>
    </row>
    <row r="190" spans="1:8" ht="19.2">
      <c r="A190" s="162" t="s">
        <v>48</v>
      </c>
      <c r="B190" s="162"/>
      <c r="C190" s="163">
        <f>BW7</f>
        <v>0</v>
      </c>
      <c r="D190" s="163"/>
      <c r="E190" s="76" t="str">
        <f>BW29</f>
        <v>：</v>
      </c>
      <c r="H190"/>
    </row>
    <row r="191" spans="1:8" ht="19.2">
      <c r="A191" s="162" t="s">
        <v>49</v>
      </c>
      <c r="B191" s="162"/>
      <c r="C191" s="163">
        <f>BY7</f>
        <v>0</v>
      </c>
      <c r="D191" s="163"/>
      <c r="E191" s="76" t="str">
        <f>BY29</f>
        <v>：</v>
      </c>
      <c r="H191"/>
    </row>
    <row r="192" spans="1:8" ht="19.2">
      <c r="A192" s="162" t="s">
        <v>50</v>
      </c>
      <c r="B192" s="162"/>
      <c r="C192" s="163">
        <f>CA7</f>
        <v>0</v>
      </c>
      <c r="D192" s="163"/>
      <c r="E192" s="76" t="str">
        <f>CA29</f>
        <v>：</v>
      </c>
      <c r="H192"/>
    </row>
    <row r="193" spans="1:8" ht="19.2">
      <c r="A193" s="162" t="s">
        <v>51</v>
      </c>
      <c r="B193" s="162"/>
      <c r="C193" s="163">
        <f>CC7</f>
        <v>0</v>
      </c>
      <c r="D193" s="163"/>
      <c r="E193" s="76" t="str">
        <f>CC29</f>
        <v>：</v>
      </c>
      <c r="H193"/>
    </row>
    <row r="194" spans="1:8" ht="19.2">
      <c r="A194" s="162" t="s">
        <v>52</v>
      </c>
      <c r="B194" s="162"/>
      <c r="C194" s="163">
        <f>CE7</f>
        <v>0</v>
      </c>
      <c r="D194" s="163"/>
      <c r="E194" s="76" t="str">
        <f>CE29</f>
        <v>：</v>
      </c>
      <c r="H194"/>
    </row>
    <row r="195" spans="1:8" ht="19.2">
      <c r="A195" s="162" t="s">
        <v>53</v>
      </c>
      <c r="B195" s="162"/>
      <c r="C195" s="163">
        <f>CG7</f>
        <v>0</v>
      </c>
      <c r="D195" s="163"/>
      <c r="E195" s="76" t="str">
        <f>CG29</f>
        <v>：</v>
      </c>
      <c r="H195"/>
    </row>
    <row r="196" spans="1:8" ht="19.2">
      <c r="A196" s="162" t="s">
        <v>54</v>
      </c>
      <c r="B196" s="162"/>
      <c r="C196" s="163">
        <f>CI7</f>
        <v>0</v>
      </c>
      <c r="D196" s="163"/>
      <c r="E196" s="76" t="str">
        <f>CI29</f>
        <v>：</v>
      </c>
      <c r="H196"/>
    </row>
  </sheetData>
  <sheetProtection algorithmName="SHA-512" hashValue="vmSIAt0L5ALzGSGgBpJAYLmkP9yqWo0g1PeS0byWFDvNro3G1Ex8cmDqtrpDi5IhF849il16wkhDPocbRZgETw==" saltValue="QyT8CQd3fNFJgiuv52/VxA==" spinCount="100000" sheet="1" selectLockedCells="1"/>
  <mergeCells count="373">
    <mergeCell ref="I109:K109"/>
    <mergeCell ref="M109:O109"/>
    <mergeCell ref="Q109:S109"/>
    <mergeCell ref="U109:W109"/>
    <mergeCell ref="I125:K125"/>
    <mergeCell ref="M125:O125"/>
    <mergeCell ref="Q125:S125"/>
    <mergeCell ref="U125:W125"/>
    <mergeCell ref="Y125:AE125"/>
    <mergeCell ref="I118:K118"/>
    <mergeCell ref="I119:K119"/>
    <mergeCell ref="I120:K120"/>
    <mergeCell ref="Q120:S120"/>
    <mergeCell ref="U120:W120"/>
    <mergeCell ref="Y120:AE120"/>
    <mergeCell ref="M121:O121"/>
    <mergeCell ref="Q121:S121"/>
    <mergeCell ref="U121:W121"/>
    <mergeCell ref="Y121:AE121"/>
    <mergeCell ref="M122:O122"/>
    <mergeCell ref="Q122:S122"/>
    <mergeCell ref="U122:W122"/>
    <mergeCell ref="Y122:AE122"/>
    <mergeCell ref="M118:O118"/>
    <mergeCell ref="I122:K122"/>
    <mergeCell ref="I124:K124"/>
    <mergeCell ref="I113:K113"/>
    <mergeCell ref="M113:O113"/>
    <mergeCell ref="Q113:S113"/>
    <mergeCell ref="U113:W113"/>
    <mergeCell ref="Y113:AE113"/>
    <mergeCell ref="I108:K108"/>
    <mergeCell ref="M108:O108"/>
    <mergeCell ref="Q108:S108"/>
    <mergeCell ref="U108:W108"/>
    <mergeCell ref="Y108:AE108"/>
    <mergeCell ref="I111:K111"/>
    <mergeCell ref="M111:O111"/>
    <mergeCell ref="Q111:S111"/>
    <mergeCell ref="U111:W111"/>
    <mergeCell ref="Y111:AE111"/>
    <mergeCell ref="M124:O124"/>
    <mergeCell ref="Q124:S124"/>
    <mergeCell ref="U124:W124"/>
    <mergeCell ref="Y124:AE124"/>
    <mergeCell ref="M120:O120"/>
    <mergeCell ref="I110:K110"/>
    <mergeCell ref="M110:O110"/>
    <mergeCell ref="AY6:AZ6"/>
    <mergeCell ref="AE6:AF6"/>
    <mergeCell ref="AK6:AL6"/>
    <mergeCell ref="AM6:AN6"/>
    <mergeCell ref="AO6:AP6"/>
    <mergeCell ref="S7:T7"/>
    <mergeCell ref="U7:V7"/>
    <mergeCell ref="AQ7:AR7"/>
    <mergeCell ref="AS7:AT7"/>
    <mergeCell ref="AU7:AV7"/>
    <mergeCell ref="AW7:AX7"/>
    <mergeCell ref="W6:X6"/>
    <mergeCell ref="Y6:Z6"/>
    <mergeCell ref="AA6:AB6"/>
    <mergeCell ref="AC6:AD6"/>
    <mergeCell ref="W7:X7"/>
    <mergeCell ref="Y7:Z7"/>
    <mergeCell ref="AQ6:AR6"/>
    <mergeCell ref="AS6:AT6"/>
    <mergeCell ref="AU6:AV6"/>
    <mergeCell ref="AW6:AX6"/>
    <mergeCell ref="AY7:AZ7"/>
    <mergeCell ref="B8:B12"/>
    <mergeCell ref="C8:C12"/>
    <mergeCell ref="E8:H8"/>
    <mergeCell ref="E9:H9"/>
    <mergeCell ref="E10:H10"/>
    <mergeCell ref="E11:H11"/>
    <mergeCell ref="E12:H12"/>
    <mergeCell ref="AM7:AN7"/>
    <mergeCell ref="AO7:AP7"/>
    <mergeCell ref="AA7:AB7"/>
    <mergeCell ref="AC7:AD7"/>
    <mergeCell ref="AE7:AF7"/>
    <mergeCell ref="AG7:AH7"/>
    <mergeCell ref="AI7:AJ7"/>
    <mergeCell ref="AK7:AL7"/>
    <mergeCell ref="B5:C7"/>
    <mergeCell ref="S6:T6"/>
    <mergeCell ref="U6:V6"/>
    <mergeCell ref="AI5:AR5"/>
    <mergeCell ref="I3:O3"/>
    <mergeCell ref="E4:G4"/>
    <mergeCell ref="I4:O4"/>
    <mergeCell ref="D5:H7"/>
    <mergeCell ref="I7:J7"/>
    <mergeCell ref="K7:L7"/>
    <mergeCell ref="M7:N7"/>
    <mergeCell ref="O7:P7"/>
    <mergeCell ref="I5:Q5"/>
    <mergeCell ref="Q7:R7"/>
    <mergeCell ref="I6:J6"/>
    <mergeCell ref="K6:L6"/>
    <mergeCell ref="O6:P6"/>
    <mergeCell ref="E18:H18"/>
    <mergeCell ref="E19:H19"/>
    <mergeCell ref="E20:H20"/>
    <mergeCell ref="B17:B21"/>
    <mergeCell ref="C17:C21"/>
    <mergeCell ref="E17:H17"/>
    <mergeCell ref="E21:H21"/>
    <mergeCell ref="B13:B16"/>
    <mergeCell ref="C13:C16"/>
    <mergeCell ref="E13:H13"/>
    <mergeCell ref="E14:H14"/>
    <mergeCell ref="E15:H15"/>
    <mergeCell ref="E16:H16"/>
    <mergeCell ref="B22:B24"/>
    <mergeCell ref="C22:C24"/>
    <mergeCell ref="E22:H22"/>
    <mergeCell ref="E23:H23"/>
    <mergeCell ref="E24:H24"/>
    <mergeCell ref="B25:B27"/>
    <mergeCell ref="C25:C27"/>
    <mergeCell ref="E25:H25"/>
    <mergeCell ref="E26:H26"/>
    <mergeCell ref="E27:H27"/>
    <mergeCell ref="B28:H28"/>
    <mergeCell ref="D30:G30"/>
    <mergeCell ref="E31:G31"/>
    <mergeCell ref="E32:G32"/>
    <mergeCell ref="U83:AE83"/>
    <mergeCell ref="U84:AE84"/>
    <mergeCell ref="B86:AE86"/>
    <mergeCell ref="B88:AE88"/>
    <mergeCell ref="D49:D51"/>
    <mergeCell ref="E49:E51"/>
    <mergeCell ref="D54:D56"/>
    <mergeCell ref="E54:E56"/>
    <mergeCell ref="D59:D61"/>
    <mergeCell ref="E59:E61"/>
    <mergeCell ref="E33:G33"/>
    <mergeCell ref="E34:G34"/>
    <mergeCell ref="B76:D81"/>
    <mergeCell ref="E76:U81"/>
    <mergeCell ref="E35:G35"/>
    <mergeCell ref="E37:G37"/>
    <mergeCell ref="D39:D41"/>
    <mergeCell ref="E39:E41"/>
    <mergeCell ref="D44:D46"/>
    <mergeCell ref="E44:E46"/>
    <mergeCell ref="B92:D92"/>
    <mergeCell ref="I92:P92"/>
    <mergeCell ref="Q92:S92"/>
    <mergeCell ref="T92:AE92"/>
    <mergeCell ref="B93:AE93"/>
    <mergeCell ref="B95:G95"/>
    <mergeCell ref="H95:AE95"/>
    <mergeCell ref="W90:AC90"/>
    <mergeCell ref="B91:D91"/>
    <mergeCell ref="E91:G91"/>
    <mergeCell ref="I91:P91"/>
    <mergeCell ref="Q91:S91"/>
    <mergeCell ref="T91:AE91"/>
    <mergeCell ref="B99:G99"/>
    <mergeCell ref="H99:O99"/>
    <mergeCell ref="P99:AE99"/>
    <mergeCell ref="B100:G100"/>
    <mergeCell ref="H100:O100"/>
    <mergeCell ref="P100:AE100"/>
    <mergeCell ref="B96:F96"/>
    <mergeCell ref="H96:AE96"/>
    <mergeCell ref="B97:F97"/>
    <mergeCell ref="H97:AE97"/>
    <mergeCell ref="B98:G98"/>
    <mergeCell ref="H98:O98"/>
    <mergeCell ref="P98:AE98"/>
    <mergeCell ref="B103:G103"/>
    <mergeCell ref="H103:O103"/>
    <mergeCell ref="P103:AE103"/>
    <mergeCell ref="I106:K107"/>
    <mergeCell ref="M106:O107"/>
    <mergeCell ref="Q106:S107"/>
    <mergeCell ref="U106:W107"/>
    <mergeCell ref="Y106:AE107"/>
    <mergeCell ref="B101:G101"/>
    <mergeCell ref="H101:O101"/>
    <mergeCell ref="P101:AE101"/>
    <mergeCell ref="B102:G102"/>
    <mergeCell ref="H102:O102"/>
    <mergeCell ref="P102:AE102"/>
    <mergeCell ref="Q118:S118"/>
    <mergeCell ref="U118:W118"/>
    <mergeCell ref="Y118:AE118"/>
    <mergeCell ref="M119:O119"/>
    <mergeCell ref="B136:D139"/>
    <mergeCell ref="E136:AE139"/>
    <mergeCell ref="B140:D141"/>
    <mergeCell ref="E140:AE141"/>
    <mergeCell ref="M126:O126"/>
    <mergeCell ref="Q126:S126"/>
    <mergeCell ref="U126:W126"/>
    <mergeCell ref="Y126:AE126"/>
    <mergeCell ref="Y127:AE127"/>
    <mergeCell ref="B132:D135"/>
    <mergeCell ref="E132:AE135"/>
    <mergeCell ref="I127:K127"/>
    <mergeCell ref="M127:O127"/>
    <mergeCell ref="Q127:S127"/>
    <mergeCell ref="U127:W127"/>
    <mergeCell ref="I126:K126"/>
    <mergeCell ref="Q119:S119"/>
    <mergeCell ref="U119:W119"/>
    <mergeCell ref="Y119:AE119"/>
    <mergeCell ref="I121:K121"/>
    <mergeCell ref="A157:B157"/>
    <mergeCell ref="C157:D157"/>
    <mergeCell ref="A158:B158"/>
    <mergeCell ref="C158:D158"/>
    <mergeCell ref="A159:B159"/>
    <mergeCell ref="C159:D159"/>
    <mergeCell ref="A160:B160"/>
    <mergeCell ref="C160:D160"/>
    <mergeCell ref="A161:B161"/>
    <mergeCell ref="C161:D161"/>
    <mergeCell ref="A162:B162"/>
    <mergeCell ref="C162:D162"/>
    <mergeCell ref="A163:B163"/>
    <mergeCell ref="C163:D163"/>
    <mergeCell ref="A164:B164"/>
    <mergeCell ref="C164:D164"/>
    <mergeCell ref="A165:B165"/>
    <mergeCell ref="C165:D165"/>
    <mergeCell ref="A166:B166"/>
    <mergeCell ref="C166:D166"/>
    <mergeCell ref="A167:B167"/>
    <mergeCell ref="C167:D167"/>
    <mergeCell ref="A168:B168"/>
    <mergeCell ref="C168:D168"/>
    <mergeCell ref="A169:B169"/>
    <mergeCell ref="C169:D169"/>
    <mergeCell ref="A170:B170"/>
    <mergeCell ref="C170:D170"/>
    <mergeCell ref="A171:B171"/>
    <mergeCell ref="C171:D171"/>
    <mergeCell ref="A172:B172"/>
    <mergeCell ref="C172:D172"/>
    <mergeCell ref="A173:B173"/>
    <mergeCell ref="C173:D173"/>
    <mergeCell ref="A174:B174"/>
    <mergeCell ref="C174:D174"/>
    <mergeCell ref="A175:B175"/>
    <mergeCell ref="C175:D175"/>
    <mergeCell ref="A176:B176"/>
    <mergeCell ref="C176:D176"/>
    <mergeCell ref="A177:B177"/>
    <mergeCell ref="C177:D177"/>
    <mergeCell ref="A178:B178"/>
    <mergeCell ref="C178:D178"/>
    <mergeCell ref="A179:B179"/>
    <mergeCell ref="C179:D179"/>
    <mergeCell ref="A180:B180"/>
    <mergeCell ref="C180:D180"/>
    <mergeCell ref="A181:B181"/>
    <mergeCell ref="C181:D181"/>
    <mergeCell ref="A182:B182"/>
    <mergeCell ref="C182:D182"/>
    <mergeCell ref="A183:B183"/>
    <mergeCell ref="C183:D183"/>
    <mergeCell ref="A184:B184"/>
    <mergeCell ref="C184:D184"/>
    <mergeCell ref="A185:B185"/>
    <mergeCell ref="C185:D185"/>
    <mergeCell ref="A186:B186"/>
    <mergeCell ref="C186:D186"/>
    <mergeCell ref="A187:B187"/>
    <mergeCell ref="C187:D187"/>
    <mergeCell ref="A188:B188"/>
    <mergeCell ref="C188:D188"/>
    <mergeCell ref="A189:B189"/>
    <mergeCell ref="C189:D189"/>
    <mergeCell ref="A190:B190"/>
    <mergeCell ref="C190:D190"/>
    <mergeCell ref="A191:B191"/>
    <mergeCell ref="C191:D191"/>
    <mergeCell ref="A192:B192"/>
    <mergeCell ref="C192:D192"/>
    <mergeCell ref="A193:B193"/>
    <mergeCell ref="C193:D193"/>
    <mergeCell ref="A194:B194"/>
    <mergeCell ref="C194:D194"/>
    <mergeCell ref="A195:B195"/>
    <mergeCell ref="C195:D195"/>
    <mergeCell ref="A196:B196"/>
    <mergeCell ref="C196:D196"/>
    <mergeCell ref="I2:O2"/>
    <mergeCell ref="CA5:CI5"/>
    <mergeCell ref="BE6:BF6"/>
    <mergeCell ref="BG6:BH6"/>
    <mergeCell ref="BI6:BJ6"/>
    <mergeCell ref="BK6:BL6"/>
    <mergeCell ref="BM6:BN6"/>
    <mergeCell ref="BO6:BP6"/>
    <mergeCell ref="BQ6:BR6"/>
    <mergeCell ref="BS6:BT6"/>
    <mergeCell ref="BU6:BV6"/>
    <mergeCell ref="BW6:BX6"/>
    <mergeCell ref="BY6:BZ6"/>
    <mergeCell ref="CA6:CB6"/>
    <mergeCell ref="CC6:CD6"/>
    <mergeCell ref="CE6:CF6"/>
    <mergeCell ref="CG6:CH6"/>
    <mergeCell ref="CI6:CJ6"/>
    <mergeCell ref="S5:Y5"/>
    <mergeCell ref="AG6:AH6"/>
    <mergeCell ref="AI6:AJ6"/>
    <mergeCell ref="Q6:R6"/>
    <mergeCell ref="AA5:AG5"/>
    <mergeCell ref="M6:N6"/>
    <mergeCell ref="CI7:CJ7"/>
    <mergeCell ref="BA5:BG5"/>
    <mergeCell ref="BI5:BO5"/>
    <mergeCell ref="BQ5:BY5"/>
    <mergeCell ref="BE7:BF7"/>
    <mergeCell ref="BG7:BH7"/>
    <mergeCell ref="BI7:BJ7"/>
    <mergeCell ref="BK7:BL7"/>
    <mergeCell ref="BM7:BN7"/>
    <mergeCell ref="BO7:BP7"/>
    <mergeCell ref="BQ7:BR7"/>
    <mergeCell ref="BS7:BT7"/>
    <mergeCell ref="BU7:BV7"/>
    <mergeCell ref="BA7:BB7"/>
    <mergeCell ref="BC7:BD7"/>
    <mergeCell ref="CA7:CB7"/>
    <mergeCell ref="CC7:CD7"/>
    <mergeCell ref="BW7:BX7"/>
    <mergeCell ref="BY7:BZ7"/>
    <mergeCell ref="BC6:BD6"/>
    <mergeCell ref="BA6:BB6"/>
    <mergeCell ref="Y116:AE116"/>
    <mergeCell ref="M117:O117"/>
    <mergeCell ref="Q117:S117"/>
    <mergeCell ref="U117:W117"/>
    <mergeCell ref="Y117:AE117"/>
    <mergeCell ref="M114:O114"/>
    <mergeCell ref="Q114:S114"/>
    <mergeCell ref="CE7:CF7"/>
    <mergeCell ref="CG7:CH7"/>
    <mergeCell ref="Q110:S110"/>
    <mergeCell ref="U110:W110"/>
    <mergeCell ref="AS5:AY5"/>
    <mergeCell ref="I123:K123"/>
    <mergeCell ref="M123:O123"/>
    <mergeCell ref="Q123:S123"/>
    <mergeCell ref="U123:W123"/>
    <mergeCell ref="Y123:AE123"/>
    <mergeCell ref="I114:K114"/>
    <mergeCell ref="U114:W114"/>
    <mergeCell ref="Y114:AE114"/>
    <mergeCell ref="M115:O115"/>
    <mergeCell ref="Q115:S115"/>
    <mergeCell ref="U115:W115"/>
    <mergeCell ref="Y115:AE115"/>
    <mergeCell ref="I115:K115"/>
    <mergeCell ref="I116:K116"/>
    <mergeCell ref="I117:K117"/>
    <mergeCell ref="I112:K112"/>
    <mergeCell ref="M112:O112"/>
    <mergeCell ref="Q112:S112"/>
    <mergeCell ref="U112:W112"/>
    <mergeCell ref="Y112:AE112"/>
    <mergeCell ref="M116:O116"/>
    <mergeCell ref="Q116:S116"/>
    <mergeCell ref="U116:W116"/>
  </mergeCells>
  <phoneticPr fontId="1"/>
  <dataValidations count="9">
    <dataValidation type="list" allowBlank="1" showInputMessage="1" showErrorMessage="1" sqref="G2" xr:uid="{00000000-0002-0000-0000-000000000000}">
      <formula1>"ME,EL,MS,IT,CH"</formula1>
    </dataValidation>
    <dataValidation type="list" allowBlank="1" showInputMessage="1" showErrorMessage="1" sqref="I8:I27 K8:K27 M8:M27 O8:O27 Q8:Q27 S8:S27 U8:U27 W8:W27 Y8:Y27 AA8:AA27 AC8:AC27 AE8:AE27 AG8:AG27 AI8:AI27 AK8:AK27 AM8:AM27 AO8:AO27 AQ8:AQ27 AS8:AS27 AU8:AU27 AW8:AW27 AY8:AY27 BC8:BC27 BA8:BA27 BE8:BE27 BG8:BG27 BI8:BI27 BK8:BK27 BM8:BM27 BO8:BO27 BQ8:BQ27 BS8:BS27 BU8:BU27 BW8:BW27 BY8:BY27 CA8:CA27 CC8:CC27 CE8:CE27 CG8:CG27 CI8:CI27" xr:uid="{00000000-0002-0000-0000-000001000000}">
      <formula1>"×,△,○,◎"</formula1>
    </dataValidation>
    <dataValidation type="list" allowBlank="1" showInputMessage="1" showErrorMessage="1" sqref="E2" xr:uid="{00000000-0002-0000-0000-000005000000}">
      <formula1>"新卒,未経験キャリア,キャリア"</formula1>
    </dataValidation>
    <dataValidation type="list" allowBlank="1" showInputMessage="1" showErrorMessage="1" sqref="I28 K28 M28 O28 Q28 S28 U28 W28 Y28 AA28 AC28 AE28 AG28 AI28 AK28 AM28 AO28 AQ28 AS28 AU28 AW28 AY28 BC28 BA28 BE28 BG28 BI28 BK28 BM28 BO28 BQ28 BS28 BU28 BW28 BY28 CA28 CC28 CE28 CG28 CI28" xr:uid="{00000000-0002-0000-0000-000006000000}">
      <formula1>"レ"</formula1>
    </dataValidation>
    <dataValidation type="list" allowBlank="1" showInputMessage="1" showErrorMessage="1" sqref="I108:W127" xr:uid="{00000000-0002-0000-0000-000007000000}">
      <formula1>$AG$108:$AG$111</formula1>
    </dataValidation>
    <dataValidation type="list" allowBlank="1" showInputMessage="1" showErrorMessage="1" sqref="H103:O103" xr:uid="{4C116A96-0A0E-4B96-9190-8961DE391B10}">
      <formula1>"職場に馴染んでいる,概ね問題無し,孤立の傾向が散見される,顧客クレームに発展するおそれ"</formula1>
    </dataValidation>
    <dataValidation type="list" allowBlank="1" showInputMessage="1" showErrorMessage="1" sqref="H101:O101" xr:uid="{F183A5E0-B56B-4AA8-B951-B9499990F79F}">
      <formula1>"相手との関係構築には、特に問題なく良い印象である,概ね問題無し,相手との関係構築がうまくいかず、伝わらない場合なども散見される,顧客クレームに発展するおそれ"</formula1>
    </dataValidation>
    <dataValidation type="list" allowBlank="1" showInputMessage="1" showErrorMessage="1" sqref="H98:O100" xr:uid="{349DE2D1-8997-4A09-BE77-5A138A8DCE8A}">
      <formula1>"良い印象を受ける,概ね問題無し,時折守られないケースがある,顧客クレームに発展するおそれ"</formula1>
    </dataValidation>
    <dataValidation type="list" allowBlank="1" showInputMessage="1" showErrorMessage="1" sqref="H102:O102" xr:uid="{C18A77C9-8183-4182-B963-6A4654E0F083}">
      <formula1>"積極的に行動できている,概ね問題ない,受け身になってしまっている,顧客クレームに発展するおそれ"</formula1>
    </dataValidation>
  </dataValidations>
  <pageMargins left="0.70866141732283472" right="0.70866141732283472" top="0.35433070866141736" bottom="0.35433070866141736" header="0.31496062992125984" footer="0.31496062992125984"/>
  <pageSetup paperSize="9" scale="42" orientation="portrait" r:id="rId1"/>
  <rowBreaks count="1" manualBreakCount="1">
    <brk id="82" max="57"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f852e80e-a9d7-45ba-b4e4-8dd732b2bfb4" xsi:nil="true"/>
    <TaxCatchAll xmlns="eb116005-e8b5-4cfc-9bf4-114959af10c9" xsi:nil="true"/>
    <H xmlns="f852e80e-a9d7-45ba-b4e4-8dd732b2bfb4" xsi:nil="true"/>
    <lcf76f155ced4ddcb4097134ff3c332f xmlns="f852e80e-a9d7-45ba-b4e4-8dd732b2bfb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AA8370F77EC3C4892F35A6F0DA7EEB1" ma:contentTypeVersion="18" ma:contentTypeDescription="新しいドキュメントを作成します。" ma:contentTypeScope="" ma:versionID="7dae9e221e8c5fc0a1bf0a1fdb1fc3f8">
  <xsd:schema xmlns:xsd="http://www.w3.org/2001/XMLSchema" xmlns:xs="http://www.w3.org/2001/XMLSchema" xmlns:p="http://schemas.microsoft.com/office/2006/metadata/properties" xmlns:ns2="f852e80e-a9d7-45ba-b4e4-8dd732b2bfb4" xmlns:ns3="eb116005-e8b5-4cfc-9bf4-114959af10c9" targetNamespace="http://schemas.microsoft.com/office/2006/metadata/properties" ma:root="true" ma:fieldsID="4e634ca7e29a8bfc5012e6564c2adbab" ns2:_="" ns3:_="">
    <xsd:import namespace="f852e80e-a9d7-45ba-b4e4-8dd732b2bfb4"/>
    <xsd:import namespace="eb116005-e8b5-4cfc-9bf4-114959af10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_Flow_SignoffStatu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H"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2e80e-a9d7-45ba-b4e4-8dd732b2bf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2" nillable="true" ma:displayName="承認の状態" ma:internalName="_x627f__x8a8d__x306e__x72b6__x614b_">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画像タグ" ma:readOnly="false" ma:fieldId="{5cf76f15-5ced-4ddc-b409-7134ff3c332f}" ma:taxonomyMulti="true" ma:sspId="b3cdd29f-70b4-44e7-8e88-6bb02c294d8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H" ma:index="21" nillable="true" ma:displayName="H" ma:format="Dropdown" ma:internalName="H">
      <xsd:simpleType>
        <xsd:restriction base="dms:Text">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116005-e8b5-4cfc-9bf4-114959af10c9"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7" nillable="true" ma:displayName="Taxonomy Catch All Column" ma:hidden="true" ma:list="{a4d98239-707f-4b8f-a802-cfcb4e6f9ec0}" ma:internalName="TaxCatchAll" ma:showField="CatchAllData" ma:web="eb116005-e8b5-4cfc-9bf4-114959af10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D051A2-6274-47E9-8B80-9D3B546E225F}">
  <ds:schemaRefs>
    <ds:schemaRef ds:uri="http://schemas.microsoft.com/office/2006/metadata/properties"/>
    <ds:schemaRef ds:uri="http://schemas.microsoft.com/office/infopath/2007/PartnerControls"/>
    <ds:schemaRef ds:uri="f852e80e-a9d7-45ba-b4e4-8dd732b2bfb4"/>
    <ds:schemaRef ds:uri="eb116005-e8b5-4cfc-9bf4-114959af10c9"/>
  </ds:schemaRefs>
</ds:datastoreItem>
</file>

<file path=customXml/itemProps2.xml><?xml version="1.0" encoding="utf-8"?>
<ds:datastoreItem xmlns:ds="http://schemas.openxmlformats.org/officeDocument/2006/customXml" ds:itemID="{7C999490-642B-43CC-B2A5-FF3E35A06A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2e80e-a9d7-45ba-b4e4-8dd732b2bfb4"/>
    <ds:schemaRef ds:uri="eb116005-e8b5-4cfc-9bf4-114959af10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65BD15-6575-4A5B-A3FA-03ADB25ABC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ＩＴ</vt:lpstr>
      <vt:lpstr>ＩＴ!Print_Area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2024-05-10T05:07:13Z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0x010100DAA8370F77EC3C4892F35A6F0DA7EEB1</vt:lpwstr>
  </property>
  <property fmtid="{D5CDD505-2E9C-101B-9397-08002B2CF9AE}" pid="3" name="MediaServiceImageTags">
    <vt:lpwstr/>
  </property>
</Properties>
</file>