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41C17DE-D4A3-445F-BD2F-36A0EF62323A}" xr6:coauthVersionLast="47" xr6:coauthVersionMax="47" xr10:uidLastSave="{00000000-0000-0000-0000-000000000000}"/>
  <bookViews>
    <workbookView xWindow="28680" yWindow="-120" windowWidth="24240" windowHeight="13020" activeTab="1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2" l="1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G71" i="2"/>
  <c r="B71" i="2"/>
  <c r="B70" i="2"/>
  <c r="B69" i="2"/>
  <c r="B68" i="2"/>
  <c r="G67" i="2"/>
  <c r="B67" i="2"/>
  <c r="G66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<sst xmlns="http://schemas.openxmlformats.org/spreadsheetml/2006/main" count="252" uniqueCount="157">
  <si>
    <t>排放源名稱</t>
  </si>
  <si>
    <t>燃料單位</t>
  </si>
  <si>
    <t>二氧化碳係數</t>
  </si>
  <si>
    <t>甲烷係數</t>
  </si>
  <si>
    <t>氧化亞氮係數</t>
  </si>
  <si>
    <t>AR4-CO2-GWP</t>
  </si>
  <si>
    <t>AR4-CH4-GWP</t>
  </si>
  <si>
    <t>AR4-NO2-GWP</t>
  </si>
  <si>
    <t>AR5-CO2-GWP</t>
  </si>
  <si>
    <t>AR5-CH4-GWP</t>
  </si>
  <si>
    <t>AR5-NO2-GWP</t>
  </si>
  <si>
    <t>AR6-CO2-GWP</t>
  </si>
  <si>
    <t>AR6-CH4-GWP</t>
  </si>
  <si>
    <t>AR6-NO2-GWP</t>
  </si>
  <si>
    <t>固態燃料</t>
  </si>
  <si>
    <t>公噸/年</t>
  </si>
  <si>
    <t>液態固定源</t>
  </si>
  <si>
    <t>公秉/年</t>
  </si>
  <si>
    <t>千立方公尺/年</t>
  </si>
  <si>
    <t>航空汽油</t>
  </si>
  <si>
    <t>氣態</t>
  </si>
  <si>
    <t>液態移動源</t>
  </si>
  <si>
    <t>煙煤</t>
  </si>
  <si>
    <t>亞煙煤(發電)</t>
  </si>
  <si>
    <t>亞煙煤(其他)</t>
  </si>
  <si>
    <t>褐煤</t>
  </si>
  <si>
    <t>航空燃油</t>
  </si>
  <si>
    <t>車用汽油</t>
  </si>
  <si>
    <t>煉油氣</t>
  </si>
  <si>
    <t>其他油品</t>
  </si>
  <si>
    <t>柴油</t>
  </si>
  <si>
    <t>焦炭</t>
  </si>
  <si>
    <t>焦爐氣</t>
  </si>
  <si>
    <t>高爐氣</t>
  </si>
  <si>
    <t>液化石油氣(LPG)</t>
  </si>
  <si>
    <t>無煙煤</t>
  </si>
  <si>
    <t>液化石油氣</t>
  </si>
  <si>
    <t>液化天然氣(LNG)</t>
  </si>
  <si>
    <t>天然氣</t>
  </si>
  <si>
    <t>燃料煤</t>
  </si>
  <si>
    <t>排放源類別</t>
  </si>
  <si>
    <t>自產煤</t>
    <phoneticPr fontId="4" type="noConversion"/>
  </si>
  <si>
    <t>油頁岩</t>
    <phoneticPr fontId="4" type="noConversion"/>
  </si>
  <si>
    <t>泥煤</t>
    <phoneticPr fontId="4" type="noConversion"/>
  </si>
  <si>
    <t>煤球</t>
    <phoneticPr fontId="4" type="noConversion"/>
  </si>
  <si>
    <t>原油</t>
    <phoneticPr fontId="4" type="noConversion"/>
  </si>
  <si>
    <t>奧里油</t>
    <phoneticPr fontId="4" type="noConversion"/>
  </si>
  <si>
    <t>天然氣凝結油</t>
    <phoneticPr fontId="4" type="noConversion"/>
  </si>
  <si>
    <t>原料煤</t>
    <phoneticPr fontId="4" type="noConversion"/>
  </si>
  <si>
    <t>煤油</t>
    <phoneticPr fontId="4" type="noConversion"/>
  </si>
  <si>
    <t>頁岩油</t>
    <phoneticPr fontId="4" type="noConversion"/>
  </si>
  <si>
    <t>石油焦</t>
    <phoneticPr fontId="4" type="noConversion"/>
  </si>
  <si>
    <t>航空汽油</t>
    <phoneticPr fontId="4" type="noConversion"/>
  </si>
  <si>
    <t>石油腦</t>
    <phoneticPr fontId="4" type="noConversion"/>
  </si>
  <si>
    <t>柏油</t>
    <phoneticPr fontId="4" type="noConversion"/>
  </si>
  <si>
    <t>潤滑油</t>
    <phoneticPr fontId="4" type="noConversion"/>
  </si>
  <si>
    <t>乙烷</t>
    <phoneticPr fontId="4" type="noConversion"/>
  </si>
  <si>
    <t>焦煤</t>
    <phoneticPr fontId="4" type="noConversion"/>
  </si>
  <si>
    <r>
      <rPr>
        <sz val="8"/>
        <color rgb="FF212529"/>
        <rFont val="微軟正黑體"/>
        <family val="2"/>
        <charset val="136"/>
      </rPr>
      <t>蒸餘油</t>
    </r>
    <r>
      <rPr>
        <sz val="8"/>
        <color rgb="FF212529"/>
        <rFont val="Segoe UI"/>
        <family val="2"/>
      </rPr>
      <t xml:space="preserve"> (</t>
    </r>
    <r>
      <rPr>
        <sz val="8"/>
        <color rgb="FF212529"/>
        <rFont val="微軟正黑體"/>
        <family val="2"/>
        <charset val="136"/>
      </rPr>
      <t>燃料油</t>
    </r>
    <r>
      <rPr>
        <sz val="8"/>
        <color rgb="FF212529"/>
        <rFont val="Segoe UI"/>
        <family val="2"/>
      </rPr>
      <t>)</t>
    </r>
    <phoneticPr fontId="4" type="noConversion"/>
  </si>
  <si>
    <r>
      <t>IPCC</t>
    </r>
    <r>
      <rPr>
        <b/>
        <sz val="12"/>
        <color rgb="FF000000"/>
        <rFont val="微軟正黑體"/>
        <family val="2"/>
        <charset val="136"/>
      </rPr>
      <t>第六次評估報告</t>
    </r>
    <r>
      <rPr>
        <b/>
        <sz val="12"/>
        <color rgb="FF000000"/>
        <rFont val="Times New Roman"/>
        <family val="1"/>
      </rPr>
      <t>(2021)</t>
    </r>
  </si>
  <si>
    <t>─</t>
  </si>
  <si>
    <r>
      <rPr>
        <b/>
        <sz val="12"/>
        <color rgb="FF000000"/>
        <rFont val="微軟正黑體"/>
        <family val="2"/>
        <charset val="136"/>
      </rPr>
      <t>溫室氣體化學式</t>
    </r>
  </si>
  <si>
    <r>
      <rPr>
        <b/>
        <sz val="12"/>
        <color rgb="FF000000"/>
        <rFont val="微軟正黑體"/>
        <family val="2"/>
        <charset val="136"/>
      </rPr>
      <t>引用數值</t>
    </r>
  </si>
  <si>
    <r>
      <t>IPCC</t>
    </r>
    <r>
      <rPr>
        <b/>
        <sz val="12"/>
        <color rgb="FF000000"/>
        <rFont val="微軟正黑體"/>
        <family val="2"/>
        <charset val="136"/>
      </rPr>
      <t>第二次評估報告</t>
    </r>
    <r>
      <rPr>
        <b/>
        <sz val="12"/>
        <color rgb="FF000000"/>
        <rFont val="Times New Roman"/>
        <family val="1"/>
      </rPr>
      <t>(1995)</t>
    </r>
  </si>
  <si>
    <r>
      <t>IPCC</t>
    </r>
    <r>
      <rPr>
        <b/>
        <sz val="12"/>
        <color rgb="FF000000"/>
        <rFont val="微軟正黑體"/>
        <family val="2"/>
        <charset val="136"/>
      </rPr>
      <t>第三次評估報告</t>
    </r>
    <r>
      <rPr>
        <b/>
        <sz val="12"/>
        <color rgb="FF000000"/>
        <rFont val="Times New Roman"/>
        <family val="1"/>
      </rPr>
      <t>(2001)</t>
    </r>
  </si>
  <si>
    <r>
      <t>IPCC</t>
    </r>
    <r>
      <rPr>
        <b/>
        <sz val="12"/>
        <color rgb="FF000000"/>
        <rFont val="微軟正黑體"/>
        <family val="2"/>
        <charset val="136"/>
      </rPr>
      <t>第四次評估報告</t>
    </r>
    <r>
      <rPr>
        <b/>
        <sz val="12"/>
        <color rgb="FF000000"/>
        <rFont val="Times New Roman"/>
        <family val="1"/>
      </rPr>
      <t>(2007)</t>
    </r>
  </si>
  <si>
    <r>
      <t>IPCC</t>
    </r>
    <r>
      <rPr>
        <b/>
        <sz val="12"/>
        <color rgb="FF000000"/>
        <rFont val="微軟正黑體"/>
        <family val="2"/>
        <charset val="136"/>
      </rPr>
      <t>第五次評估報告</t>
    </r>
    <r>
      <rPr>
        <b/>
        <sz val="12"/>
        <color rgb="FF000000"/>
        <rFont val="Times New Roman"/>
        <family val="1"/>
      </rPr>
      <t>(2013)</t>
    </r>
  </si>
  <si>
    <r>
      <rPr>
        <b/>
        <sz val="12"/>
        <color rgb="FF000000"/>
        <rFont val="微軟正黑體"/>
        <family val="2"/>
        <charset val="136"/>
      </rPr>
      <t>資料來源</t>
    </r>
  </si>
  <si>
    <r>
      <t>CO2</t>
    </r>
    <r>
      <rPr>
        <sz val="12"/>
        <color rgb="FF000000"/>
        <rFont val="微軟正黑體"/>
        <family val="2"/>
        <charset val="136"/>
      </rPr>
      <t>二氧化碳</t>
    </r>
  </si>
  <si>
    <r>
      <t>CH4</t>
    </r>
    <r>
      <rPr>
        <sz val="12"/>
        <color rgb="FF000000"/>
        <rFont val="微軟正黑體"/>
        <family val="2"/>
        <charset val="136"/>
      </rPr>
      <t>甲烷</t>
    </r>
  </si>
  <si>
    <r>
      <t>N2O</t>
    </r>
    <r>
      <rPr>
        <sz val="12"/>
        <color rgb="FF000000"/>
        <rFont val="微軟正黑體"/>
        <family val="2"/>
        <charset val="136"/>
      </rPr>
      <t>氧化亞氮</t>
    </r>
  </si>
  <si>
    <t>HCFC-22/R-22</t>
    <phoneticPr fontId="17" type="noConversion"/>
  </si>
  <si>
    <r>
      <rPr>
        <sz val="12"/>
        <color rgb="FF000000"/>
        <rFont val="微軟正黑體"/>
        <family val="2"/>
        <charset val="136"/>
      </rPr>
      <t>─</t>
    </r>
  </si>
  <si>
    <r>
      <t>HFC-23/R-23</t>
    </r>
    <r>
      <rPr>
        <sz val="12"/>
        <color rgb="FF000000"/>
        <rFont val="微軟正黑體"/>
        <family val="2"/>
        <charset val="136"/>
      </rPr>
      <t>三氟甲烷，</t>
    </r>
    <r>
      <rPr>
        <sz val="12"/>
        <color rgb="FF000000"/>
        <rFont val="Times New Roman"/>
        <family val="1"/>
      </rPr>
      <t>CHF3</t>
    </r>
  </si>
  <si>
    <r>
      <t>HFC-32/R-32</t>
    </r>
    <r>
      <rPr>
        <sz val="12"/>
        <color rgb="FF000000"/>
        <rFont val="微軟正黑體"/>
        <family val="2"/>
        <charset val="136"/>
      </rPr>
      <t>二氟甲烷，</t>
    </r>
    <r>
      <rPr>
        <sz val="12"/>
        <color rgb="FF000000"/>
        <rFont val="Times New Roman"/>
        <family val="1"/>
      </rPr>
      <t>CH2F2</t>
    </r>
  </si>
  <si>
    <r>
      <t>HFC-41</t>
    </r>
    <r>
      <rPr>
        <sz val="12"/>
        <color rgb="FF000000"/>
        <rFont val="微軟正黑體"/>
        <family val="2"/>
        <charset val="136"/>
      </rPr>
      <t>一氟甲烷，</t>
    </r>
    <r>
      <rPr>
        <sz val="12"/>
        <color rgb="FF000000"/>
        <rFont val="Times New Roman"/>
        <family val="1"/>
      </rPr>
      <t>CH3F</t>
    </r>
  </si>
  <si>
    <r>
      <t>HFC-125/R-125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1,1,1,2,2-</t>
    </r>
    <r>
      <rPr>
        <sz val="12"/>
        <color rgb="FF000000"/>
        <rFont val="微軟正黑體"/>
        <family val="2"/>
        <charset val="136"/>
      </rPr>
      <t>五氟乙烷，</t>
    </r>
    <r>
      <rPr>
        <sz val="12"/>
        <color rgb="FF000000"/>
        <rFont val="Times New Roman"/>
        <family val="1"/>
      </rPr>
      <t>C2HF5</t>
    </r>
  </si>
  <si>
    <r>
      <t>HFC-134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1,1,2,2-</t>
    </r>
    <r>
      <rPr>
        <sz val="12"/>
        <color rgb="FF000000"/>
        <rFont val="微軟正黑體"/>
        <family val="2"/>
        <charset val="136"/>
      </rPr>
      <t>四氟乙烷，</t>
    </r>
    <r>
      <rPr>
        <sz val="12"/>
        <color rgb="FF000000"/>
        <rFont val="Times New Roman"/>
        <family val="1"/>
      </rPr>
      <t>C2H2F4</t>
    </r>
  </si>
  <si>
    <r>
      <t>HFC-134a/R-134a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1,1,1,2-</t>
    </r>
    <r>
      <rPr>
        <sz val="12"/>
        <color rgb="FF000000"/>
        <rFont val="微軟正黑體"/>
        <family val="2"/>
        <charset val="136"/>
      </rPr>
      <t>四氟乙烷，</t>
    </r>
    <r>
      <rPr>
        <sz val="12"/>
        <color rgb="FF000000"/>
        <rFont val="Times New Roman"/>
        <family val="1"/>
      </rPr>
      <t>C2H2F4</t>
    </r>
  </si>
  <si>
    <r>
      <t>HFC-143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1,1,2-</t>
    </r>
    <r>
      <rPr>
        <sz val="12"/>
        <color rgb="FF000000"/>
        <rFont val="微軟正黑體"/>
        <family val="2"/>
        <charset val="136"/>
      </rPr>
      <t>三氟乙烷，</t>
    </r>
    <r>
      <rPr>
        <sz val="12"/>
        <color rgb="FF000000"/>
        <rFont val="Times New Roman"/>
        <family val="1"/>
      </rPr>
      <t>CHF2CH2F</t>
    </r>
  </si>
  <si>
    <r>
      <t>HFC-143a/R-143a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1,1,1-</t>
    </r>
    <r>
      <rPr>
        <sz val="12"/>
        <color rgb="FF000000"/>
        <rFont val="微軟正黑體"/>
        <family val="2"/>
        <charset val="136"/>
      </rPr>
      <t>三氟乙烷，</t>
    </r>
    <r>
      <rPr>
        <sz val="12"/>
        <color rgb="FF000000"/>
        <rFont val="Times New Roman"/>
        <family val="1"/>
      </rPr>
      <t>C2H3F3</t>
    </r>
  </si>
  <si>
    <r>
      <t>HFC-152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1,2-</t>
    </r>
    <r>
      <rPr>
        <sz val="12"/>
        <color rgb="FF000000"/>
        <rFont val="微軟正黑體"/>
        <family val="2"/>
        <charset val="136"/>
      </rPr>
      <t>二氟乙烷，</t>
    </r>
    <r>
      <rPr>
        <sz val="12"/>
        <color rgb="FF000000"/>
        <rFont val="Times New Roman"/>
        <family val="1"/>
      </rPr>
      <t>CH2FCH2F</t>
    </r>
  </si>
  <si>
    <r>
      <t>HFC-152a/R-152a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1,1-</t>
    </r>
    <r>
      <rPr>
        <sz val="12"/>
        <color rgb="FF000000"/>
        <rFont val="微軟正黑體"/>
        <family val="2"/>
        <charset val="136"/>
      </rPr>
      <t>二氟乙烷，</t>
    </r>
    <r>
      <rPr>
        <sz val="12"/>
        <color rgb="FF000000"/>
        <rFont val="Times New Roman"/>
        <family val="1"/>
      </rPr>
      <t>C2H4F2</t>
    </r>
  </si>
  <si>
    <r>
      <t>HFC-161</t>
    </r>
    <r>
      <rPr>
        <sz val="12"/>
        <color rgb="FF000000"/>
        <rFont val="微軟正黑體"/>
        <family val="2"/>
        <charset val="136"/>
      </rPr>
      <t>，一氟乙烷，</t>
    </r>
    <r>
      <rPr>
        <sz val="12"/>
        <color rgb="FF000000"/>
        <rFont val="Times New Roman"/>
        <family val="1"/>
      </rPr>
      <t>CH3CH2F</t>
    </r>
  </si>
  <si>
    <r>
      <t>HFC-227ea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1,1,1,2,3,3,3-</t>
    </r>
    <r>
      <rPr>
        <sz val="12"/>
        <color rgb="FF000000"/>
        <rFont val="微軟正黑體"/>
        <family val="2"/>
        <charset val="136"/>
      </rPr>
      <t>七氟丙烷，</t>
    </r>
    <r>
      <rPr>
        <sz val="12"/>
        <color rgb="FF000000"/>
        <rFont val="Times New Roman"/>
        <family val="1"/>
      </rPr>
      <t>CF3CHFCF3</t>
    </r>
  </si>
  <si>
    <r>
      <t>HFC-236cb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CH2FCF2CF3</t>
    </r>
  </si>
  <si>
    <r>
      <t>HFC-236ea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1,1,1,2,3,3-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CHF2CHFCF3</t>
    </r>
  </si>
  <si>
    <r>
      <t>HFC-236fa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C3H2F6</t>
    </r>
  </si>
  <si>
    <r>
      <t>HFC-245ca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1,1,2,2,3-</t>
    </r>
    <r>
      <rPr>
        <sz val="12"/>
        <color rgb="FF000000"/>
        <rFont val="微軟正黑體"/>
        <family val="2"/>
        <charset val="136"/>
      </rPr>
      <t>五氟丙烷，</t>
    </r>
    <r>
      <rPr>
        <sz val="12"/>
        <color rgb="FF000000"/>
        <rFont val="Times New Roman"/>
        <family val="1"/>
      </rPr>
      <t>CH2FCF2CHF2</t>
    </r>
  </si>
  <si>
    <r>
      <t>HFC-245fa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1,1,1,3,3-</t>
    </r>
    <r>
      <rPr>
        <sz val="12"/>
        <color rgb="FF000000"/>
        <rFont val="微軟正黑體"/>
        <family val="2"/>
        <charset val="136"/>
      </rPr>
      <t>五氟丙烷，</t>
    </r>
    <r>
      <rPr>
        <sz val="12"/>
        <color rgb="FF000000"/>
        <rFont val="Times New Roman"/>
        <family val="1"/>
      </rPr>
      <t>CHF2CH2CF3</t>
    </r>
  </si>
  <si>
    <r>
      <t>HFC-365mfc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1,1,1,3,3-</t>
    </r>
    <r>
      <rPr>
        <sz val="12"/>
        <color rgb="FF000000"/>
        <rFont val="微軟正黑體"/>
        <family val="2"/>
        <charset val="136"/>
      </rPr>
      <t>五氟丁烷，</t>
    </r>
    <r>
      <rPr>
        <sz val="12"/>
        <color rgb="FF000000"/>
        <rFont val="Times New Roman"/>
        <family val="1"/>
      </rPr>
      <t>CF3CH2CF2CH3</t>
    </r>
  </si>
  <si>
    <r>
      <t>HFC-43-10mee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1,1,1,2,2,3,4,5,5,5-</t>
    </r>
    <r>
      <rPr>
        <sz val="12"/>
        <color rgb="FF000000"/>
        <rFont val="微軟正黑體"/>
        <family val="2"/>
        <charset val="136"/>
      </rPr>
      <t>十氟戊烷，</t>
    </r>
    <r>
      <rPr>
        <sz val="12"/>
        <color rgb="FF000000"/>
        <rFont val="Times New Roman"/>
        <family val="1"/>
      </rPr>
      <t>CF3CHFCHFCF2CF3</t>
    </r>
  </si>
  <si>
    <r>
      <t>HCFC-22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CHF2Cl</t>
    </r>
  </si>
  <si>
    <r>
      <t>R-401A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(53.0/13.0/34.0)</t>
    </r>
  </si>
  <si>
    <r>
      <rPr>
        <sz val="12"/>
        <color rgb="FF000000"/>
        <rFont val="微軟正黑體"/>
        <family val="2"/>
        <charset val="136"/>
      </rPr>
      <t>根據</t>
    </r>
    <r>
      <rPr>
        <sz val="12"/>
        <color rgb="FF000000"/>
        <rFont val="Times New Roman"/>
        <family val="1"/>
      </rPr>
      <t xml:space="preserve"> 2006</t>
    </r>
    <r>
      <rPr>
        <sz val="12"/>
        <color rgb="FF000000"/>
        <rFont val="微軟正黑體"/>
        <family val="2"/>
        <charset val="136"/>
      </rPr>
      <t>年</t>
    </r>
    <r>
      <rPr>
        <sz val="12"/>
        <color rgb="FF000000"/>
        <rFont val="Times New Roman"/>
        <family val="1"/>
      </rPr>
      <t>IPCC</t>
    </r>
    <r>
      <rPr>
        <sz val="12"/>
        <color rgb="FF000000"/>
        <rFont val="微軟正黑體"/>
        <family val="2"/>
        <charset val="136"/>
      </rPr>
      <t>國家溫室氣體清冊指引第三冊第七章表</t>
    </r>
    <r>
      <rPr>
        <sz val="12"/>
        <color rgb="FF000000"/>
        <rFont val="Times New Roman"/>
        <family val="1"/>
      </rPr>
      <t>7.8</t>
    </r>
    <r>
      <rPr>
        <sz val="12"/>
        <color rgb="FF000000"/>
        <rFont val="微軟正黑體"/>
        <family val="2"/>
        <charset val="136"/>
      </rPr>
      <t>之混合冷媒比例</t>
    </r>
  </si>
  <si>
    <r>
      <t>R-401B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(61.0/11.0/28.0)</t>
    </r>
  </si>
  <si>
    <r>
      <t>R-401C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(33.0/15.0/52.0)</t>
    </r>
  </si>
  <si>
    <r>
      <t>R-402A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HFC-125/HC-290/HCFC-22 (60.0/2.0/38.0)</t>
    </r>
  </si>
  <si>
    <r>
      <t>R-402B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HFC-125/HC-290/HCFC-22 (38.0/2.0/60.0)</t>
    </r>
  </si>
  <si>
    <r>
      <t>R-403A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HC-290/HCFC-22/PFC-218 (5.0/75.0/20.0)</t>
    </r>
  </si>
  <si>
    <r>
      <t>R-403B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HC-290/HCFC-22/PFC-218 (5.0/56.0/39.0)</t>
    </r>
  </si>
  <si>
    <r>
      <t>R-404A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HFC-125/HFC-143a/HFC-134a (44.0/52.0/4.0)</t>
    </r>
  </si>
  <si>
    <r>
      <t>R-405A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 HFC-152a/ HCFC-142b/PFC-318 (45.0/7.0/5.5/42.5)</t>
    </r>
  </si>
  <si>
    <r>
      <t>R-406A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HCFC-22/HC-600a/HCFC-142b (55.0/14.0/41.0)</t>
    </r>
  </si>
  <si>
    <r>
      <t>R-407A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(20.0/40.0/40.0)</t>
    </r>
  </si>
  <si>
    <r>
      <t>R-407B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(10.0/70.0/20.0)</t>
    </r>
  </si>
  <si>
    <r>
      <t>R-407C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(23.0/25.0/52.0)</t>
    </r>
  </si>
  <si>
    <r>
      <t>R-407D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(15.0/15.0/70.0)</t>
    </r>
  </si>
  <si>
    <r>
      <t>R-407E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(25.0/15.0/60.0)</t>
    </r>
  </si>
  <si>
    <r>
      <t>R-408A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HFC-125/HFC-143a/HCFC-22 (7.0/46.0/47.0)</t>
    </r>
  </si>
  <si>
    <r>
      <t>R-409A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HCFC-22/HCFC-124/HCFC-142b (60.0/25.0/15.0)</t>
    </r>
  </si>
  <si>
    <r>
      <t>R-409B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HCFC-22/HCFC-124/HCFC-142b (65.0/25.0/10.0)</t>
    </r>
  </si>
  <si>
    <r>
      <t>R-410A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 (50.0/50.0)</t>
    </r>
  </si>
  <si>
    <r>
      <t>R-410B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 (45.0/55.0)</t>
    </r>
  </si>
  <si>
    <r>
      <t>R-411A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(1.5/87.5/11.0)</t>
    </r>
  </si>
  <si>
    <r>
      <t>R-411B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(3.0/94.0/3.0)</t>
    </r>
  </si>
  <si>
    <r>
      <t>R-411C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(3.0/95.5/1.5)</t>
    </r>
  </si>
  <si>
    <r>
      <t>R-412A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HCFC-22/PFC-218/HCFC-142b (70.0/5.0/25.0)</t>
    </r>
  </si>
  <si>
    <r>
      <t>R-413A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PFC-218/HFC-134a/HC-600a (9.0/88.0/3.0)</t>
    </r>
  </si>
  <si>
    <r>
      <t>R-414A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HCFC-22/HCFC-124/HC-600a/HCFC-142b (51.0/28.5/4.0/16.5)</t>
    </r>
  </si>
  <si>
    <r>
      <t>R-414B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HCFC-22/HCFC-124/HC-600a/HCFC-142b (50.0/39.0/1.5/9.5)</t>
    </r>
  </si>
  <si>
    <r>
      <t>R-415A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 (82.0/18.0)</t>
    </r>
  </si>
  <si>
    <r>
      <t>R-415B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 (25.0/75.0)</t>
    </r>
  </si>
  <si>
    <r>
      <t>R-416A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HFC-134a/HCFC-124/HC-600 (59.0/39.5/1.5)</t>
    </r>
  </si>
  <si>
    <r>
      <t>R-417A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 (46.6/50.0/3.4)</t>
    </r>
  </si>
  <si>
    <r>
      <t>R-418A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HC-290/HCFC-22/HFC-152a (1.5/96.0/2.5)</t>
    </r>
  </si>
  <si>
    <r>
      <t>R-419A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HFC-125/HFC-134a/HE-E170 (77.0/19.0/4.0)</t>
    </r>
  </si>
  <si>
    <r>
      <t>R-420A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HFC-134a/HCFC-142b (88.0/12.0)</t>
    </r>
  </si>
  <si>
    <r>
      <t>R-421A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 (58.0/42.0)</t>
    </r>
  </si>
  <si>
    <r>
      <t>R-421B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 (85.0/15.0)</t>
    </r>
  </si>
  <si>
    <r>
      <t>R-422A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(85.1/11.5/3.4)</t>
    </r>
  </si>
  <si>
    <r>
      <t>R-422B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(55.0/42.0/3.0)</t>
    </r>
  </si>
  <si>
    <r>
      <t>R-422C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(82.0/15.0/3.0)</t>
    </r>
  </si>
  <si>
    <r>
      <t>R-500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CFC-12/HFC-152a (73.8/26.2)</t>
    </r>
  </si>
  <si>
    <r>
      <t>R-501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HCFC-22/CFC-12 (75.0/25.0)</t>
    </r>
    <phoneticPr fontId="17" type="noConversion"/>
  </si>
  <si>
    <r>
      <t>R-502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HCFC-22/CFC-115 (48.8/51.2)</t>
    </r>
  </si>
  <si>
    <r>
      <t>R-503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HFC-23/CFC-13 (40.1/59.9)</t>
    </r>
  </si>
  <si>
    <r>
      <t>R-504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HFC-32/CFC-115 (48.2/51.8)</t>
    </r>
  </si>
  <si>
    <r>
      <t>R-505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CFC-12/HCFC-31 (78.0/22.0)</t>
    </r>
  </si>
  <si>
    <r>
      <t>R-506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CFC-31/CFC-114 (55.1/44.9)</t>
    </r>
  </si>
  <si>
    <r>
      <t>R-507A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 (50.0/50.0)</t>
    </r>
  </si>
  <si>
    <r>
      <t>R-508A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HFC-23/PFC-116 (39.0/61.0)</t>
    </r>
  </si>
  <si>
    <r>
      <t>R-508B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HFC-23/PFC-116 (46.0/54.0)</t>
    </r>
  </si>
  <si>
    <r>
      <t>R-509A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HCFC-22/PFC-218 (44.0/56.0)</t>
    </r>
  </si>
  <si>
    <r>
      <t>Perfluorocyclopentene</t>
    </r>
    <r>
      <rPr>
        <sz val="12"/>
        <color rgb="FF000000"/>
        <rFont val="細明體"/>
        <family val="3"/>
        <charset val="136"/>
      </rPr>
      <t>，</t>
    </r>
    <r>
      <rPr>
        <sz val="12"/>
        <color rgb="FF000000"/>
        <rFont val="Times New Roman"/>
        <family val="1"/>
      </rPr>
      <t>c-C5F8</t>
    </r>
    <r>
      <rPr>
        <sz val="12"/>
        <color rgb="FF000000"/>
        <rFont val="細明體"/>
        <family val="3"/>
        <charset val="136"/>
      </rPr>
      <t>，八氟環戊烯</t>
    </r>
  </si>
  <si>
    <r>
      <t>PFC-116</t>
    </r>
    <r>
      <rPr>
        <sz val="12"/>
        <color rgb="FF000000"/>
        <rFont val="微軟正黑體"/>
        <family val="2"/>
        <charset val="136"/>
      </rPr>
      <t>，六氟乙烷，</t>
    </r>
    <r>
      <rPr>
        <sz val="12"/>
        <color rgb="FF000000"/>
        <rFont val="Times New Roman"/>
        <family val="1"/>
      </rPr>
      <t>C2F6</t>
    </r>
  </si>
  <si>
    <r>
      <t>PFC-14</t>
    </r>
    <r>
      <rPr>
        <sz val="12"/>
        <color rgb="FF000000"/>
        <rFont val="微軟正黑體"/>
        <family val="2"/>
        <charset val="136"/>
      </rPr>
      <t>，四氟化碳，</t>
    </r>
    <r>
      <rPr>
        <sz val="12"/>
        <color rgb="FF000000"/>
        <rFont val="Times New Roman"/>
        <family val="1"/>
      </rPr>
      <t>CF4</t>
    </r>
  </si>
  <si>
    <r>
      <t>PFC-218</t>
    </r>
    <r>
      <rPr>
        <sz val="12"/>
        <color rgb="FF000000"/>
        <rFont val="微軟正黑體"/>
        <family val="2"/>
        <charset val="136"/>
      </rPr>
      <t>，全氟丙烷，</t>
    </r>
    <r>
      <rPr>
        <sz val="12"/>
        <color rgb="FF000000"/>
        <rFont val="Times New Roman"/>
        <family val="1"/>
      </rPr>
      <t>C3F8</t>
    </r>
  </si>
  <si>
    <r>
      <t>PFC-318</t>
    </r>
    <r>
      <rPr>
        <sz val="12"/>
        <color rgb="FF000000"/>
        <rFont val="微軟正黑體"/>
        <family val="2"/>
        <charset val="136"/>
      </rPr>
      <t>，八氟環丁烷，</t>
    </r>
    <r>
      <rPr>
        <sz val="12"/>
        <color rgb="FF000000"/>
        <rFont val="Times New Roman"/>
        <family val="1"/>
      </rPr>
      <t>C4F8</t>
    </r>
  </si>
  <si>
    <r>
      <t>C4F10</t>
    </r>
    <r>
      <rPr>
        <sz val="12"/>
        <color rgb="FF000000"/>
        <rFont val="微軟正黑體"/>
        <family val="2"/>
        <charset val="136"/>
      </rPr>
      <t>，全氟丁烷</t>
    </r>
  </si>
  <si>
    <r>
      <t>PFC-4-1-12</t>
    </r>
    <r>
      <rPr>
        <sz val="12"/>
        <color rgb="FF000000"/>
        <rFont val="微軟正黑體"/>
        <family val="2"/>
        <charset val="136"/>
      </rPr>
      <t>，全氟戊烷，</t>
    </r>
    <r>
      <rPr>
        <sz val="12"/>
        <color rgb="FF000000"/>
        <rFont val="Times New Roman"/>
        <family val="1"/>
      </rPr>
      <t>C5F12</t>
    </r>
  </si>
  <si>
    <r>
      <t>PFC-5-1-14</t>
    </r>
    <r>
      <rPr>
        <sz val="12"/>
        <color rgb="FF000000"/>
        <rFont val="微軟正黑體"/>
        <family val="2"/>
        <charset val="136"/>
      </rPr>
      <t>，全氟己烷，</t>
    </r>
    <r>
      <rPr>
        <sz val="12"/>
        <color rgb="FF000000"/>
        <rFont val="Times New Roman"/>
        <family val="1"/>
      </rPr>
      <t>C6F14</t>
    </r>
  </si>
  <si>
    <r>
      <t>NF3</t>
    </r>
    <r>
      <rPr>
        <sz val="12"/>
        <color rgb="FF000000"/>
        <rFont val="微軟正黑體"/>
        <family val="2"/>
        <charset val="136"/>
      </rPr>
      <t>，三氟化氮</t>
    </r>
  </si>
  <si>
    <r>
      <t>SF6</t>
    </r>
    <r>
      <rPr>
        <sz val="12"/>
        <color rgb="FF000000"/>
        <rFont val="微軟正黑體"/>
        <family val="2"/>
        <charset val="136"/>
      </rPr>
      <t>，六氟化硫</t>
    </r>
  </si>
  <si>
    <t>R-600A，異丁烷(CH3)CHCH3</t>
  </si>
  <si>
    <t>https://ww2.arb.ca.gov/resources/documents/high-gwp-refrigerants</t>
  </si>
  <si>
    <r>
      <t>CFC-12</t>
    </r>
    <r>
      <rPr>
        <sz val="12"/>
        <color rgb="FF000000"/>
        <rFont val="細明體"/>
        <family val="1"/>
        <charset val="136"/>
      </rPr>
      <t>，二氟二氯甲烷</t>
    </r>
    <r>
      <rPr>
        <sz val="12"/>
        <color rgb="FF000000"/>
        <rFont val="Times New Roman"/>
        <family val="1"/>
      </rPr>
      <t>CCl2F2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</si>
</sst>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96" formatCode="_-* #,##0.0000000000_-;\-* #,##0.0000000000_-;_-* &quot;-&quot;??_-;_-@_-"/>
    <numFmt numFmtId="198" formatCode="0.000000000"/>
    <numFmt numFmtId="201" formatCode="#,##0&quot; &quot;"/>
    <numFmt numFmtId="205" formatCode="#,##0.0&quot; &quot;"/>
    <numFmt numFmtId="206" formatCode="&quot; &quot;#,##0.00&quot; &quot;;&quot;-&quot;#,##0.00&quot; &quot;;&quot; -&quot;00&quot; &quot;;&quot; &quot;@&quot; &quot;"/>
  </numFmts>
  <fonts count="1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8"/>
      <color rgb="FF212529"/>
      <name val="Segoe UI"/>
      <family val="2"/>
    </font>
    <font>
      <sz val="8"/>
      <color rgb="FF212529"/>
      <name val="Segoe UI"/>
      <family val="2"/>
    </font>
    <font>
      <sz val="9"/>
      <name val="新細明體"/>
      <family val="3"/>
      <charset val="136"/>
      <scheme val="minor"/>
    </font>
    <font>
      <sz val="8"/>
      <color rgb="FF212529"/>
      <name val="微軟正黑體"/>
      <family val="2"/>
      <charset val="136"/>
    </font>
    <font>
      <sz val="8"/>
      <color rgb="FF212529"/>
      <name val="Segoe UI"/>
      <family val="2"/>
      <charset val="136"/>
    </font>
    <font>
      <u/>
      <sz val="12"/>
      <color rgb="FF0000FF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rgb="FF000000"/>
      <name val="Times New Roman"/>
      <family val="1"/>
    </font>
    <font>
      <b/>
      <sz val="12"/>
      <color rgb="FF000000"/>
      <name val="微軟正黑體"/>
      <family val="2"/>
      <charset val="136"/>
    </font>
    <font>
      <sz val="12"/>
      <color rgb="FF000000"/>
      <name val="Times New Roman"/>
      <family val="1"/>
    </font>
    <font>
      <sz val="12"/>
      <color rgb="FF000000"/>
      <name val="新細明體"/>
      <family val="1"/>
      <charset val="136"/>
    </font>
    <font>
      <sz val="12"/>
      <color rgb="FF000000"/>
      <name val="細明體"/>
      <family val="3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000000"/>
      <name val="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/>
    <xf numFmtId="206" fontId="12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5" fillId="2" borderId="1" xfId="0" applyFont="1" applyFill="1" applyBorder="1" applyAlignment="1">
      <alignment vertical="center" wrapText="1"/>
    </xf>
    <xf numFmtId="196" fontId="3" fillId="2" borderId="1" xfId="1" applyNumberFormat="1" applyFont="1" applyFill="1" applyBorder="1" applyAlignment="1">
      <alignment horizontal="right" vertical="center" wrapText="1"/>
    </xf>
    <xf numFmtId="198" fontId="3" fillId="2" borderId="1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201" fontId="9" fillId="3" borderId="5" xfId="3" applyNumberFormat="1" applyFont="1" applyFill="1" applyBorder="1" applyAlignment="1">
      <alignment horizontal="center" vertical="center"/>
    </xf>
    <xf numFmtId="201" fontId="11" fillId="3" borderId="5" xfId="3" applyNumberFormat="1" applyFont="1" applyFill="1" applyBorder="1" applyAlignment="1">
      <alignment horizontal="center" vertical="center"/>
    </xf>
    <xf numFmtId="205" fontId="11" fillId="3" borderId="5" xfId="3" applyNumberFormat="1" applyFont="1" applyFill="1" applyBorder="1" applyAlignment="1">
      <alignment horizontal="center" vertical="center" wrapText="1"/>
    </xf>
    <xf numFmtId="201" fontId="11" fillId="3" borderId="5" xfId="3" applyNumberFormat="1" applyFont="1" applyFill="1" applyBorder="1" applyAlignment="1">
      <alignment horizontal="center" vertical="center" wrapText="1"/>
    </xf>
    <xf numFmtId="201" fontId="11" fillId="3" borderId="5" xfId="4" applyNumberFormat="1" applyFont="1" applyFill="1" applyBorder="1" applyAlignment="1">
      <alignment horizontal="center" vertical="center"/>
    </xf>
    <xf numFmtId="201" fontId="13" fillId="3" borderId="5" xfId="4" applyNumberFormat="1" applyFont="1" applyFill="1" applyBorder="1" applyAlignment="1">
      <alignment horizontal="center" vertical="center"/>
    </xf>
    <xf numFmtId="0" fontId="14" fillId="3" borderId="5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3" borderId="5" xfId="3" applyFont="1" applyFill="1" applyBorder="1" applyAlignment="1">
      <alignment horizontal="center" vertical="center"/>
    </xf>
    <xf numFmtId="0" fontId="11" fillId="4" borderId="5" xfId="3" applyFont="1" applyFill="1" applyBorder="1" applyAlignment="1">
      <alignment vertical="center"/>
    </xf>
    <xf numFmtId="201" fontId="11" fillId="5" borderId="5" xfId="3" applyNumberFormat="1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horizontal="center" vertical="center"/>
    </xf>
    <xf numFmtId="0" fontId="11" fillId="4" borderId="5" xfId="3" applyFont="1" applyFill="1" applyBorder="1" applyAlignment="1">
      <alignment horizontal="left" vertical="center" wrapText="1"/>
    </xf>
    <xf numFmtId="205" fontId="11" fillId="5" borderId="5" xfId="3" applyNumberFormat="1" applyFont="1" applyFill="1" applyBorder="1" applyAlignment="1">
      <alignment horizontal="center" vertical="center"/>
    </xf>
    <xf numFmtId="0" fontId="11" fillId="4" borderId="5" xfId="3" applyFont="1" applyFill="1" applyBorder="1" applyAlignment="1">
      <alignment horizontal="left" vertical="center"/>
    </xf>
    <xf numFmtId="0" fontId="11" fillId="3" borderId="5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</cellXfs>
  <cellStyles count="5">
    <cellStyle name="一般" xfId="0" builtinId="0"/>
    <cellStyle name="一般 2" xfId="3" xr:uid="{A2BEAD73-583B-4AF7-B229-969D64AC999E}"/>
    <cellStyle name="千分位" xfId="1" builtinId="3"/>
    <cellStyle name="千分位 2" xfId="4" xr:uid="{905B1F85-CF3C-46AF-ACE5-F49DB67263AD}"/>
    <cellStyle name="超連結" xfId="2" xr:uid="{EAA0C75D-7341-425C-8D78-10715B4F75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zoomScale="145" zoomScaleNormal="145" workbookViewId="0">
      <selection activeCell="F40" sqref="F40"/>
    </sheetView>
  </sheetViews>
  <sheetFormatPr defaultRowHeight="15" thickBottom="1" x14ac:dyDescent="0.35"/>
  <cols>
    <col min="1" max="1" width="10.796875" bestFit="1" customWidth="1"/>
    <col min="2" max="2" width="17.09765625" customWidth="1"/>
    <col min="4" max="4" width="12.8984375" bestFit="1" customWidth="1"/>
    <col min="5" max="5" width="11.19921875" style="10" customWidth="1"/>
    <col min="6" max="6" width="12.8984375" style="10" bestFit="1" customWidth="1"/>
    <col min="7" max="8" width="13.5" bestFit="1" customWidth="1"/>
    <col min="9" max="9" width="13.796875" bestFit="1" customWidth="1"/>
    <col min="10" max="11" width="13.5" bestFit="1" customWidth="1"/>
    <col min="12" max="12" width="13.796875" bestFit="1" customWidth="1"/>
    <col min="13" max="14" width="13.5" bestFit="1" customWidth="1"/>
    <col min="15" max="15" width="13.796875" bestFit="1" customWidth="1"/>
  </cols>
  <sheetData>
    <row r="1" spans="1:18" thickBot="1" x14ac:dyDescent="0.35">
      <c r="A1" s="1" t="s">
        <v>40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/>
      <c r="Q1" s="6"/>
      <c r="R1" s="7"/>
    </row>
    <row r="2" spans="1:18" thickBot="1" x14ac:dyDescent="0.35">
      <c r="A2" s="3" t="s">
        <v>14</v>
      </c>
      <c r="B2" s="9" t="s">
        <v>41</v>
      </c>
      <c r="C2" s="3" t="s">
        <v>15</v>
      </c>
      <c r="D2" s="4">
        <v>2.3328598392000002</v>
      </c>
      <c r="E2" s="10">
        <v>2.4660252000000004E-5</v>
      </c>
      <c r="F2" s="10">
        <v>3.6990378000000011E-5</v>
      </c>
      <c r="G2" s="4">
        <v>1</v>
      </c>
      <c r="H2" s="4">
        <v>25</v>
      </c>
      <c r="I2" s="4">
        <v>298</v>
      </c>
      <c r="J2" s="4">
        <v>1</v>
      </c>
      <c r="K2" s="4">
        <v>28</v>
      </c>
      <c r="L2" s="4">
        <v>265</v>
      </c>
      <c r="M2" s="4">
        <v>1</v>
      </c>
      <c r="N2" s="4">
        <v>27.9</v>
      </c>
      <c r="O2" s="4">
        <v>273</v>
      </c>
      <c r="R2" s="5"/>
    </row>
    <row r="3" spans="1:18" thickBot="1" x14ac:dyDescent="0.35">
      <c r="A3" s="3" t="s">
        <v>14</v>
      </c>
      <c r="B3" s="9" t="s">
        <v>42</v>
      </c>
      <c r="C3" s="3" t="s">
        <v>15</v>
      </c>
      <c r="D3" s="4">
        <v>0.95286962520000007</v>
      </c>
      <c r="E3" s="10">
        <v>8.9053236000000002E-6</v>
      </c>
      <c r="F3" s="10">
        <v>1.3357985400000004E-5</v>
      </c>
      <c r="G3" s="4">
        <v>1</v>
      </c>
      <c r="H3" s="4">
        <v>25</v>
      </c>
      <c r="I3" s="4">
        <v>298</v>
      </c>
      <c r="J3" s="4">
        <v>1</v>
      </c>
      <c r="K3" s="4">
        <v>28</v>
      </c>
      <c r="L3" s="4">
        <v>265</v>
      </c>
      <c r="M3" s="4">
        <v>1</v>
      </c>
      <c r="N3" s="4">
        <v>27.9</v>
      </c>
      <c r="O3" s="4">
        <v>273</v>
      </c>
      <c r="R3" s="5"/>
    </row>
    <row r="4" spans="1:18" thickBot="1" x14ac:dyDescent="0.35">
      <c r="A4" s="3" t="s">
        <v>14</v>
      </c>
      <c r="B4" s="9" t="s">
        <v>43</v>
      </c>
      <c r="C4" s="3" t="s">
        <v>15</v>
      </c>
      <c r="D4" s="4">
        <v>1.0353872664000001</v>
      </c>
      <c r="E4" s="10">
        <v>9.7678044000000006E-6</v>
      </c>
      <c r="F4" s="10">
        <v>1.4651706600000003E-5</v>
      </c>
      <c r="G4" s="4">
        <v>1</v>
      </c>
      <c r="H4" s="4">
        <v>25</v>
      </c>
      <c r="I4" s="4">
        <v>298</v>
      </c>
      <c r="J4" s="4">
        <v>1</v>
      </c>
      <c r="K4" s="4">
        <v>28</v>
      </c>
      <c r="L4" s="4">
        <v>265</v>
      </c>
      <c r="M4" s="4">
        <v>1</v>
      </c>
      <c r="N4" s="4">
        <v>27.9</v>
      </c>
      <c r="O4" s="4">
        <v>273</v>
      </c>
      <c r="R4" s="5"/>
    </row>
    <row r="5" spans="1:18" thickBot="1" x14ac:dyDescent="0.35">
      <c r="A5" s="3" t="s">
        <v>14</v>
      </c>
      <c r="B5" s="9" t="s">
        <v>44</v>
      </c>
      <c r="C5" s="3" t="s">
        <v>15</v>
      </c>
      <c r="D5" s="11">
        <v>1.5512094000000001</v>
      </c>
      <c r="E5" s="10">
        <v>1.5909840000000001E-5</v>
      </c>
      <c r="F5" s="10">
        <v>2.3864760000000006E-5</v>
      </c>
      <c r="G5" s="4">
        <v>1</v>
      </c>
      <c r="H5" s="4">
        <v>25</v>
      </c>
      <c r="I5" s="4">
        <v>298</v>
      </c>
      <c r="J5" s="4">
        <v>1</v>
      </c>
      <c r="K5" s="4">
        <v>28</v>
      </c>
      <c r="L5" s="4">
        <v>265</v>
      </c>
      <c r="M5" s="4">
        <v>1</v>
      </c>
      <c r="N5" s="4">
        <v>27.9</v>
      </c>
      <c r="O5" s="4">
        <v>273</v>
      </c>
      <c r="R5" s="5"/>
    </row>
    <row r="6" spans="1:18" thickBot="1" x14ac:dyDescent="0.35">
      <c r="A6" s="3" t="s">
        <v>16</v>
      </c>
      <c r="B6" s="9" t="s">
        <v>45</v>
      </c>
      <c r="C6" s="3" t="s">
        <v>17</v>
      </c>
      <c r="D6" s="11">
        <v>2.7620319600000003</v>
      </c>
      <c r="E6" s="10">
        <v>1.1304360000000002E-4</v>
      </c>
      <c r="F6" s="10">
        <v>2.2608719999999997E-5</v>
      </c>
      <c r="G6" s="4">
        <v>1</v>
      </c>
      <c r="H6" s="4">
        <v>25</v>
      </c>
      <c r="I6" s="4">
        <v>298</v>
      </c>
      <c r="J6" s="4">
        <v>1</v>
      </c>
      <c r="K6" s="4">
        <v>28</v>
      </c>
      <c r="L6" s="4">
        <v>265</v>
      </c>
      <c r="M6" s="4">
        <v>1</v>
      </c>
      <c r="N6" s="4">
        <v>27.9</v>
      </c>
      <c r="O6" s="4">
        <v>273</v>
      </c>
      <c r="R6" s="5"/>
    </row>
    <row r="7" spans="1:18" thickBot="1" x14ac:dyDescent="0.35">
      <c r="A7" s="3" t="s">
        <v>16</v>
      </c>
      <c r="B7" s="9" t="s">
        <v>46</v>
      </c>
      <c r="C7" s="3" t="s">
        <v>15</v>
      </c>
      <c r="D7" s="4">
        <v>2.1190274028</v>
      </c>
      <c r="E7" s="10">
        <v>8.2559509200000016E-5</v>
      </c>
      <c r="F7" s="10">
        <v>1.6511901839999998E-5</v>
      </c>
      <c r="G7" s="4">
        <v>1</v>
      </c>
      <c r="H7" s="4">
        <v>25</v>
      </c>
      <c r="I7" s="4">
        <v>298</v>
      </c>
      <c r="J7" s="4">
        <v>1</v>
      </c>
      <c r="K7" s="4">
        <v>28</v>
      </c>
      <c r="L7" s="4">
        <v>265</v>
      </c>
      <c r="M7" s="4">
        <v>1</v>
      </c>
      <c r="N7" s="4">
        <v>27.9</v>
      </c>
      <c r="O7" s="4">
        <v>273</v>
      </c>
      <c r="R7" s="5"/>
    </row>
    <row r="8" spans="1:18" ht="23.5" thickBot="1" x14ac:dyDescent="0.35">
      <c r="A8" s="3" t="s">
        <v>16</v>
      </c>
      <c r="B8" s="9" t="s">
        <v>47</v>
      </c>
      <c r="C8" s="3" t="s">
        <v>18</v>
      </c>
      <c r="D8" s="4">
        <v>2.8395246038400006</v>
      </c>
      <c r="E8" s="10">
        <v>1.3268806560000004E-4</v>
      </c>
      <c r="F8" s="10">
        <v>2.6537613119999998E-5</v>
      </c>
      <c r="G8" s="4">
        <v>1</v>
      </c>
      <c r="H8" s="4">
        <v>25</v>
      </c>
      <c r="I8" s="4">
        <v>298</v>
      </c>
      <c r="J8" s="4">
        <v>1</v>
      </c>
      <c r="K8" s="4">
        <v>28</v>
      </c>
      <c r="L8" s="4">
        <v>265</v>
      </c>
      <c r="M8" s="4">
        <v>1</v>
      </c>
      <c r="N8" s="4">
        <v>27.9</v>
      </c>
      <c r="O8" s="4">
        <v>273</v>
      </c>
      <c r="R8" s="5"/>
    </row>
    <row r="9" spans="1:18" thickBot="1" x14ac:dyDescent="0.35">
      <c r="A9" s="3" t="s">
        <v>14</v>
      </c>
      <c r="B9" s="9" t="s">
        <v>48</v>
      </c>
      <c r="C9" s="3" t="s">
        <v>15</v>
      </c>
      <c r="D9" s="4">
        <v>2.6932847040000003</v>
      </c>
      <c r="E9" s="10">
        <v>2.8470240000000003E-5</v>
      </c>
      <c r="F9" s="10">
        <v>4.270536000000001E-5</v>
      </c>
      <c r="G9" s="4">
        <v>1</v>
      </c>
      <c r="H9" s="4">
        <v>25</v>
      </c>
      <c r="I9" s="4">
        <v>298</v>
      </c>
      <c r="J9" s="4">
        <v>1</v>
      </c>
      <c r="K9" s="4">
        <v>28</v>
      </c>
      <c r="L9" s="4">
        <v>265</v>
      </c>
      <c r="M9" s="4">
        <v>1</v>
      </c>
      <c r="N9" s="4">
        <v>27.9</v>
      </c>
      <c r="O9" s="4">
        <v>273</v>
      </c>
      <c r="R9" s="5"/>
    </row>
    <row r="10" spans="1:18" thickBot="1" x14ac:dyDescent="0.35">
      <c r="A10" s="3" t="s">
        <v>16</v>
      </c>
      <c r="B10" s="9" t="s">
        <v>49</v>
      </c>
      <c r="C10" s="3" t="s">
        <v>17</v>
      </c>
      <c r="D10" s="4">
        <v>2.5587628200000005</v>
      </c>
      <c r="E10" s="10">
        <v>1.0676340000000002E-4</v>
      </c>
      <c r="F10" s="10">
        <v>2.1352679999999998E-5</v>
      </c>
      <c r="G10" s="4">
        <v>1</v>
      </c>
      <c r="H10" s="4">
        <v>25</v>
      </c>
      <c r="I10" s="4">
        <v>298</v>
      </c>
      <c r="J10" s="4">
        <v>1</v>
      </c>
      <c r="K10" s="4">
        <v>28</v>
      </c>
      <c r="L10" s="4">
        <v>265</v>
      </c>
      <c r="M10" s="4">
        <v>1</v>
      </c>
      <c r="N10" s="4">
        <v>27.9</v>
      </c>
      <c r="O10" s="4">
        <v>273</v>
      </c>
      <c r="R10" s="5"/>
    </row>
    <row r="11" spans="1:18" thickBot="1" x14ac:dyDescent="0.35">
      <c r="A11" s="3" t="s">
        <v>16</v>
      </c>
      <c r="B11" s="9" t="s">
        <v>50</v>
      </c>
      <c r="C11" s="3" t="s">
        <v>15</v>
      </c>
      <c r="D11" s="4">
        <v>2.7945625586400005</v>
      </c>
      <c r="E11" s="10">
        <v>1.0799431920000003E-4</v>
      </c>
      <c r="F11" s="10">
        <v>2.1598863839999998E-5</v>
      </c>
      <c r="G11" s="4">
        <v>1</v>
      </c>
      <c r="H11" s="4">
        <v>25</v>
      </c>
      <c r="I11" s="4">
        <v>298</v>
      </c>
      <c r="J11" s="4">
        <v>1</v>
      </c>
      <c r="K11" s="4">
        <v>28</v>
      </c>
      <c r="L11" s="4">
        <v>265</v>
      </c>
      <c r="M11" s="4">
        <v>1</v>
      </c>
      <c r="N11" s="4">
        <v>27.9</v>
      </c>
      <c r="O11" s="4">
        <v>273</v>
      </c>
      <c r="R11" s="5"/>
    </row>
    <row r="12" spans="1:18" thickBot="1" x14ac:dyDescent="0.35">
      <c r="A12" s="3" t="s">
        <v>16</v>
      </c>
      <c r="B12" s="9" t="s">
        <v>51</v>
      </c>
      <c r="C12" s="3" t="s">
        <v>15</v>
      </c>
      <c r="D12" s="4">
        <v>3.3473466000000003</v>
      </c>
      <c r="E12" s="10">
        <v>1.0299528000000002E-4</v>
      </c>
      <c r="F12" s="10">
        <v>2.0599056E-5</v>
      </c>
      <c r="G12" s="4">
        <v>1</v>
      </c>
      <c r="H12" s="4">
        <v>25</v>
      </c>
      <c r="I12" s="4">
        <v>298</v>
      </c>
      <c r="J12" s="4">
        <v>1</v>
      </c>
      <c r="K12" s="4">
        <v>28</v>
      </c>
      <c r="L12" s="4">
        <v>265</v>
      </c>
      <c r="M12" s="4">
        <v>1</v>
      </c>
      <c r="N12" s="4">
        <v>27.9</v>
      </c>
      <c r="O12" s="4">
        <v>273</v>
      </c>
      <c r="R12" s="5"/>
    </row>
    <row r="13" spans="1:18" thickBot="1" x14ac:dyDescent="0.35">
      <c r="A13" s="3" t="s">
        <v>16</v>
      </c>
      <c r="B13" s="9" t="s">
        <v>52</v>
      </c>
      <c r="C13" s="3" t="s">
        <v>17</v>
      </c>
      <c r="D13" s="4">
        <v>2.19807</v>
      </c>
      <c r="E13" s="10">
        <v>9.4203000000000019E-5</v>
      </c>
      <c r="F13" s="10">
        <v>1.8840600000000001E-5</v>
      </c>
      <c r="G13" s="4">
        <v>1</v>
      </c>
      <c r="H13" s="4">
        <v>25</v>
      </c>
      <c r="I13" s="4">
        <v>298</v>
      </c>
      <c r="J13" s="4">
        <v>1</v>
      </c>
      <c r="K13" s="4">
        <v>28</v>
      </c>
      <c r="L13" s="4">
        <v>265</v>
      </c>
      <c r="M13" s="4">
        <v>1</v>
      </c>
      <c r="N13" s="4">
        <v>27.9</v>
      </c>
      <c r="O13" s="4">
        <v>273</v>
      </c>
      <c r="R13" s="5"/>
    </row>
    <row r="14" spans="1:18" thickBot="1" x14ac:dyDescent="0.35">
      <c r="A14" s="3" t="s">
        <v>16</v>
      </c>
      <c r="B14" s="9" t="s">
        <v>53</v>
      </c>
      <c r="C14" s="3" t="s">
        <v>17</v>
      </c>
      <c r="D14" s="4">
        <v>2.3937610320000005</v>
      </c>
      <c r="E14" s="10">
        <v>9.7971120000000023E-5</v>
      </c>
      <c r="F14" s="10">
        <v>1.9594223999999998E-5</v>
      </c>
      <c r="G14" s="4">
        <v>1</v>
      </c>
      <c r="H14" s="4">
        <v>25</v>
      </c>
      <c r="I14" s="4">
        <v>298</v>
      </c>
      <c r="J14" s="4">
        <v>1</v>
      </c>
      <c r="K14" s="4">
        <v>28</v>
      </c>
      <c r="L14" s="4">
        <v>265</v>
      </c>
      <c r="M14" s="4">
        <v>1</v>
      </c>
      <c r="N14" s="4">
        <v>27.9</v>
      </c>
      <c r="O14" s="4">
        <v>273</v>
      </c>
      <c r="R14" s="5"/>
    </row>
    <row r="15" spans="1:18" thickBot="1" x14ac:dyDescent="0.35">
      <c r="A15" s="3" t="s">
        <v>16</v>
      </c>
      <c r="B15" s="9" t="s">
        <v>54</v>
      </c>
      <c r="C15" s="3" t="s">
        <v>17</v>
      </c>
      <c r="D15" s="4">
        <v>3.3787476000000005</v>
      </c>
      <c r="E15" s="10">
        <v>1.2560400000000003E-4</v>
      </c>
      <c r="F15" s="10">
        <v>2.5120799999999998E-5</v>
      </c>
      <c r="G15" s="4">
        <v>1</v>
      </c>
      <c r="H15" s="4">
        <v>25</v>
      </c>
      <c r="I15" s="4">
        <v>298</v>
      </c>
      <c r="J15" s="4">
        <v>1</v>
      </c>
      <c r="K15" s="4">
        <v>28</v>
      </c>
      <c r="L15" s="4">
        <v>265</v>
      </c>
      <c r="M15" s="4">
        <v>1</v>
      </c>
      <c r="N15" s="4">
        <v>27.9</v>
      </c>
      <c r="O15" s="4">
        <v>273</v>
      </c>
      <c r="R15" s="5"/>
    </row>
    <row r="16" spans="1:18" thickBot="1" x14ac:dyDescent="0.35">
      <c r="A16" s="3" t="s">
        <v>16</v>
      </c>
      <c r="B16" s="9" t="s">
        <v>55</v>
      </c>
      <c r="C16" s="3" t="s">
        <v>17</v>
      </c>
      <c r="D16" s="4">
        <v>2.9461674240000004</v>
      </c>
      <c r="E16" s="10">
        <v>1.2057984000000003E-4</v>
      </c>
      <c r="F16" s="10">
        <v>2.4115968E-5</v>
      </c>
      <c r="G16" s="4">
        <v>1</v>
      </c>
      <c r="H16" s="4">
        <v>25</v>
      </c>
      <c r="I16" s="4">
        <v>298</v>
      </c>
      <c r="J16" s="4">
        <v>1</v>
      </c>
      <c r="K16" s="4">
        <v>28</v>
      </c>
      <c r="L16" s="4">
        <v>265</v>
      </c>
      <c r="M16" s="4">
        <v>1</v>
      </c>
      <c r="N16" s="4">
        <v>27.9</v>
      </c>
      <c r="O16" s="4">
        <v>273</v>
      </c>
      <c r="R16" s="5"/>
    </row>
    <row r="17" spans="1:18" thickBot="1" x14ac:dyDescent="0.35">
      <c r="A17" s="3" t="s">
        <v>20</v>
      </c>
      <c r="B17" s="9" t="s">
        <v>56</v>
      </c>
      <c r="C17" s="3" t="s">
        <v>17</v>
      </c>
      <c r="D17" s="4">
        <v>2.8601872992000001</v>
      </c>
      <c r="E17" s="10">
        <v>4.6431612000000004E-5</v>
      </c>
      <c r="F17" s="10">
        <v>4.6431612000000014E-6</v>
      </c>
      <c r="G17" s="4">
        <v>1</v>
      </c>
      <c r="H17" s="4">
        <v>25</v>
      </c>
      <c r="I17" s="4">
        <v>298</v>
      </c>
      <c r="J17" s="4">
        <v>1</v>
      </c>
      <c r="K17" s="4">
        <v>28</v>
      </c>
      <c r="L17" s="4">
        <v>265</v>
      </c>
      <c r="M17" s="4">
        <v>1</v>
      </c>
      <c r="N17" s="4">
        <v>27.9</v>
      </c>
      <c r="O17" s="4">
        <v>273</v>
      </c>
      <c r="R17" s="5"/>
    </row>
    <row r="18" spans="1:18" thickBot="1" x14ac:dyDescent="0.35">
      <c r="A18" s="3" t="s">
        <v>21</v>
      </c>
      <c r="B18" s="3" t="s">
        <v>19</v>
      </c>
      <c r="C18" s="3" t="s">
        <v>17</v>
      </c>
      <c r="D18" s="4">
        <v>2.19807</v>
      </c>
      <c r="E18" s="10">
        <v>9.4203000000000019E-5</v>
      </c>
      <c r="F18" s="10">
        <v>1.8840600000000001E-5</v>
      </c>
      <c r="G18" s="4">
        <v>1</v>
      </c>
      <c r="H18" s="4">
        <v>25</v>
      </c>
      <c r="I18" s="4">
        <v>298</v>
      </c>
      <c r="J18" s="4">
        <v>1</v>
      </c>
      <c r="K18" s="4">
        <v>28</v>
      </c>
      <c r="L18" s="4">
        <v>265</v>
      </c>
      <c r="M18" s="4">
        <v>1</v>
      </c>
      <c r="N18" s="4">
        <v>27.9</v>
      </c>
      <c r="O18" s="4">
        <v>273</v>
      </c>
      <c r="R18" s="5"/>
    </row>
    <row r="19" spans="1:18" thickBot="1" x14ac:dyDescent="0.35">
      <c r="A19" s="3" t="s">
        <v>21</v>
      </c>
      <c r="B19" s="9" t="s">
        <v>49</v>
      </c>
      <c r="C19" s="3" t="s">
        <v>17</v>
      </c>
      <c r="D19" s="4">
        <v>2.5587628200000005</v>
      </c>
      <c r="E19" s="10">
        <v>1.0676340000000002E-4</v>
      </c>
      <c r="F19" s="10">
        <v>2.1352679999999998E-5</v>
      </c>
      <c r="G19" s="4">
        <v>1</v>
      </c>
      <c r="H19" s="4">
        <v>25</v>
      </c>
      <c r="I19" s="4">
        <v>298</v>
      </c>
      <c r="J19" s="4">
        <v>1</v>
      </c>
      <c r="K19" s="4">
        <v>28</v>
      </c>
      <c r="L19" s="4">
        <v>265</v>
      </c>
      <c r="M19" s="4">
        <v>1</v>
      </c>
      <c r="N19" s="4">
        <v>27.9</v>
      </c>
      <c r="O19" s="4">
        <v>273</v>
      </c>
      <c r="R19" s="5"/>
    </row>
    <row r="20" spans="1:18" thickBot="1" x14ac:dyDescent="0.35">
      <c r="A20" s="3" t="s">
        <v>21</v>
      </c>
      <c r="B20" s="9" t="s">
        <v>55</v>
      </c>
      <c r="C20" s="3" t="s">
        <v>17</v>
      </c>
      <c r="D20" s="4">
        <v>2.9461674240000004</v>
      </c>
      <c r="E20" s="10">
        <v>1.2057984000000003E-4</v>
      </c>
      <c r="F20" s="10">
        <v>2.4115968E-5</v>
      </c>
      <c r="G20" s="4">
        <v>1</v>
      </c>
      <c r="H20" s="4">
        <v>25</v>
      </c>
      <c r="I20" s="4">
        <v>298</v>
      </c>
      <c r="J20" s="4">
        <v>1</v>
      </c>
      <c r="K20" s="4">
        <v>28</v>
      </c>
      <c r="L20" s="4">
        <v>265</v>
      </c>
      <c r="M20" s="4">
        <v>1</v>
      </c>
      <c r="N20" s="4">
        <v>27.9</v>
      </c>
      <c r="O20" s="4">
        <v>273</v>
      </c>
      <c r="R20" s="5"/>
    </row>
    <row r="21" spans="1:18" thickBot="1" x14ac:dyDescent="0.35">
      <c r="A21" s="3" t="s">
        <v>14</v>
      </c>
      <c r="B21" s="9" t="s">
        <v>57</v>
      </c>
      <c r="C21" s="3" t="s">
        <v>15</v>
      </c>
      <c r="D21" s="4">
        <v>2.6932847040000003</v>
      </c>
      <c r="E21" s="10">
        <v>2.8470240000000003E-5</v>
      </c>
      <c r="F21" s="10">
        <v>4.270536000000001E-5</v>
      </c>
      <c r="G21" s="4">
        <v>1</v>
      </c>
      <c r="H21" s="4">
        <v>25</v>
      </c>
      <c r="I21" s="4">
        <v>298</v>
      </c>
      <c r="J21" s="4">
        <v>1</v>
      </c>
      <c r="K21" s="4">
        <v>28</v>
      </c>
      <c r="L21" s="4">
        <v>265</v>
      </c>
      <c r="M21" s="4">
        <v>1</v>
      </c>
      <c r="N21" s="4">
        <v>27.9</v>
      </c>
      <c r="O21" s="4">
        <v>273</v>
      </c>
      <c r="R21" s="5"/>
    </row>
    <row r="22" spans="1:18" thickBot="1" x14ac:dyDescent="0.35">
      <c r="A22" s="3" t="s">
        <v>14</v>
      </c>
      <c r="B22" s="3" t="s">
        <v>22</v>
      </c>
      <c r="C22" s="3" t="s">
        <v>15</v>
      </c>
      <c r="D22" s="4">
        <v>2.4081133824000003</v>
      </c>
      <c r="E22" s="10">
        <v>2.5455744000000001E-5</v>
      </c>
      <c r="F22" s="10">
        <v>3.8183616000000009E-5</v>
      </c>
      <c r="G22" s="4">
        <v>1</v>
      </c>
      <c r="H22" s="4">
        <v>25</v>
      </c>
      <c r="I22" s="4">
        <v>298</v>
      </c>
      <c r="J22" s="4">
        <v>1</v>
      </c>
      <c r="K22" s="4">
        <v>28</v>
      </c>
      <c r="L22" s="4">
        <v>265</v>
      </c>
      <c r="M22" s="4">
        <v>1</v>
      </c>
      <c r="N22" s="4">
        <v>27.9</v>
      </c>
      <c r="O22" s="4">
        <v>273</v>
      </c>
      <c r="R22" s="5"/>
    </row>
    <row r="23" spans="1:18" thickBot="1" x14ac:dyDescent="0.35">
      <c r="A23" s="3" t="s">
        <v>14</v>
      </c>
      <c r="B23" s="3" t="s">
        <v>23</v>
      </c>
      <c r="C23" s="3" t="s">
        <v>15</v>
      </c>
      <c r="D23" s="4">
        <v>1.9715222520000002</v>
      </c>
      <c r="E23" s="10">
        <v>2.0515320000000001E-5</v>
      </c>
      <c r="F23" s="10">
        <v>3.077298000000001E-5</v>
      </c>
      <c r="G23" s="4">
        <v>1</v>
      </c>
      <c r="H23" s="4">
        <v>25</v>
      </c>
      <c r="I23" s="4">
        <v>298</v>
      </c>
      <c r="J23" s="4">
        <v>1</v>
      </c>
      <c r="K23" s="4">
        <v>28</v>
      </c>
      <c r="L23" s="4">
        <v>265</v>
      </c>
      <c r="M23" s="4">
        <v>1</v>
      </c>
      <c r="N23" s="4">
        <v>27.9</v>
      </c>
      <c r="O23" s="4">
        <v>273</v>
      </c>
      <c r="R23" s="5"/>
    </row>
    <row r="24" spans="1:18" thickBot="1" x14ac:dyDescent="0.35">
      <c r="A24" s="3" t="s">
        <v>14</v>
      </c>
      <c r="B24" s="3" t="s">
        <v>24</v>
      </c>
      <c r="C24" s="3" t="s">
        <v>15</v>
      </c>
      <c r="D24" s="4">
        <v>2.2531682880000004</v>
      </c>
      <c r="E24" s="10">
        <v>2.3446080000000001E-5</v>
      </c>
      <c r="F24" s="10">
        <v>3.516912000000001E-5</v>
      </c>
      <c r="G24" s="4">
        <v>1</v>
      </c>
      <c r="H24" s="4">
        <v>25</v>
      </c>
      <c r="I24" s="4">
        <v>298</v>
      </c>
      <c r="J24" s="4">
        <v>1</v>
      </c>
      <c r="K24" s="4">
        <v>28</v>
      </c>
      <c r="L24" s="4">
        <v>265</v>
      </c>
      <c r="M24" s="4">
        <v>1</v>
      </c>
      <c r="N24" s="4">
        <v>27.9</v>
      </c>
      <c r="O24" s="4">
        <v>273</v>
      </c>
      <c r="R24" s="5"/>
    </row>
    <row r="25" spans="1:18" thickBot="1" x14ac:dyDescent="0.35">
      <c r="A25" s="3" t="s">
        <v>14</v>
      </c>
      <c r="B25" s="3" t="s">
        <v>25</v>
      </c>
      <c r="C25" s="3" t="s">
        <v>15</v>
      </c>
      <c r="D25" s="4">
        <v>1.2026331792</v>
      </c>
      <c r="E25" s="10">
        <v>1.1907259200000001E-5</v>
      </c>
      <c r="F25" s="10">
        <v>1.7860888800000004E-5</v>
      </c>
      <c r="G25" s="4">
        <v>1</v>
      </c>
      <c r="H25" s="4">
        <v>25</v>
      </c>
      <c r="I25" s="4">
        <v>298</v>
      </c>
      <c r="J25" s="4">
        <v>1</v>
      </c>
      <c r="K25" s="4">
        <v>28</v>
      </c>
      <c r="L25" s="4">
        <v>265</v>
      </c>
      <c r="M25" s="4">
        <v>1</v>
      </c>
      <c r="N25" s="4">
        <v>27.9</v>
      </c>
      <c r="O25" s="4">
        <v>273</v>
      </c>
      <c r="R25" s="5"/>
    </row>
    <row r="26" spans="1:18" thickBot="1" x14ac:dyDescent="0.35">
      <c r="A26" s="3" t="s">
        <v>16</v>
      </c>
      <c r="B26" s="3" t="s">
        <v>26</v>
      </c>
      <c r="C26" s="3" t="s">
        <v>17</v>
      </c>
      <c r="D26" s="4">
        <v>2.3948496000000001</v>
      </c>
      <c r="E26" s="10">
        <v>1.0048320000000002E-4</v>
      </c>
      <c r="F26" s="10">
        <v>2.0096639999999999E-5</v>
      </c>
      <c r="G26" s="4">
        <v>1</v>
      </c>
      <c r="H26" s="4">
        <v>25</v>
      </c>
      <c r="I26" s="4">
        <v>298</v>
      </c>
      <c r="J26" s="4">
        <v>1</v>
      </c>
      <c r="K26" s="4">
        <v>28</v>
      </c>
      <c r="L26" s="4">
        <v>265</v>
      </c>
      <c r="M26" s="4">
        <v>1</v>
      </c>
      <c r="N26" s="4">
        <v>27.9</v>
      </c>
      <c r="O26" s="4">
        <v>273</v>
      </c>
      <c r="R26" s="5"/>
    </row>
    <row r="27" spans="1:18" thickBot="1" x14ac:dyDescent="0.35">
      <c r="A27" s="3" t="s">
        <v>16</v>
      </c>
      <c r="B27" s="3" t="s">
        <v>27</v>
      </c>
      <c r="C27" s="3" t="s">
        <v>17</v>
      </c>
      <c r="D27" s="4">
        <v>2.2631328720000004</v>
      </c>
      <c r="E27" s="10">
        <v>9.7971120000000023E-5</v>
      </c>
      <c r="F27" s="10">
        <v>1.9594223999999998E-5</v>
      </c>
      <c r="G27" s="4">
        <v>1</v>
      </c>
      <c r="H27" s="4">
        <v>25</v>
      </c>
      <c r="I27" s="4">
        <v>298</v>
      </c>
      <c r="J27" s="4">
        <v>1</v>
      </c>
      <c r="K27" s="4">
        <v>28</v>
      </c>
      <c r="L27" s="4">
        <v>265</v>
      </c>
      <c r="M27" s="4">
        <v>1</v>
      </c>
      <c r="N27" s="4">
        <v>27.9</v>
      </c>
      <c r="O27" s="4">
        <v>273</v>
      </c>
      <c r="R27" s="5"/>
    </row>
    <row r="28" spans="1:18" thickBot="1" x14ac:dyDescent="0.35">
      <c r="A28" s="3" t="s">
        <v>21</v>
      </c>
      <c r="B28" s="3" t="s">
        <v>26</v>
      </c>
      <c r="C28" s="3" t="s">
        <v>17</v>
      </c>
      <c r="D28" s="4">
        <v>2.3948496000000001</v>
      </c>
      <c r="E28" s="10">
        <v>1.0048320000000002E-4</v>
      </c>
      <c r="F28" s="10">
        <v>2.0096639999999999E-5</v>
      </c>
      <c r="G28" s="4">
        <v>1</v>
      </c>
      <c r="H28" s="4">
        <v>25</v>
      </c>
      <c r="I28" s="4">
        <v>298</v>
      </c>
      <c r="J28" s="4">
        <v>1</v>
      </c>
      <c r="K28" s="4">
        <v>28</v>
      </c>
      <c r="L28" s="4">
        <v>265</v>
      </c>
      <c r="M28" s="4">
        <v>1</v>
      </c>
      <c r="N28" s="4">
        <v>27.9</v>
      </c>
      <c r="O28" s="4">
        <v>273</v>
      </c>
      <c r="R28" s="5"/>
    </row>
    <row r="29" spans="1:18" thickBot="1" x14ac:dyDescent="0.35">
      <c r="A29" s="3" t="s">
        <v>21</v>
      </c>
      <c r="B29" s="3" t="s">
        <v>27</v>
      </c>
      <c r="C29" s="3" t="s">
        <v>17</v>
      </c>
      <c r="D29" s="4">
        <v>2.2631328720000004</v>
      </c>
      <c r="E29" s="10">
        <v>8.1642600000000009E-4</v>
      </c>
      <c r="F29" s="10">
        <v>2.6125632000000004E-4</v>
      </c>
      <c r="G29" s="4">
        <v>1</v>
      </c>
      <c r="H29" s="4">
        <v>25</v>
      </c>
      <c r="I29" s="4">
        <v>298</v>
      </c>
      <c r="J29" s="4">
        <v>1</v>
      </c>
      <c r="K29" s="4">
        <v>28</v>
      </c>
      <c r="L29" s="4">
        <v>265</v>
      </c>
      <c r="M29" s="4">
        <v>1</v>
      </c>
      <c r="N29" s="4">
        <v>27.9</v>
      </c>
      <c r="O29" s="4">
        <v>273</v>
      </c>
      <c r="R29" s="5"/>
    </row>
    <row r="30" spans="1:18" ht="23.5" thickBot="1" x14ac:dyDescent="0.35">
      <c r="A30" s="3" t="s">
        <v>20</v>
      </c>
      <c r="B30" s="3" t="s">
        <v>28</v>
      </c>
      <c r="C30" s="3" t="s">
        <v>18</v>
      </c>
      <c r="D30" s="4">
        <v>2.1704371200000003</v>
      </c>
      <c r="E30" s="10">
        <v>3.7681200000000001E-5</v>
      </c>
      <c r="F30" s="10">
        <v>3.7681200000000009E-6</v>
      </c>
      <c r="G30" s="4">
        <v>1</v>
      </c>
      <c r="H30" s="4">
        <v>25</v>
      </c>
      <c r="I30" s="4">
        <v>298</v>
      </c>
      <c r="J30" s="4">
        <v>1</v>
      </c>
      <c r="K30" s="4">
        <v>28</v>
      </c>
      <c r="L30" s="4">
        <v>265</v>
      </c>
      <c r="M30" s="4">
        <v>1</v>
      </c>
      <c r="N30" s="4">
        <v>27.9</v>
      </c>
      <c r="O30" s="4">
        <v>273</v>
      </c>
      <c r="R30" s="5"/>
    </row>
    <row r="31" spans="1:18" thickBot="1" x14ac:dyDescent="0.35">
      <c r="A31" s="3" t="s">
        <v>16</v>
      </c>
      <c r="B31" s="3" t="s">
        <v>29</v>
      </c>
      <c r="C31" s="3" t="s">
        <v>17</v>
      </c>
      <c r="D31" s="4">
        <v>2.7620319600000003</v>
      </c>
      <c r="E31" s="10">
        <v>3.7681200000000001E-5</v>
      </c>
      <c r="F31" s="10">
        <v>2.2608719999999997E-5</v>
      </c>
      <c r="G31" s="4">
        <v>1</v>
      </c>
      <c r="H31" s="4">
        <v>25</v>
      </c>
      <c r="I31" s="4">
        <v>298</v>
      </c>
      <c r="J31" s="4">
        <v>1</v>
      </c>
      <c r="K31" s="4">
        <v>28</v>
      </c>
      <c r="L31" s="4">
        <v>265</v>
      </c>
      <c r="M31" s="4">
        <v>1</v>
      </c>
      <c r="N31" s="4">
        <v>27.9</v>
      </c>
      <c r="O31" s="4">
        <v>273</v>
      </c>
      <c r="R31" s="5"/>
    </row>
    <row r="32" spans="1:18" thickBot="1" x14ac:dyDescent="0.35">
      <c r="A32" s="3" t="s">
        <v>16</v>
      </c>
      <c r="B32" s="3" t="s">
        <v>30</v>
      </c>
      <c r="C32" s="3" t="s">
        <v>17</v>
      </c>
      <c r="D32" s="4">
        <v>2.6060317920000005</v>
      </c>
      <c r="E32" s="10">
        <v>3.7681200000000001E-5</v>
      </c>
      <c r="F32" s="10">
        <v>2.1101471999999998E-5</v>
      </c>
      <c r="G32" s="4">
        <v>1</v>
      </c>
      <c r="H32" s="4">
        <v>25</v>
      </c>
      <c r="I32" s="4">
        <v>298</v>
      </c>
      <c r="J32" s="4">
        <v>1</v>
      </c>
      <c r="K32" s="4">
        <v>28</v>
      </c>
      <c r="L32" s="4">
        <v>265</v>
      </c>
      <c r="M32" s="4">
        <v>1</v>
      </c>
      <c r="N32" s="4">
        <v>27.9</v>
      </c>
      <c r="O32" s="4">
        <v>273</v>
      </c>
      <c r="R32" s="5"/>
    </row>
    <row r="33" spans="1:18" thickBot="1" x14ac:dyDescent="0.35">
      <c r="A33" s="3" t="s">
        <v>14</v>
      </c>
      <c r="B33" s="3" t="s">
        <v>31</v>
      </c>
      <c r="C33" s="3" t="s">
        <v>15</v>
      </c>
      <c r="D33" s="4">
        <v>3.1359132000000005</v>
      </c>
      <c r="E33" s="10">
        <v>2.9307600000000004E-5</v>
      </c>
      <c r="F33" s="10">
        <v>4.3961400000000009E-5</v>
      </c>
      <c r="G33" s="4">
        <v>1</v>
      </c>
      <c r="H33" s="4">
        <v>25</v>
      </c>
      <c r="I33" s="4">
        <v>298</v>
      </c>
      <c r="J33" s="4">
        <v>1</v>
      </c>
      <c r="K33" s="4">
        <v>28</v>
      </c>
      <c r="L33" s="4">
        <v>265</v>
      </c>
      <c r="M33" s="4">
        <v>1</v>
      </c>
      <c r="N33" s="4">
        <v>27.9</v>
      </c>
      <c r="O33" s="4">
        <v>273</v>
      </c>
      <c r="R33" s="5"/>
    </row>
    <row r="34" spans="1:18" ht="23.5" thickBot="1" x14ac:dyDescent="0.35">
      <c r="A34" s="3" t="s">
        <v>20</v>
      </c>
      <c r="B34" s="3" t="s">
        <v>32</v>
      </c>
      <c r="C34" s="3" t="s">
        <v>18</v>
      </c>
      <c r="D34" s="4">
        <v>0.78075446400000015</v>
      </c>
      <c r="E34" s="10">
        <v>1.7584560000000002E-5</v>
      </c>
      <c r="F34" s="10">
        <v>1.7584560000000005E-6</v>
      </c>
      <c r="G34" s="4">
        <v>1</v>
      </c>
      <c r="H34" s="4">
        <v>25</v>
      </c>
      <c r="I34" s="4">
        <v>298</v>
      </c>
      <c r="J34" s="4">
        <v>1</v>
      </c>
      <c r="K34" s="4">
        <v>28</v>
      </c>
      <c r="L34" s="4">
        <v>265</v>
      </c>
      <c r="M34" s="4">
        <v>1</v>
      </c>
      <c r="N34" s="4">
        <v>27.9</v>
      </c>
      <c r="O34" s="4">
        <v>273</v>
      </c>
      <c r="R34" s="5"/>
    </row>
    <row r="35" spans="1:18" thickBot="1" x14ac:dyDescent="0.35">
      <c r="A35" s="3" t="s">
        <v>21</v>
      </c>
      <c r="B35" s="3" t="s">
        <v>30</v>
      </c>
      <c r="C35" s="3" t="s">
        <v>17</v>
      </c>
      <c r="D35" s="4">
        <v>2.6060317920000005</v>
      </c>
      <c r="E35" s="10">
        <v>1.3715956800000001E-4</v>
      </c>
      <c r="F35" s="10">
        <v>1.3715956800000001E-4</v>
      </c>
      <c r="G35" s="4">
        <v>1</v>
      </c>
      <c r="H35" s="4">
        <v>25</v>
      </c>
      <c r="I35" s="4">
        <v>298</v>
      </c>
      <c r="J35" s="4">
        <v>1</v>
      </c>
      <c r="K35" s="4">
        <v>28</v>
      </c>
      <c r="L35" s="4">
        <v>265</v>
      </c>
      <c r="M35" s="4">
        <v>1</v>
      </c>
      <c r="N35" s="4">
        <v>27.9</v>
      </c>
      <c r="O35" s="4">
        <v>273</v>
      </c>
      <c r="R35" s="5"/>
    </row>
    <row r="36" spans="1:18" ht="23.5" thickBot="1" x14ac:dyDescent="0.35">
      <c r="A36" s="3" t="s">
        <v>20</v>
      </c>
      <c r="B36" s="3" t="s">
        <v>33</v>
      </c>
      <c r="C36" s="3" t="s">
        <v>18</v>
      </c>
      <c r="D36" s="4">
        <v>0.84581733600000009</v>
      </c>
      <c r="E36" s="10">
        <v>3.2531436000000004E-6</v>
      </c>
      <c r="F36" s="10">
        <v>3.2531436000000009E-7</v>
      </c>
      <c r="G36" s="4">
        <v>1</v>
      </c>
      <c r="H36" s="4">
        <v>25</v>
      </c>
      <c r="I36" s="4">
        <v>298</v>
      </c>
      <c r="J36" s="4">
        <v>1</v>
      </c>
      <c r="K36" s="4">
        <v>28</v>
      </c>
      <c r="L36" s="4">
        <v>265</v>
      </c>
      <c r="M36" s="4">
        <v>1</v>
      </c>
      <c r="N36" s="4">
        <v>27.9</v>
      </c>
      <c r="O36" s="4">
        <v>273</v>
      </c>
      <c r="R36" s="5"/>
    </row>
    <row r="37" spans="1:18" thickBot="1" x14ac:dyDescent="0.35">
      <c r="A37" s="3" t="s">
        <v>21</v>
      </c>
      <c r="B37" s="3" t="s">
        <v>34</v>
      </c>
      <c r="C37" s="3" t="s">
        <v>17</v>
      </c>
      <c r="D37" s="4">
        <v>1.7528812758000003</v>
      </c>
      <c r="E37" s="10">
        <v>1.7223239160000002E-3</v>
      </c>
      <c r="F37" s="10">
        <v>5.5558836000000011E-6</v>
      </c>
      <c r="G37" s="4">
        <v>1</v>
      </c>
      <c r="H37" s="4">
        <v>25</v>
      </c>
      <c r="I37" s="4">
        <v>298</v>
      </c>
      <c r="J37" s="4">
        <v>1</v>
      </c>
      <c r="K37" s="4">
        <v>28</v>
      </c>
      <c r="L37" s="4">
        <v>265</v>
      </c>
      <c r="M37" s="4">
        <v>1</v>
      </c>
      <c r="N37" s="4">
        <v>27.9</v>
      </c>
      <c r="O37" s="4">
        <v>273</v>
      </c>
      <c r="R37" s="5"/>
    </row>
    <row r="38" spans="1:18" thickBot="1" x14ac:dyDescent="0.35">
      <c r="A38" s="3" t="s">
        <v>14</v>
      </c>
      <c r="B38" s="3" t="s">
        <v>35</v>
      </c>
      <c r="C38" s="3" t="s">
        <v>15</v>
      </c>
      <c r="D38" s="4">
        <v>2.9220933240000004</v>
      </c>
      <c r="E38" s="10">
        <v>1.7223239160000002E-3</v>
      </c>
      <c r="F38" s="10">
        <v>5.5558836000000011E-6</v>
      </c>
      <c r="G38" s="4">
        <v>1</v>
      </c>
      <c r="H38" s="4">
        <v>25</v>
      </c>
      <c r="I38" s="4">
        <v>298</v>
      </c>
      <c r="J38" s="4">
        <v>1</v>
      </c>
      <c r="K38" s="4">
        <v>28</v>
      </c>
      <c r="L38" s="4">
        <v>265</v>
      </c>
      <c r="M38" s="4">
        <v>1</v>
      </c>
      <c r="N38" s="4">
        <v>27.9</v>
      </c>
      <c r="O38" s="4">
        <v>273</v>
      </c>
      <c r="R38" s="5"/>
    </row>
    <row r="39" spans="1:18" thickBot="1" x14ac:dyDescent="0.35">
      <c r="A39" s="3" t="s">
        <v>16</v>
      </c>
      <c r="B39" s="3" t="s">
        <v>36</v>
      </c>
      <c r="C39" s="3" t="s">
        <v>17</v>
      </c>
      <c r="D39" s="4">
        <v>1.7528812758000003</v>
      </c>
      <c r="E39" s="10">
        <v>2.7779418000000003E-5</v>
      </c>
      <c r="F39" s="10">
        <v>2.7779418000000006E-6</v>
      </c>
      <c r="G39" s="4">
        <v>1</v>
      </c>
      <c r="H39" s="4">
        <v>25</v>
      </c>
      <c r="I39" s="4">
        <v>298</v>
      </c>
      <c r="J39" s="4">
        <v>1</v>
      </c>
      <c r="K39" s="4">
        <v>28</v>
      </c>
      <c r="L39" s="4">
        <v>265</v>
      </c>
      <c r="M39" s="4">
        <v>1</v>
      </c>
      <c r="N39" s="4">
        <v>27.9</v>
      </c>
      <c r="O39" s="4">
        <v>273</v>
      </c>
      <c r="R39" s="5"/>
    </row>
    <row r="40" spans="1:18" ht="23.5" thickBot="1" x14ac:dyDescent="0.35">
      <c r="A40" s="3" t="s">
        <v>21</v>
      </c>
      <c r="B40" s="3" t="s">
        <v>37</v>
      </c>
      <c r="C40" s="3" t="s">
        <v>18</v>
      </c>
      <c r="D40" s="4">
        <v>2.1139153200000003</v>
      </c>
      <c r="E40" s="10">
        <v>3.4666704000000004E-3</v>
      </c>
      <c r="F40" s="10">
        <v>1.1304360000000002E-4</v>
      </c>
      <c r="G40" s="4">
        <v>1</v>
      </c>
      <c r="H40" s="4">
        <v>25</v>
      </c>
      <c r="I40" s="4">
        <v>298</v>
      </c>
      <c r="J40" s="4">
        <v>1</v>
      </c>
      <c r="K40" s="4">
        <v>28</v>
      </c>
      <c r="L40" s="4">
        <v>265</v>
      </c>
      <c r="M40" s="4">
        <v>1</v>
      </c>
      <c r="N40" s="4">
        <v>27.9</v>
      </c>
      <c r="O40" s="4">
        <v>273</v>
      </c>
      <c r="R40" s="5"/>
    </row>
    <row r="41" spans="1:18" ht="23.5" thickBot="1" x14ac:dyDescent="0.35">
      <c r="A41" s="3" t="s">
        <v>20</v>
      </c>
      <c r="B41" s="3" t="s">
        <v>38</v>
      </c>
      <c r="C41" s="3" t="s">
        <v>18</v>
      </c>
      <c r="D41" s="4">
        <v>1.8790358400000002</v>
      </c>
      <c r="E41" s="10">
        <v>3.3494400000000002E-5</v>
      </c>
      <c r="F41" s="10">
        <v>3.3494400000000007E-6</v>
      </c>
      <c r="G41" s="4">
        <v>1</v>
      </c>
      <c r="H41" s="4">
        <v>25</v>
      </c>
      <c r="I41" s="4">
        <v>298</v>
      </c>
      <c r="J41" s="4">
        <v>1</v>
      </c>
      <c r="K41" s="4">
        <v>28</v>
      </c>
      <c r="L41" s="4">
        <v>265</v>
      </c>
      <c r="M41" s="4">
        <v>1</v>
      </c>
      <c r="N41" s="4">
        <v>27.9</v>
      </c>
      <c r="O41" s="4">
        <v>273</v>
      </c>
      <c r="R41" s="5"/>
    </row>
    <row r="42" spans="1:18" thickBot="1" x14ac:dyDescent="0.35">
      <c r="A42" s="3" t="s">
        <v>14</v>
      </c>
      <c r="B42" s="3" t="s">
        <v>39</v>
      </c>
      <c r="C42" s="3" t="s">
        <v>15</v>
      </c>
      <c r="D42" s="4">
        <v>2.4081133824000003</v>
      </c>
      <c r="E42" s="10">
        <v>2.5455744000000001E-5</v>
      </c>
      <c r="F42" s="10">
        <v>3.8183616000000009E-5</v>
      </c>
      <c r="G42" s="4">
        <v>1</v>
      </c>
      <c r="H42" s="4">
        <v>25</v>
      </c>
      <c r="I42" s="4">
        <v>298</v>
      </c>
      <c r="J42" s="4">
        <v>1</v>
      </c>
      <c r="K42" s="4">
        <v>28</v>
      </c>
      <c r="L42" s="4">
        <v>265</v>
      </c>
      <c r="M42" s="4">
        <v>1</v>
      </c>
      <c r="N42" s="4">
        <v>27.9</v>
      </c>
      <c r="O42" s="4">
        <v>273</v>
      </c>
      <c r="R42" s="5"/>
    </row>
    <row r="43" spans="1:18" thickBot="1" x14ac:dyDescent="0.35">
      <c r="A43" s="3" t="s">
        <v>16</v>
      </c>
      <c r="B43" s="12" t="s">
        <v>58</v>
      </c>
      <c r="C43" s="3" t="s">
        <v>17</v>
      </c>
      <c r="D43" s="4">
        <v>3.1109598720000005</v>
      </c>
      <c r="E43" s="10">
        <v>1.2057984000000003E-4</v>
      </c>
      <c r="F43" s="10">
        <v>2.4115968E-5</v>
      </c>
      <c r="G43" s="4">
        <v>1</v>
      </c>
      <c r="H43" s="4">
        <v>25</v>
      </c>
      <c r="I43" s="4">
        <v>298</v>
      </c>
      <c r="J43" s="4">
        <v>1</v>
      </c>
      <c r="K43" s="4">
        <v>28</v>
      </c>
      <c r="L43" s="4">
        <v>265</v>
      </c>
      <c r="M43" s="4">
        <v>1</v>
      </c>
      <c r="N43" s="4">
        <v>27.9</v>
      </c>
      <c r="O43" s="4">
        <v>273</v>
      </c>
      <c r="R43" s="8"/>
    </row>
  </sheetData>
  <autoFilter ref="A1:O43" xr:uid="{00000000-0001-0000-0000-000000000000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200D-1F1C-43C4-8EAE-64727280FA39}">
  <dimension ref="A2:H88"/>
  <sheetViews>
    <sheetView tabSelected="1" topLeftCell="A71" workbookViewId="0">
      <selection activeCell="K7" sqref="K7"/>
    </sheetView>
  </sheetViews>
  <sheetFormatPr defaultRowHeight="14.5" x14ac:dyDescent="0.3"/>
  <cols>
    <col min="1" max="1" width="74.5" style="21" customWidth="1"/>
    <col min="2" max="2" width="11" style="21" bestFit="1" customWidth="1"/>
    <col min="3" max="4" width="32" style="21" hidden="1" customWidth="1"/>
    <col min="5" max="7" width="32" style="21" bestFit="1" customWidth="1"/>
    <col min="8" max="8" width="17.69921875" style="21" customWidth="1"/>
    <col min="9" max="16384" width="8.796875" style="21"/>
  </cols>
  <sheetData>
    <row r="2" spans="1:8" ht="16" x14ac:dyDescent="0.3">
      <c r="A2" s="22" t="s">
        <v>61</v>
      </c>
      <c r="B2" s="13" t="s">
        <v>62</v>
      </c>
      <c r="C2" s="13" t="s">
        <v>63</v>
      </c>
      <c r="D2" s="13" t="s">
        <v>64</v>
      </c>
      <c r="E2" s="13" t="s">
        <v>65</v>
      </c>
      <c r="F2" s="13" t="s">
        <v>66</v>
      </c>
      <c r="G2" s="13" t="s">
        <v>59</v>
      </c>
      <c r="H2" s="13" t="s">
        <v>67</v>
      </c>
    </row>
    <row r="3" spans="1:8" ht="15.5" x14ac:dyDescent="0.3">
      <c r="A3" s="23" t="s">
        <v>68</v>
      </c>
      <c r="B3" s="24">
        <f>G3</f>
        <v>1</v>
      </c>
      <c r="C3" s="14">
        <v>1</v>
      </c>
      <c r="D3" s="14">
        <v>1</v>
      </c>
      <c r="E3" s="14">
        <v>1</v>
      </c>
      <c r="F3" s="14">
        <v>1</v>
      </c>
      <c r="G3" s="14">
        <v>1</v>
      </c>
      <c r="H3" s="25"/>
    </row>
    <row r="4" spans="1:8" ht="15.5" x14ac:dyDescent="0.3">
      <c r="A4" s="26" t="s">
        <v>69</v>
      </c>
      <c r="B4" s="27">
        <f>G4</f>
        <v>27.9</v>
      </c>
      <c r="C4" s="16">
        <v>21</v>
      </c>
      <c r="D4" s="16">
        <v>23</v>
      </c>
      <c r="E4" s="16">
        <v>25</v>
      </c>
      <c r="F4" s="15">
        <v>28</v>
      </c>
      <c r="G4" s="15">
        <v>27.9</v>
      </c>
      <c r="H4" s="25"/>
    </row>
    <row r="5" spans="1:8" ht="15.5" x14ac:dyDescent="0.3">
      <c r="A5" s="26" t="s">
        <v>70</v>
      </c>
      <c r="B5" s="24">
        <f t="shared" ref="B5:B68" si="0">ROUND(IF(G5="─",IF(F5="－",0,F5),G5),0)</f>
        <v>273</v>
      </c>
      <c r="C5" s="16">
        <v>310</v>
      </c>
      <c r="D5" s="16">
        <v>296</v>
      </c>
      <c r="E5" s="16">
        <v>298</v>
      </c>
      <c r="F5" s="16">
        <v>265</v>
      </c>
      <c r="G5" s="16">
        <v>273</v>
      </c>
      <c r="H5" s="25"/>
    </row>
    <row r="6" spans="1:8" ht="15.5" x14ac:dyDescent="0.3">
      <c r="A6" s="26" t="s">
        <v>71</v>
      </c>
      <c r="B6" s="24">
        <f t="shared" si="0"/>
        <v>1960</v>
      </c>
      <c r="C6" s="14" t="s">
        <v>72</v>
      </c>
      <c r="D6" s="14" t="s">
        <v>72</v>
      </c>
      <c r="E6" s="25">
        <v>10900</v>
      </c>
      <c r="F6" s="25">
        <v>10200</v>
      </c>
      <c r="G6" s="16">
        <v>1960</v>
      </c>
      <c r="H6" s="25"/>
    </row>
    <row r="7" spans="1:8" ht="15.5" x14ac:dyDescent="0.3">
      <c r="A7" s="28" t="s">
        <v>73</v>
      </c>
      <c r="B7" s="24">
        <f t="shared" si="0"/>
        <v>14600</v>
      </c>
      <c r="C7" s="14">
        <v>11700</v>
      </c>
      <c r="D7" s="14">
        <v>12000</v>
      </c>
      <c r="E7" s="14">
        <v>14800</v>
      </c>
      <c r="F7" s="14">
        <v>12400</v>
      </c>
      <c r="G7" s="14">
        <v>14600</v>
      </c>
      <c r="H7" s="25"/>
    </row>
    <row r="8" spans="1:8" ht="15.5" x14ac:dyDescent="0.3">
      <c r="A8" s="28" t="s">
        <v>74</v>
      </c>
      <c r="B8" s="24">
        <f t="shared" si="0"/>
        <v>771</v>
      </c>
      <c r="C8" s="14">
        <v>650</v>
      </c>
      <c r="D8" s="14">
        <v>550</v>
      </c>
      <c r="E8" s="14">
        <v>675</v>
      </c>
      <c r="F8" s="14">
        <v>677</v>
      </c>
      <c r="G8" s="14">
        <v>771</v>
      </c>
      <c r="H8" s="25"/>
    </row>
    <row r="9" spans="1:8" ht="15.5" x14ac:dyDescent="0.3">
      <c r="A9" s="28" t="s">
        <v>75</v>
      </c>
      <c r="B9" s="24">
        <f t="shared" si="0"/>
        <v>135</v>
      </c>
      <c r="C9" s="14">
        <v>150</v>
      </c>
      <c r="D9" s="14">
        <v>97</v>
      </c>
      <c r="E9" s="14">
        <v>92</v>
      </c>
      <c r="F9" s="14">
        <v>116</v>
      </c>
      <c r="G9" s="14">
        <v>135</v>
      </c>
      <c r="H9" s="25"/>
    </row>
    <row r="10" spans="1:8" ht="15.5" x14ac:dyDescent="0.3">
      <c r="A10" s="28" t="s">
        <v>76</v>
      </c>
      <c r="B10" s="24">
        <f t="shared" si="0"/>
        <v>3740</v>
      </c>
      <c r="C10" s="14">
        <v>2800</v>
      </c>
      <c r="D10" s="14">
        <v>3400</v>
      </c>
      <c r="E10" s="14">
        <v>3500</v>
      </c>
      <c r="F10" s="14">
        <v>3170</v>
      </c>
      <c r="G10" s="14">
        <v>3740</v>
      </c>
      <c r="H10" s="25"/>
    </row>
    <row r="11" spans="1:8" ht="15.5" x14ac:dyDescent="0.3">
      <c r="A11" s="28" t="s">
        <v>77</v>
      </c>
      <c r="B11" s="24">
        <f t="shared" si="0"/>
        <v>1260</v>
      </c>
      <c r="C11" s="14">
        <v>1000</v>
      </c>
      <c r="D11" s="14">
        <v>1100</v>
      </c>
      <c r="E11" s="14">
        <v>1100</v>
      </c>
      <c r="F11" s="14">
        <v>1120</v>
      </c>
      <c r="G11" s="14">
        <v>1260</v>
      </c>
      <c r="H11" s="25"/>
    </row>
    <row r="12" spans="1:8" ht="15.5" x14ac:dyDescent="0.3">
      <c r="A12" s="28" t="s">
        <v>78</v>
      </c>
      <c r="B12" s="24">
        <f t="shared" si="0"/>
        <v>1530</v>
      </c>
      <c r="C12" s="14">
        <v>1300</v>
      </c>
      <c r="D12" s="14">
        <v>1300</v>
      </c>
      <c r="E12" s="14">
        <v>1430</v>
      </c>
      <c r="F12" s="14">
        <v>1300</v>
      </c>
      <c r="G12" s="14">
        <v>1530</v>
      </c>
      <c r="H12" s="25"/>
    </row>
    <row r="13" spans="1:8" ht="15.5" x14ac:dyDescent="0.3">
      <c r="A13" s="28" t="s">
        <v>79</v>
      </c>
      <c r="B13" s="24">
        <f t="shared" si="0"/>
        <v>364</v>
      </c>
      <c r="C13" s="14">
        <v>300</v>
      </c>
      <c r="D13" s="14">
        <v>330</v>
      </c>
      <c r="E13" s="14">
        <v>353</v>
      </c>
      <c r="F13" s="14">
        <v>328</v>
      </c>
      <c r="G13" s="14">
        <v>364</v>
      </c>
      <c r="H13" s="25"/>
    </row>
    <row r="14" spans="1:8" ht="15.5" x14ac:dyDescent="0.3">
      <c r="A14" s="28" t="s">
        <v>80</v>
      </c>
      <c r="B14" s="24">
        <f t="shared" si="0"/>
        <v>5810</v>
      </c>
      <c r="C14" s="14">
        <v>3800</v>
      </c>
      <c r="D14" s="14">
        <v>4300</v>
      </c>
      <c r="E14" s="14">
        <v>4470</v>
      </c>
      <c r="F14" s="14">
        <v>4800</v>
      </c>
      <c r="G14" s="14">
        <v>5810</v>
      </c>
      <c r="H14" s="25"/>
    </row>
    <row r="15" spans="1:8" ht="15.5" x14ac:dyDescent="0.3">
      <c r="A15" s="28" t="s">
        <v>81</v>
      </c>
      <c r="B15" s="24">
        <f t="shared" si="0"/>
        <v>22</v>
      </c>
      <c r="C15" s="14" t="s">
        <v>72</v>
      </c>
      <c r="D15" s="14">
        <v>43</v>
      </c>
      <c r="E15" s="14">
        <v>53</v>
      </c>
      <c r="F15" s="14">
        <v>16</v>
      </c>
      <c r="G15" s="14">
        <v>22</v>
      </c>
      <c r="H15" s="25"/>
    </row>
    <row r="16" spans="1:8" ht="15.5" x14ac:dyDescent="0.3">
      <c r="A16" s="28" t="s">
        <v>82</v>
      </c>
      <c r="B16" s="24">
        <f t="shared" si="0"/>
        <v>164</v>
      </c>
      <c r="C16" s="14">
        <v>140</v>
      </c>
      <c r="D16" s="14">
        <v>120</v>
      </c>
      <c r="E16" s="14">
        <v>124</v>
      </c>
      <c r="F16" s="14">
        <v>138</v>
      </c>
      <c r="G16" s="14">
        <v>164</v>
      </c>
      <c r="H16" s="25"/>
    </row>
    <row r="17" spans="1:8" ht="15.5" x14ac:dyDescent="0.3">
      <c r="A17" s="28" t="s">
        <v>83</v>
      </c>
      <c r="B17" s="24">
        <f t="shared" si="0"/>
        <v>5</v>
      </c>
      <c r="C17" s="14" t="s">
        <v>72</v>
      </c>
      <c r="D17" s="14">
        <v>12</v>
      </c>
      <c r="E17" s="14">
        <v>12</v>
      </c>
      <c r="F17" s="14">
        <v>4</v>
      </c>
      <c r="G17" s="14">
        <v>5</v>
      </c>
      <c r="H17" s="25"/>
    </row>
    <row r="18" spans="1:8" ht="15.5" x14ac:dyDescent="0.3">
      <c r="A18" s="28" t="s">
        <v>84</v>
      </c>
      <c r="B18" s="24">
        <f t="shared" si="0"/>
        <v>3600</v>
      </c>
      <c r="C18" s="14">
        <v>2900</v>
      </c>
      <c r="D18" s="14">
        <v>3500</v>
      </c>
      <c r="E18" s="14">
        <v>3220</v>
      </c>
      <c r="F18" s="14">
        <v>3350</v>
      </c>
      <c r="G18" s="14">
        <v>3600</v>
      </c>
      <c r="H18" s="25"/>
    </row>
    <row r="19" spans="1:8" ht="15.5" x14ac:dyDescent="0.3">
      <c r="A19" s="28" t="s">
        <v>85</v>
      </c>
      <c r="B19" s="24">
        <f t="shared" si="0"/>
        <v>1350</v>
      </c>
      <c r="C19" s="14" t="s">
        <v>72</v>
      </c>
      <c r="D19" s="14">
        <v>1300</v>
      </c>
      <c r="E19" s="14">
        <v>1340</v>
      </c>
      <c r="F19" s="14">
        <v>1210</v>
      </c>
      <c r="G19" s="14">
        <v>1350</v>
      </c>
      <c r="H19" s="25"/>
    </row>
    <row r="20" spans="1:8" ht="15.5" x14ac:dyDescent="0.3">
      <c r="A20" s="28" t="s">
        <v>86</v>
      </c>
      <c r="B20" s="24">
        <f t="shared" si="0"/>
        <v>1500</v>
      </c>
      <c r="C20" s="14" t="s">
        <v>72</v>
      </c>
      <c r="D20" s="14">
        <v>1200</v>
      </c>
      <c r="E20" s="14">
        <v>1370</v>
      </c>
      <c r="F20" s="14">
        <v>1330</v>
      </c>
      <c r="G20" s="14">
        <v>1500</v>
      </c>
      <c r="H20" s="25"/>
    </row>
    <row r="21" spans="1:8" ht="15.5" x14ac:dyDescent="0.3">
      <c r="A21" s="28" t="s">
        <v>87</v>
      </c>
      <c r="B21" s="24">
        <f t="shared" si="0"/>
        <v>8690</v>
      </c>
      <c r="C21" s="14">
        <v>6300</v>
      </c>
      <c r="D21" s="14">
        <v>9400</v>
      </c>
      <c r="E21" s="14">
        <v>9810</v>
      </c>
      <c r="F21" s="14">
        <v>8060</v>
      </c>
      <c r="G21" s="14">
        <v>8690</v>
      </c>
      <c r="H21" s="25"/>
    </row>
    <row r="22" spans="1:8" ht="15.5" x14ac:dyDescent="0.3">
      <c r="A22" s="28" t="s">
        <v>88</v>
      </c>
      <c r="B22" s="24">
        <f t="shared" si="0"/>
        <v>787</v>
      </c>
      <c r="C22" s="14">
        <v>560</v>
      </c>
      <c r="D22" s="14">
        <v>640</v>
      </c>
      <c r="E22" s="14">
        <v>693</v>
      </c>
      <c r="F22" s="14">
        <v>716</v>
      </c>
      <c r="G22" s="14">
        <v>787</v>
      </c>
      <c r="H22" s="25"/>
    </row>
    <row r="23" spans="1:8" ht="15.5" x14ac:dyDescent="0.3">
      <c r="A23" s="28" t="s">
        <v>89</v>
      </c>
      <c r="B23" s="24">
        <f t="shared" si="0"/>
        <v>962</v>
      </c>
      <c r="C23" s="14" t="s">
        <v>72</v>
      </c>
      <c r="D23" s="14">
        <v>950</v>
      </c>
      <c r="E23" s="14">
        <v>1030</v>
      </c>
      <c r="F23" s="14">
        <v>858</v>
      </c>
      <c r="G23" s="14">
        <v>962</v>
      </c>
      <c r="H23" s="25"/>
    </row>
    <row r="24" spans="1:8" ht="15.5" x14ac:dyDescent="0.3">
      <c r="A24" s="28" t="s">
        <v>90</v>
      </c>
      <c r="B24" s="24">
        <f t="shared" si="0"/>
        <v>914</v>
      </c>
      <c r="C24" s="14" t="s">
        <v>72</v>
      </c>
      <c r="D24" s="14">
        <v>890</v>
      </c>
      <c r="E24" s="14">
        <v>794</v>
      </c>
      <c r="F24" s="14">
        <v>804</v>
      </c>
      <c r="G24" s="14">
        <v>914</v>
      </c>
      <c r="H24" s="25"/>
    </row>
    <row r="25" spans="1:8" ht="15.5" x14ac:dyDescent="0.3">
      <c r="A25" s="28" t="s">
        <v>91</v>
      </c>
      <c r="B25" s="24">
        <f t="shared" si="0"/>
        <v>1600</v>
      </c>
      <c r="C25" s="14">
        <v>1300</v>
      </c>
      <c r="D25" s="14">
        <v>1500</v>
      </c>
      <c r="E25" s="14">
        <v>1640</v>
      </c>
      <c r="F25" s="14">
        <v>1650</v>
      </c>
      <c r="G25" s="14">
        <v>1600</v>
      </c>
      <c r="H25" s="25"/>
    </row>
    <row r="26" spans="1:8" ht="15.5" x14ac:dyDescent="0.3">
      <c r="A26" s="28" t="s">
        <v>92</v>
      </c>
      <c r="B26" s="24">
        <f t="shared" si="0"/>
        <v>1960</v>
      </c>
      <c r="C26" s="14" t="s">
        <v>72</v>
      </c>
      <c r="D26" s="14">
        <v>1700</v>
      </c>
      <c r="E26" s="14">
        <v>1810</v>
      </c>
      <c r="F26" s="14">
        <v>1760</v>
      </c>
      <c r="G26" s="14">
        <v>1960</v>
      </c>
      <c r="H26" s="29"/>
    </row>
    <row r="27" spans="1:8" ht="15.5" x14ac:dyDescent="0.3">
      <c r="A27" s="28" t="s">
        <v>93</v>
      </c>
      <c r="B27" s="24">
        <f t="shared" si="0"/>
        <v>1263</v>
      </c>
      <c r="C27" s="17">
        <v>1126.26</v>
      </c>
      <c r="D27" s="17">
        <v>1127.4000000000001</v>
      </c>
      <c r="E27" s="17">
        <v>1182.48</v>
      </c>
      <c r="F27" s="17">
        <v>1129.92</v>
      </c>
      <c r="G27" s="17">
        <v>1263</v>
      </c>
      <c r="H27" s="30" t="s">
        <v>94</v>
      </c>
    </row>
    <row r="28" spans="1:8" ht="15.5" x14ac:dyDescent="0.3">
      <c r="A28" s="28" t="s">
        <v>95</v>
      </c>
      <c r="B28" s="24">
        <f t="shared" si="0"/>
        <v>1381</v>
      </c>
      <c r="C28" s="17">
        <v>1222.92</v>
      </c>
      <c r="D28" s="17">
        <v>1223.8</v>
      </c>
      <c r="E28" s="17">
        <v>1288.26</v>
      </c>
      <c r="F28" s="17">
        <v>1236.3399999999999</v>
      </c>
      <c r="G28" s="17">
        <v>1381</v>
      </c>
      <c r="H28" s="30"/>
    </row>
    <row r="29" spans="1:8" ht="15.5" x14ac:dyDescent="0.3">
      <c r="A29" s="28" t="s">
        <v>96</v>
      </c>
      <c r="B29" s="24">
        <f t="shared" si="0"/>
        <v>982</v>
      </c>
      <c r="C29" s="17">
        <v>898.68</v>
      </c>
      <c r="D29" s="17">
        <v>901.4</v>
      </c>
      <c r="E29" s="17">
        <v>932.58</v>
      </c>
      <c r="F29" s="17">
        <v>875.54</v>
      </c>
      <c r="G29" s="17">
        <v>982</v>
      </c>
      <c r="H29" s="30"/>
    </row>
    <row r="30" spans="1:8" ht="15.5" x14ac:dyDescent="0.3">
      <c r="A30" s="28" t="s">
        <v>97</v>
      </c>
      <c r="B30" s="24">
        <f t="shared" si="0"/>
        <v>2989</v>
      </c>
      <c r="C30" s="17">
        <v>2326</v>
      </c>
      <c r="D30" s="17">
        <v>2686</v>
      </c>
      <c r="E30" s="17">
        <v>2787.8</v>
      </c>
      <c r="F30" s="17">
        <v>2570.8000000000002</v>
      </c>
      <c r="G30" s="17">
        <v>2989</v>
      </c>
      <c r="H30" s="30"/>
    </row>
    <row r="31" spans="1:8" ht="15.5" x14ac:dyDescent="0.3">
      <c r="A31" s="28" t="s">
        <v>98</v>
      </c>
      <c r="B31" s="24">
        <f t="shared" si="0"/>
        <v>2597</v>
      </c>
      <c r="C31" s="17">
        <v>2084</v>
      </c>
      <c r="D31" s="17">
        <v>2312</v>
      </c>
      <c r="E31" s="17">
        <v>2416</v>
      </c>
      <c r="F31" s="17">
        <v>2260.6</v>
      </c>
      <c r="G31" s="17">
        <v>2597</v>
      </c>
      <c r="H31" s="30"/>
    </row>
    <row r="32" spans="1:8" ht="15.5" x14ac:dyDescent="0.3">
      <c r="A32" s="28" t="s">
        <v>99</v>
      </c>
      <c r="B32" s="24">
        <f t="shared" si="0"/>
        <v>3328</v>
      </c>
      <c r="C32" s="17">
        <v>1415</v>
      </c>
      <c r="D32" s="17">
        <v>1415</v>
      </c>
      <c r="E32" s="17">
        <v>1534.1</v>
      </c>
      <c r="F32" s="17">
        <v>3100</v>
      </c>
      <c r="G32" s="17">
        <v>3328</v>
      </c>
      <c r="H32" s="30"/>
    </row>
    <row r="33" spans="1:8" ht="15.5" x14ac:dyDescent="0.3">
      <c r="A33" s="28" t="s">
        <v>100</v>
      </c>
      <c r="B33" s="24">
        <f t="shared" si="0"/>
        <v>4721</v>
      </c>
      <c r="C33" s="17">
        <v>3682</v>
      </c>
      <c r="D33" s="17">
        <v>3682</v>
      </c>
      <c r="E33" s="17">
        <v>4457.3</v>
      </c>
      <c r="F33" s="17">
        <v>4456.6000000000004</v>
      </c>
      <c r="G33" s="17">
        <v>4721</v>
      </c>
      <c r="H33" s="30"/>
    </row>
    <row r="34" spans="1:8" ht="15.5" x14ac:dyDescent="0.3">
      <c r="A34" s="28" t="s">
        <v>101</v>
      </c>
      <c r="B34" s="24">
        <f t="shared" si="0"/>
        <v>4728</v>
      </c>
      <c r="C34" s="17">
        <v>3260</v>
      </c>
      <c r="D34" s="17">
        <v>3784</v>
      </c>
      <c r="E34" s="17">
        <v>3921.6</v>
      </c>
      <c r="F34" s="17">
        <v>3942.8</v>
      </c>
      <c r="G34" s="17">
        <v>4728</v>
      </c>
      <c r="H34" s="30"/>
    </row>
    <row r="35" spans="1:8" ht="15.5" x14ac:dyDescent="0.3">
      <c r="A35" s="28" t="s">
        <v>102</v>
      </c>
      <c r="B35" s="24">
        <f t="shared" si="0"/>
        <v>941</v>
      </c>
      <c r="C35" s="17">
        <v>4571.3</v>
      </c>
      <c r="D35" s="17">
        <v>5155.3999999999996</v>
      </c>
      <c r="E35" s="17">
        <v>5327.73</v>
      </c>
      <c r="F35" s="17">
        <v>4965.0600000000004</v>
      </c>
      <c r="G35" s="17">
        <v>941</v>
      </c>
      <c r="H35" s="30"/>
    </row>
    <row r="36" spans="1:8" ht="15.5" x14ac:dyDescent="0.3">
      <c r="A36" s="28" t="s">
        <v>103</v>
      </c>
      <c r="B36" s="24">
        <f t="shared" si="0"/>
        <v>1431</v>
      </c>
      <c r="C36" s="17">
        <v>1673</v>
      </c>
      <c r="D36" s="17">
        <v>1919</v>
      </c>
      <c r="E36" s="17">
        <v>1942.6</v>
      </c>
      <c r="F36" s="17">
        <v>1779.8</v>
      </c>
      <c r="G36" s="17">
        <v>1431</v>
      </c>
      <c r="H36" s="30"/>
    </row>
    <row r="37" spans="1:8" ht="15.5" x14ac:dyDescent="0.3">
      <c r="A37" s="28" t="s">
        <v>104</v>
      </c>
      <c r="B37" s="24">
        <f t="shared" si="0"/>
        <v>2262</v>
      </c>
      <c r="C37" s="17">
        <v>1770</v>
      </c>
      <c r="D37" s="17">
        <v>1990</v>
      </c>
      <c r="E37" s="17">
        <v>2107</v>
      </c>
      <c r="F37" s="17">
        <v>1923.4</v>
      </c>
      <c r="G37" s="17">
        <v>2262</v>
      </c>
      <c r="H37" s="30"/>
    </row>
    <row r="38" spans="1:8" ht="15.5" x14ac:dyDescent="0.3">
      <c r="A38" s="28" t="s">
        <v>105</v>
      </c>
      <c r="B38" s="24">
        <f t="shared" si="0"/>
        <v>3001</v>
      </c>
      <c r="C38" s="17">
        <v>2285</v>
      </c>
      <c r="D38" s="17">
        <v>2695</v>
      </c>
      <c r="E38" s="17">
        <v>2803.5</v>
      </c>
      <c r="F38" s="17">
        <v>2546.6999999999998</v>
      </c>
      <c r="G38" s="17">
        <v>3001</v>
      </c>
      <c r="H38" s="30"/>
    </row>
    <row r="39" spans="1:8" ht="15.5" x14ac:dyDescent="0.3">
      <c r="A39" s="28" t="s">
        <v>106</v>
      </c>
      <c r="B39" s="24">
        <f t="shared" si="0"/>
        <v>1908</v>
      </c>
      <c r="C39" s="17">
        <v>1525.5</v>
      </c>
      <c r="D39" s="17">
        <v>1652.5</v>
      </c>
      <c r="E39" s="17">
        <v>1773.85</v>
      </c>
      <c r="F39" s="17">
        <v>1624.21</v>
      </c>
      <c r="G39" s="17">
        <v>1908</v>
      </c>
      <c r="H39" s="30"/>
    </row>
    <row r="40" spans="1:8" ht="15.5" x14ac:dyDescent="0.3">
      <c r="A40" s="28" t="s">
        <v>107</v>
      </c>
      <c r="B40" s="24">
        <f t="shared" si="0"/>
        <v>1748</v>
      </c>
      <c r="C40" s="17">
        <v>1427.5</v>
      </c>
      <c r="D40" s="17">
        <v>1502.5</v>
      </c>
      <c r="E40" s="17">
        <v>1627.25</v>
      </c>
      <c r="F40" s="17">
        <v>1487.05</v>
      </c>
      <c r="G40" s="17">
        <v>1748</v>
      </c>
      <c r="H40" s="30"/>
    </row>
    <row r="41" spans="1:8" ht="15.5" x14ac:dyDescent="0.3">
      <c r="A41" s="28" t="s">
        <v>108</v>
      </c>
      <c r="B41" s="24">
        <f t="shared" si="0"/>
        <v>1672</v>
      </c>
      <c r="C41" s="17">
        <v>1362.5</v>
      </c>
      <c r="D41" s="17">
        <v>1427.5</v>
      </c>
      <c r="E41" s="17">
        <v>1551.75</v>
      </c>
      <c r="F41" s="17">
        <v>1424.75</v>
      </c>
      <c r="G41" s="17">
        <v>1672</v>
      </c>
      <c r="H41" s="30"/>
    </row>
    <row r="42" spans="1:8" ht="15.5" x14ac:dyDescent="0.3">
      <c r="A42" s="28" t="s">
        <v>109</v>
      </c>
      <c r="B42" s="24">
        <f t="shared" si="0"/>
        <v>3856</v>
      </c>
      <c r="C42" s="17">
        <v>2743</v>
      </c>
      <c r="D42" s="17">
        <v>3015</v>
      </c>
      <c r="E42" s="17">
        <v>3151.9</v>
      </c>
      <c r="F42" s="17">
        <v>3257.1</v>
      </c>
      <c r="G42" s="17">
        <v>3856</v>
      </c>
      <c r="H42" s="30"/>
    </row>
    <row r="43" spans="1:8" ht="15.5" x14ac:dyDescent="0.3">
      <c r="A43" s="28" t="s">
        <v>110</v>
      </c>
      <c r="B43" s="24">
        <f t="shared" si="0"/>
        <v>1454</v>
      </c>
      <c r="C43" s="17">
        <v>1442.25</v>
      </c>
      <c r="D43" s="17">
        <v>1535</v>
      </c>
      <c r="E43" s="17">
        <v>1584.75</v>
      </c>
      <c r="F43" s="17">
        <v>1484.75</v>
      </c>
      <c r="G43" s="17">
        <v>1454</v>
      </c>
      <c r="H43" s="30"/>
    </row>
    <row r="44" spans="1:8" ht="15.5" x14ac:dyDescent="0.3">
      <c r="A44" s="28" t="s">
        <v>111</v>
      </c>
      <c r="B44" s="24">
        <f t="shared" si="0"/>
        <v>1509</v>
      </c>
      <c r="C44" s="17">
        <v>1437.25</v>
      </c>
      <c r="D44" s="17">
        <v>1500</v>
      </c>
      <c r="E44" s="17">
        <v>1559.75</v>
      </c>
      <c r="F44" s="17">
        <v>1473.75</v>
      </c>
      <c r="G44" s="17">
        <v>1509</v>
      </c>
      <c r="H44" s="30"/>
    </row>
    <row r="45" spans="1:8" ht="15.5" x14ac:dyDescent="0.3">
      <c r="A45" s="28" t="s">
        <v>112</v>
      </c>
      <c r="B45" s="24">
        <f t="shared" si="0"/>
        <v>2256</v>
      </c>
      <c r="C45" s="17">
        <v>1725</v>
      </c>
      <c r="D45" s="17">
        <v>1975</v>
      </c>
      <c r="E45" s="17">
        <v>2087.5</v>
      </c>
      <c r="F45" s="17">
        <v>1923.5</v>
      </c>
      <c r="G45" s="17">
        <v>2256</v>
      </c>
      <c r="H45" s="30"/>
    </row>
    <row r="46" spans="1:8" ht="15.5" x14ac:dyDescent="0.3">
      <c r="A46" s="28" t="s">
        <v>113</v>
      </c>
      <c r="B46" s="24">
        <f t="shared" si="0"/>
        <v>2404</v>
      </c>
      <c r="C46" s="17">
        <v>1617.5</v>
      </c>
      <c r="D46" s="17">
        <v>1832.5</v>
      </c>
      <c r="E46" s="17">
        <v>1946.25</v>
      </c>
      <c r="F46" s="17">
        <v>2048.15</v>
      </c>
      <c r="G46" s="17">
        <v>2404</v>
      </c>
      <c r="H46" s="30"/>
    </row>
    <row r="47" spans="1:8" ht="15.5" x14ac:dyDescent="0.3">
      <c r="A47" s="28" t="s">
        <v>114</v>
      </c>
      <c r="B47" s="24">
        <f t="shared" si="0"/>
        <v>1733</v>
      </c>
      <c r="C47" s="17">
        <v>1502.9</v>
      </c>
      <c r="D47" s="17">
        <v>1500.7</v>
      </c>
      <c r="E47" s="17">
        <v>1597.39</v>
      </c>
      <c r="F47" s="17">
        <v>1555.18</v>
      </c>
      <c r="G47" s="17">
        <v>1733</v>
      </c>
      <c r="H47" s="30"/>
    </row>
    <row r="48" spans="1:8" ht="15.5" x14ac:dyDescent="0.3">
      <c r="A48" s="28" t="s">
        <v>115</v>
      </c>
      <c r="B48" s="24">
        <f t="shared" si="0"/>
        <v>1847</v>
      </c>
      <c r="C48" s="17">
        <v>1602.2</v>
      </c>
      <c r="D48" s="17">
        <v>1601.6</v>
      </c>
      <c r="E48" s="17">
        <v>1705.12</v>
      </c>
      <c r="F48" s="17">
        <v>1658.54</v>
      </c>
      <c r="G48" s="17">
        <v>1847</v>
      </c>
      <c r="H48" s="30"/>
    </row>
    <row r="49" spans="1:8" ht="15.5" x14ac:dyDescent="0.3">
      <c r="A49" s="28" t="s">
        <v>116</v>
      </c>
      <c r="B49" s="24">
        <f t="shared" si="0"/>
        <v>1874</v>
      </c>
      <c r="C49" s="17">
        <v>1625.6</v>
      </c>
      <c r="D49" s="17">
        <v>1625.3</v>
      </c>
      <c r="E49" s="17">
        <v>1730.41</v>
      </c>
      <c r="F49" s="17">
        <v>1682.87</v>
      </c>
      <c r="G49" s="17">
        <v>1874</v>
      </c>
      <c r="H49" s="30"/>
    </row>
    <row r="50" spans="1:8" ht="15.5" x14ac:dyDescent="0.3">
      <c r="A50" s="28" t="s">
        <v>117</v>
      </c>
      <c r="B50" s="24">
        <f t="shared" si="0"/>
        <v>2052</v>
      </c>
      <c r="C50" s="17">
        <v>1990</v>
      </c>
      <c r="D50" s="17">
        <v>2140</v>
      </c>
      <c r="E50" s="17">
        <v>2286</v>
      </c>
      <c r="F50" s="17">
        <v>2172</v>
      </c>
      <c r="G50" s="17">
        <v>2052</v>
      </c>
      <c r="H50" s="30"/>
    </row>
    <row r="51" spans="1:8" ht="15.5" x14ac:dyDescent="0.3">
      <c r="A51" s="28" t="s">
        <v>118</v>
      </c>
      <c r="B51" s="24">
        <f t="shared" si="0"/>
        <v>2183</v>
      </c>
      <c r="C51" s="17">
        <v>1774</v>
      </c>
      <c r="D51" s="17">
        <v>1774</v>
      </c>
      <c r="E51" s="17">
        <v>2053.1</v>
      </c>
      <c r="F51" s="17">
        <v>1945</v>
      </c>
      <c r="G51" s="17">
        <v>2183</v>
      </c>
      <c r="H51" s="30"/>
    </row>
    <row r="52" spans="1:8" ht="15.5" x14ac:dyDescent="0.3">
      <c r="A52" s="28" t="s">
        <v>119</v>
      </c>
      <c r="B52" s="24">
        <f t="shared" si="0"/>
        <v>1312</v>
      </c>
      <c r="C52" s="17">
        <v>1337.5650000000001</v>
      </c>
      <c r="D52" s="17">
        <v>1439.7</v>
      </c>
      <c r="E52" s="17">
        <v>1477.8150000000001</v>
      </c>
      <c r="F52" s="17">
        <v>1374.5</v>
      </c>
      <c r="G52" s="17">
        <v>1312</v>
      </c>
      <c r="H52" s="30"/>
    </row>
    <row r="53" spans="1:8" ht="15.5" x14ac:dyDescent="0.3">
      <c r="A53" s="28" t="s">
        <v>120</v>
      </c>
      <c r="B53" s="24">
        <f t="shared" si="0"/>
        <v>1295</v>
      </c>
      <c r="C53" s="17">
        <v>1258.51</v>
      </c>
      <c r="D53" s="17">
        <v>1319.8</v>
      </c>
      <c r="E53" s="17">
        <v>1361.96</v>
      </c>
      <c r="F53" s="17">
        <v>1273.6300000000001</v>
      </c>
      <c r="G53" s="17">
        <v>1295</v>
      </c>
      <c r="H53" s="30"/>
    </row>
    <row r="54" spans="1:8" ht="15.5" x14ac:dyDescent="0.3">
      <c r="A54" s="28" t="s">
        <v>121</v>
      </c>
      <c r="B54" s="24">
        <f t="shared" si="0"/>
        <v>1637</v>
      </c>
      <c r="C54" s="17">
        <v>1419.2</v>
      </c>
      <c r="D54" s="17">
        <v>1415.6</v>
      </c>
      <c r="E54" s="17">
        <v>1506.52</v>
      </c>
      <c r="F54" s="17">
        <v>1468.04</v>
      </c>
      <c r="G54" s="17">
        <v>1637</v>
      </c>
      <c r="H54" s="30"/>
    </row>
    <row r="55" spans="1:8" ht="15.5" x14ac:dyDescent="0.3">
      <c r="A55" s="28" t="s">
        <v>122</v>
      </c>
      <c r="B55" s="24">
        <f t="shared" si="0"/>
        <v>613</v>
      </c>
      <c r="C55" s="17">
        <v>530</v>
      </c>
      <c r="D55" s="17">
        <v>515</v>
      </c>
      <c r="E55" s="17">
        <v>545.5</v>
      </c>
      <c r="F55" s="17">
        <v>543.5</v>
      </c>
      <c r="G55" s="17">
        <v>613</v>
      </c>
      <c r="H55" s="30"/>
    </row>
    <row r="56" spans="1:8" ht="15.5" x14ac:dyDescent="0.3">
      <c r="A56" s="28" t="s">
        <v>123</v>
      </c>
      <c r="B56" s="24">
        <f t="shared" si="0"/>
        <v>1139</v>
      </c>
      <c r="C56" s="17">
        <v>1007.5549999999999</v>
      </c>
      <c r="D56" s="17">
        <v>1011.9</v>
      </c>
      <c r="E56" s="17">
        <v>1084.2550000000001</v>
      </c>
      <c r="F56" s="17">
        <v>975.17</v>
      </c>
      <c r="G56" s="17">
        <v>1139</v>
      </c>
      <c r="H56" s="30"/>
    </row>
    <row r="57" spans="1:8" ht="15.5" x14ac:dyDescent="0.3">
      <c r="A57" s="28" t="s">
        <v>124</v>
      </c>
      <c r="B57" s="24">
        <f t="shared" si="0"/>
        <v>2508</v>
      </c>
      <c r="C57" s="17">
        <v>1954.8</v>
      </c>
      <c r="D57" s="17">
        <v>2234.4</v>
      </c>
      <c r="E57" s="17">
        <v>2346</v>
      </c>
      <c r="F57" s="17">
        <v>2127.2199999999998</v>
      </c>
      <c r="G57" s="17">
        <v>2508</v>
      </c>
      <c r="H57" s="30"/>
    </row>
    <row r="58" spans="1:8" ht="15.5" x14ac:dyDescent="0.3">
      <c r="A58" s="28" t="s">
        <v>125</v>
      </c>
      <c r="B58" s="24">
        <f t="shared" si="0"/>
        <v>1886</v>
      </c>
      <c r="C58" s="17">
        <v>1635.5</v>
      </c>
      <c r="D58" s="17">
        <v>1635</v>
      </c>
      <c r="E58" s="17">
        <v>1740.7</v>
      </c>
      <c r="F58" s="17">
        <v>1693.05</v>
      </c>
      <c r="G58" s="17">
        <v>1886</v>
      </c>
      <c r="H58" s="30"/>
    </row>
    <row r="59" spans="1:8" ht="15.5" x14ac:dyDescent="0.3">
      <c r="A59" s="28" t="s">
        <v>126</v>
      </c>
      <c r="B59" s="24">
        <f t="shared" si="0"/>
        <v>3171</v>
      </c>
      <c r="C59" s="17">
        <v>2403</v>
      </c>
      <c r="D59" s="17">
        <v>2865</v>
      </c>
      <c r="E59" s="17">
        <v>2966.7</v>
      </c>
      <c r="F59" s="17">
        <v>2687.9</v>
      </c>
      <c r="G59" s="17">
        <v>3171</v>
      </c>
      <c r="H59" s="30"/>
    </row>
    <row r="60" spans="1:8" ht="15.5" x14ac:dyDescent="0.3">
      <c r="A60" s="28" t="s">
        <v>127</v>
      </c>
      <c r="B60" s="24">
        <f t="shared" si="0"/>
        <v>1450</v>
      </c>
      <c r="C60" s="17">
        <v>1360</v>
      </c>
      <c r="D60" s="17">
        <v>1432</v>
      </c>
      <c r="E60" s="17">
        <v>1535.6</v>
      </c>
      <c r="F60" s="17">
        <v>1381.6</v>
      </c>
      <c r="G60" s="17">
        <v>1450</v>
      </c>
      <c r="H60" s="30"/>
    </row>
    <row r="61" spans="1:8" ht="15.5" x14ac:dyDescent="0.3">
      <c r="A61" s="28" t="s">
        <v>128</v>
      </c>
      <c r="B61" s="24">
        <f t="shared" si="0"/>
        <v>2812</v>
      </c>
      <c r="C61" s="17">
        <v>2170</v>
      </c>
      <c r="D61" s="17">
        <v>2518</v>
      </c>
      <c r="E61" s="17">
        <v>2630.6</v>
      </c>
      <c r="F61" s="17">
        <v>2384.6</v>
      </c>
      <c r="G61" s="17">
        <v>2812</v>
      </c>
      <c r="H61" s="30"/>
    </row>
    <row r="62" spans="1:8" ht="15.5" x14ac:dyDescent="0.3">
      <c r="A62" s="28" t="s">
        <v>129</v>
      </c>
      <c r="B62" s="24">
        <f t="shared" si="0"/>
        <v>3409</v>
      </c>
      <c r="C62" s="17">
        <v>2575</v>
      </c>
      <c r="D62" s="17">
        <v>3085</v>
      </c>
      <c r="E62" s="17">
        <v>3189.5</v>
      </c>
      <c r="F62" s="17">
        <v>2889.5</v>
      </c>
      <c r="G62" s="17">
        <v>3409</v>
      </c>
      <c r="H62" s="30"/>
    </row>
    <row r="63" spans="1:8" ht="15.5" x14ac:dyDescent="0.3">
      <c r="A63" s="28" t="s">
        <v>130</v>
      </c>
      <c r="B63" s="24">
        <f t="shared" si="0"/>
        <v>3359</v>
      </c>
      <c r="C63" s="17">
        <v>2532.3000000000002</v>
      </c>
      <c r="D63" s="17">
        <v>3042.9</v>
      </c>
      <c r="E63" s="17">
        <v>3142.95</v>
      </c>
      <c r="F63" s="17">
        <v>2847.17</v>
      </c>
      <c r="G63" s="17">
        <v>3359</v>
      </c>
      <c r="H63" s="30"/>
    </row>
    <row r="64" spans="1:8" ht="15.5" x14ac:dyDescent="0.3">
      <c r="A64" s="28" t="s">
        <v>131</v>
      </c>
      <c r="B64" s="24">
        <f t="shared" si="0"/>
        <v>2700</v>
      </c>
      <c r="C64" s="17">
        <v>2086</v>
      </c>
      <c r="D64" s="17">
        <v>2416</v>
      </c>
      <c r="E64" s="17">
        <v>2525.6</v>
      </c>
      <c r="F64" s="17">
        <v>2289.5</v>
      </c>
      <c r="G64" s="17">
        <v>2700</v>
      </c>
      <c r="H64" s="30"/>
    </row>
    <row r="65" spans="1:8" ht="15.5" x14ac:dyDescent="0.3">
      <c r="A65" s="28" t="s">
        <v>132</v>
      </c>
      <c r="B65" s="24">
        <f t="shared" si="0"/>
        <v>3296</v>
      </c>
      <c r="C65" s="17">
        <v>2491</v>
      </c>
      <c r="D65" s="17">
        <v>2983</v>
      </c>
      <c r="E65" s="17">
        <v>3084.5</v>
      </c>
      <c r="F65" s="17">
        <v>2794.4</v>
      </c>
      <c r="G65" s="17">
        <v>3296</v>
      </c>
      <c r="H65" s="30"/>
    </row>
    <row r="66" spans="1:8" ht="15.5" x14ac:dyDescent="0.3">
      <c r="A66" s="28" t="s">
        <v>133</v>
      </c>
      <c r="B66" s="24">
        <f t="shared" si="0"/>
        <v>9268</v>
      </c>
      <c r="C66" s="17">
        <v>6014.48</v>
      </c>
      <c r="D66" s="17">
        <v>7854.24</v>
      </c>
      <c r="E66" s="17">
        <v>8076.6880000000001</v>
      </c>
      <c r="F66" s="17">
        <v>7563.76</v>
      </c>
      <c r="G66" s="17">
        <f>12500*0.738+164*0.262</f>
        <v>9267.9680000000008</v>
      </c>
      <c r="H66" s="30"/>
    </row>
    <row r="67" spans="1:8" ht="15.5" x14ac:dyDescent="0.3">
      <c r="A67" s="28" t="s">
        <v>134</v>
      </c>
      <c r="B67" s="24">
        <f t="shared" si="0"/>
        <v>4595</v>
      </c>
      <c r="C67" s="17">
        <v>3300</v>
      </c>
      <c r="D67" s="17">
        <v>3925</v>
      </c>
      <c r="E67" s="17">
        <v>4082.5</v>
      </c>
      <c r="F67" s="17">
        <v>3870</v>
      </c>
      <c r="G67" s="17">
        <f>1960*0.75+12500*0.25</f>
        <v>4595</v>
      </c>
      <c r="H67" s="30"/>
    </row>
    <row r="68" spans="1:8" ht="15.5" x14ac:dyDescent="0.3">
      <c r="A68" s="28" t="s">
        <v>135</v>
      </c>
      <c r="B68" s="24">
        <f t="shared" si="0"/>
        <v>5872</v>
      </c>
      <c r="C68" s="17">
        <v>4516</v>
      </c>
      <c r="D68" s="17">
        <v>4516</v>
      </c>
      <c r="E68" s="17">
        <v>4656.72</v>
      </c>
      <c r="F68" s="17">
        <v>4785.92</v>
      </c>
      <c r="G68" s="17">
        <v>5872</v>
      </c>
      <c r="H68" s="30"/>
    </row>
    <row r="69" spans="1:8" ht="15.5" x14ac:dyDescent="0.3">
      <c r="A69" s="28" t="s">
        <v>136</v>
      </c>
      <c r="B69" s="24">
        <f t="shared" ref="B69:B89" si="1">ROUND(IF(G69="─",IF(F69="－",0,F69),G69),0)</f>
        <v>15558</v>
      </c>
      <c r="C69" s="17">
        <v>13077.7</v>
      </c>
      <c r="D69" s="17">
        <v>13198</v>
      </c>
      <c r="E69" s="17">
        <v>14560.4</v>
      </c>
      <c r="F69" s="17">
        <v>13298.5</v>
      </c>
      <c r="G69" s="17">
        <v>15558</v>
      </c>
      <c r="H69" s="30"/>
    </row>
    <row r="70" spans="1:8" ht="15.5" x14ac:dyDescent="0.3">
      <c r="A70" s="28" t="s">
        <v>137</v>
      </c>
      <c r="B70" s="24">
        <f t="shared" si="1"/>
        <v>5344</v>
      </c>
      <c r="C70" s="17">
        <v>4042.9</v>
      </c>
      <c r="D70" s="17">
        <v>3994.7</v>
      </c>
      <c r="E70" s="17">
        <v>4143.01</v>
      </c>
      <c r="F70" s="17">
        <v>4299.37</v>
      </c>
      <c r="G70" s="17">
        <v>5344</v>
      </c>
      <c r="H70" s="30"/>
    </row>
    <row r="71" spans="1:8" ht="15.5" x14ac:dyDescent="0.3">
      <c r="A71" s="28" t="s">
        <v>138</v>
      </c>
      <c r="B71" s="24">
        <f t="shared" si="1"/>
        <v>9767</v>
      </c>
      <c r="C71" s="17">
        <v>8809</v>
      </c>
      <c r="D71" s="17">
        <v>8268</v>
      </c>
      <c r="E71" s="17">
        <v>8502</v>
      </c>
      <c r="F71" s="17">
        <v>7956</v>
      </c>
      <c r="G71" s="17">
        <f>12500*0.78+79.4*0.22</f>
        <v>9767.4680000000008</v>
      </c>
      <c r="H71" s="30"/>
    </row>
    <row r="72" spans="1:8" ht="15.5" x14ac:dyDescent="0.3">
      <c r="A72" s="28" t="s">
        <v>139</v>
      </c>
      <c r="B72" s="24">
        <f t="shared" si="1"/>
        <v>4234</v>
      </c>
      <c r="C72" s="17">
        <v>6891.2</v>
      </c>
      <c r="D72" s="17">
        <v>4400.2</v>
      </c>
      <c r="E72" s="17">
        <v>4490</v>
      </c>
      <c r="F72" s="17">
        <v>3856.91</v>
      </c>
      <c r="G72" s="17">
        <v>4234</v>
      </c>
      <c r="H72" s="30"/>
    </row>
    <row r="73" spans="1:8" ht="15.5" x14ac:dyDescent="0.3">
      <c r="A73" s="28" t="s">
        <v>140</v>
      </c>
      <c r="B73" s="24">
        <f t="shared" si="1"/>
        <v>4775</v>
      </c>
      <c r="C73" s="17">
        <v>3300</v>
      </c>
      <c r="D73" s="17">
        <v>3850</v>
      </c>
      <c r="E73" s="17">
        <v>3985</v>
      </c>
      <c r="F73" s="17">
        <v>3985</v>
      </c>
      <c r="G73" s="17">
        <v>4775</v>
      </c>
      <c r="H73" s="30"/>
    </row>
    <row r="74" spans="1:8" ht="15.5" x14ac:dyDescent="0.3">
      <c r="A74" s="28" t="s">
        <v>141</v>
      </c>
      <c r="B74" s="24">
        <f t="shared" si="1"/>
        <v>13258</v>
      </c>
      <c r="C74" s="17">
        <v>10175</v>
      </c>
      <c r="D74" s="17">
        <v>11939</v>
      </c>
      <c r="E74" s="17">
        <v>13214</v>
      </c>
      <c r="F74" s="17">
        <v>11607</v>
      </c>
      <c r="G74" s="17">
        <v>13258</v>
      </c>
      <c r="H74" s="30"/>
    </row>
    <row r="75" spans="1:8" ht="15.5" x14ac:dyDescent="0.3">
      <c r="A75" s="28" t="s">
        <v>142</v>
      </c>
      <c r="B75" s="24">
        <f t="shared" si="1"/>
        <v>13412</v>
      </c>
      <c r="C75" s="17">
        <v>10350</v>
      </c>
      <c r="D75" s="17">
        <v>11946</v>
      </c>
      <c r="E75" s="17">
        <v>13396</v>
      </c>
      <c r="F75" s="17">
        <v>11698</v>
      </c>
      <c r="G75" s="17">
        <v>13412</v>
      </c>
      <c r="H75" s="30"/>
    </row>
    <row r="76" spans="1:8" ht="15.5" x14ac:dyDescent="0.3">
      <c r="A76" s="28" t="s">
        <v>143</v>
      </c>
      <c r="B76" s="24">
        <f t="shared" si="1"/>
        <v>6065</v>
      </c>
      <c r="C76" s="17">
        <v>4668</v>
      </c>
      <c r="D76" s="17">
        <v>4668</v>
      </c>
      <c r="E76" s="17">
        <v>5741.2</v>
      </c>
      <c r="F76" s="17">
        <v>5758.4</v>
      </c>
      <c r="G76" s="17">
        <v>6065</v>
      </c>
      <c r="H76" s="30"/>
    </row>
    <row r="77" spans="1:8" ht="17" x14ac:dyDescent="0.3">
      <c r="A77" s="28" t="s">
        <v>144</v>
      </c>
      <c r="B77" s="24">
        <f t="shared" si="1"/>
        <v>2</v>
      </c>
      <c r="C77" s="17"/>
      <c r="D77" s="17"/>
      <c r="E77" s="18" t="s">
        <v>60</v>
      </c>
      <c r="F77" s="17">
        <v>2</v>
      </c>
      <c r="G77" s="18" t="s">
        <v>60</v>
      </c>
      <c r="H77" s="29"/>
    </row>
    <row r="78" spans="1:8" ht="15.5" x14ac:dyDescent="0.3">
      <c r="A78" s="28" t="s">
        <v>145</v>
      </c>
      <c r="B78" s="24">
        <f t="shared" si="1"/>
        <v>12400</v>
      </c>
      <c r="C78" s="14">
        <v>9200</v>
      </c>
      <c r="D78" s="14">
        <v>11900</v>
      </c>
      <c r="E78" s="14">
        <v>12200</v>
      </c>
      <c r="F78" s="14">
        <v>11100</v>
      </c>
      <c r="G78" s="14">
        <v>12400</v>
      </c>
      <c r="H78" s="25"/>
    </row>
    <row r="79" spans="1:8" ht="15.5" x14ac:dyDescent="0.3">
      <c r="A79" s="26" t="s">
        <v>146</v>
      </c>
      <c r="B79" s="24">
        <f t="shared" si="1"/>
        <v>7380</v>
      </c>
      <c r="C79" s="16">
        <v>6500</v>
      </c>
      <c r="D79" s="16">
        <v>5700</v>
      </c>
      <c r="E79" s="16">
        <v>7390</v>
      </c>
      <c r="F79" s="16">
        <v>6630</v>
      </c>
      <c r="G79" s="16">
        <v>7380</v>
      </c>
      <c r="H79" s="25"/>
    </row>
    <row r="80" spans="1:8" ht="15.5" x14ac:dyDescent="0.3">
      <c r="A80" s="28" t="s">
        <v>147</v>
      </c>
      <c r="B80" s="24">
        <f t="shared" si="1"/>
        <v>9290</v>
      </c>
      <c r="C80" s="14">
        <v>7000</v>
      </c>
      <c r="D80" s="14">
        <v>8600</v>
      </c>
      <c r="E80" s="14">
        <v>8830</v>
      </c>
      <c r="F80" s="14">
        <v>8900</v>
      </c>
      <c r="G80" s="14">
        <v>9290</v>
      </c>
      <c r="H80" s="25"/>
    </row>
    <row r="81" spans="1:8" ht="17" x14ac:dyDescent="0.3">
      <c r="A81" s="28" t="s">
        <v>148</v>
      </c>
      <c r="B81" s="24">
        <f t="shared" si="1"/>
        <v>9540</v>
      </c>
      <c r="C81" s="14">
        <v>8700</v>
      </c>
      <c r="D81" s="14">
        <v>10000</v>
      </c>
      <c r="E81" s="14">
        <v>10300</v>
      </c>
      <c r="F81" s="14">
        <v>9540</v>
      </c>
      <c r="G81" s="18" t="s">
        <v>60</v>
      </c>
      <c r="H81" s="25"/>
    </row>
    <row r="82" spans="1:8" ht="15.5" x14ac:dyDescent="0.3">
      <c r="A82" s="28" t="s">
        <v>149</v>
      </c>
      <c r="B82" s="24">
        <f t="shared" si="1"/>
        <v>10000</v>
      </c>
      <c r="C82" s="14">
        <v>7000</v>
      </c>
      <c r="D82" s="14">
        <v>8600</v>
      </c>
      <c r="E82" s="14">
        <v>8860</v>
      </c>
      <c r="F82" s="14">
        <v>9200</v>
      </c>
      <c r="G82" s="14">
        <v>10000</v>
      </c>
      <c r="H82" s="25"/>
    </row>
    <row r="83" spans="1:8" ht="15.5" x14ac:dyDescent="0.3">
      <c r="A83" s="28" t="s">
        <v>150</v>
      </c>
      <c r="B83" s="24">
        <f t="shared" si="1"/>
        <v>9220</v>
      </c>
      <c r="C83" s="14">
        <v>7500</v>
      </c>
      <c r="D83" s="14">
        <v>8900</v>
      </c>
      <c r="E83" s="14">
        <v>9160</v>
      </c>
      <c r="F83" s="14">
        <v>8550</v>
      </c>
      <c r="G83" s="14">
        <v>9220</v>
      </c>
      <c r="H83" s="25"/>
    </row>
    <row r="84" spans="1:8" ht="15.5" x14ac:dyDescent="0.3">
      <c r="A84" s="28" t="s">
        <v>151</v>
      </c>
      <c r="B84" s="24">
        <f t="shared" si="1"/>
        <v>8620</v>
      </c>
      <c r="C84" s="14">
        <v>7400</v>
      </c>
      <c r="D84" s="14">
        <v>9000</v>
      </c>
      <c r="E84" s="14">
        <v>9300</v>
      </c>
      <c r="F84" s="14">
        <v>7910</v>
      </c>
      <c r="G84" s="14">
        <v>8620</v>
      </c>
      <c r="H84" s="25"/>
    </row>
    <row r="85" spans="1:8" ht="15.5" x14ac:dyDescent="0.3">
      <c r="A85" s="28" t="s">
        <v>152</v>
      </c>
      <c r="B85" s="24">
        <f t="shared" si="1"/>
        <v>17400</v>
      </c>
      <c r="C85" s="14" t="s">
        <v>72</v>
      </c>
      <c r="D85" s="14">
        <v>10800</v>
      </c>
      <c r="E85" s="14">
        <v>17200</v>
      </c>
      <c r="F85" s="14">
        <v>16100</v>
      </c>
      <c r="G85" s="14">
        <v>17400</v>
      </c>
      <c r="H85" s="25"/>
    </row>
    <row r="86" spans="1:8" ht="15.5" x14ac:dyDescent="0.3">
      <c r="A86" s="28" t="s">
        <v>153</v>
      </c>
      <c r="B86" s="24">
        <f t="shared" si="1"/>
        <v>24300</v>
      </c>
      <c r="C86" s="14">
        <v>23900</v>
      </c>
      <c r="D86" s="14">
        <v>22200</v>
      </c>
      <c r="E86" s="14">
        <v>22800</v>
      </c>
      <c r="F86" s="14">
        <v>23500</v>
      </c>
      <c r="G86" s="14">
        <v>24300</v>
      </c>
      <c r="H86" s="25"/>
    </row>
    <row r="87" spans="1:8" ht="15.5" x14ac:dyDescent="0.3">
      <c r="A87" s="28" t="s">
        <v>154</v>
      </c>
      <c r="B87" s="24">
        <f t="shared" si="1"/>
        <v>3</v>
      </c>
      <c r="C87" s="25">
        <v>5</v>
      </c>
      <c r="D87" s="25">
        <v>5</v>
      </c>
      <c r="E87" s="25">
        <v>5</v>
      </c>
      <c r="F87" s="25">
        <v>3</v>
      </c>
      <c r="G87" s="19">
        <v>3</v>
      </c>
      <c r="H87" s="25" t="s">
        <v>155</v>
      </c>
    </row>
    <row r="88" spans="1:8" ht="17" x14ac:dyDescent="0.3">
      <c r="A88" s="28" t="s">
        <v>156</v>
      </c>
      <c r="B88" s="24">
        <f t="shared" si="1"/>
        <v>12500</v>
      </c>
      <c r="C88" s="14" t="s">
        <v>72</v>
      </c>
      <c r="D88" s="14" t="s">
        <v>72</v>
      </c>
      <c r="E88" s="25">
        <v>10900</v>
      </c>
      <c r="F88" s="25">
        <v>10200</v>
      </c>
      <c r="G88" s="20">
        <v>12500</v>
      </c>
      <c r="H88" s="25"/>
    </row>
  </sheetData>
  <mergeCells count="1">
    <mergeCell ref="H27:H7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產基會_范御羣</dc:creator>
  <cp:lastModifiedBy>產基會_范御羣</cp:lastModifiedBy>
  <dcterms:created xsi:type="dcterms:W3CDTF">2015-06-05T18:19:34Z</dcterms:created>
  <dcterms:modified xsi:type="dcterms:W3CDTF">2024-05-22T17:44:52Z</dcterms:modified>
</cp:coreProperties>
</file>