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\Desktop\修改財務表單\"/>
    </mc:Choice>
  </mc:AlternateContent>
  <xr:revisionPtr revIDLastSave="0" documentId="13_ncr:1_{F0186348-1A8F-418D-B487-993AADCEB8BA}" xr6:coauthVersionLast="47" xr6:coauthVersionMax="47" xr10:uidLastSave="{00000000-0000-0000-0000-000000000000}"/>
  <bookViews>
    <workbookView xWindow="-120" yWindow="-120" windowWidth="29040" windowHeight="15720" xr2:uid="{AFE91DFF-3FC0-4F77-A3E6-1A912758382B}"/>
  </bookViews>
  <sheets>
    <sheet name="工作表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4" i="1" l="1"/>
  <c r="G234" i="1"/>
  <c r="D234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D232" i="1"/>
  <c r="C232" i="1"/>
  <c r="D230" i="1"/>
  <c r="E230" i="1" s="1"/>
  <c r="C230" i="1"/>
  <c r="C229" i="1"/>
  <c r="E228" i="1"/>
  <c r="C228" i="1"/>
  <c r="E227" i="1"/>
  <c r="D227" i="1"/>
  <c r="C227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D226" i="1" s="1"/>
  <c r="F226" i="1"/>
  <c r="E226" i="1"/>
  <c r="C226" i="1"/>
  <c r="D225" i="1"/>
  <c r="C225" i="1"/>
  <c r="E225" i="1" s="1"/>
  <c r="E224" i="1"/>
  <c r="D224" i="1"/>
  <c r="C224" i="1"/>
  <c r="D223" i="1"/>
  <c r="C223" i="1"/>
  <c r="E223" i="1" s="1"/>
  <c r="E222" i="1"/>
  <c r="D222" i="1"/>
  <c r="C222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D221" i="1" s="1"/>
  <c r="E221" i="1"/>
  <c r="C221" i="1"/>
  <c r="E220" i="1"/>
  <c r="D220" i="1"/>
  <c r="C220" i="1"/>
  <c r="E219" i="1"/>
  <c r="D219" i="1"/>
  <c r="C219" i="1"/>
  <c r="D218" i="1"/>
  <c r="C218" i="1"/>
  <c r="E218" i="1" s="1"/>
  <c r="E217" i="1"/>
  <c r="D217" i="1"/>
  <c r="C217" i="1"/>
  <c r="E216" i="1"/>
  <c r="D216" i="1"/>
  <c r="C216" i="1"/>
  <c r="E215" i="1"/>
  <c r="D215" i="1"/>
  <c r="C215" i="1"/>
  <c r="D214" i="1"/>
  <c r="C214" i="1"/>
  <c r="E214" i="1" s="1"/>
  <c r="Y213" i="1"/>
  <c r="Y228" i="1" s="1"/>
  <c r="X213" i="1"/>
  <c r="X228" i="1" s="1"/>
  <c r="W213" i="1"/>
  <c r="W228" i="1" s="1"/>
  <c r="V213" i="1"/>
  <c r="U213" i="1"/>
  <c r="T213" i="1"/>
  <c r="S213" i="1"/>
  <c r="R213" i="1"/>
  <c r="Q213" i="1"/>
  <c r="P213" i="1"/>
  <c r="O213" i="1"/>
  <c r="N213" i="1"/>
  <c r="M213" i="1"/>
  <c r="M228" i="1" s="1"/>
  <c r="L213" i="1"/>
  <c r="L228" i="1" s="1"/>
  <c r="K213" i="1"/>
  <c r="K228" i="1" s="1"/>
  <c r="J213" i="1"/>
  <c r="I213" i="1"/>
  <c r="H213" i="1"/>
  <c r="G213" i="1"/>
  <c r="F213" i="1"/>
  <c r="C213" i="1"/>
  <c r="E213" i="1" s="1"/>
  <c r="D212" i="1"/>
  <c r="C212" i="1"/>
  <c r="E212" i="1" s="1"/>
  <c r="D211" i="1"/>
  <c r="C211" i="1"/>
  <c r="E211" i="1" s="1"/>
  <c r="E210" i="1"/>
  <c r="D210" i="1"/>
  <c r="C210" i="1"/>
  <c r="D209" i="1"/>
  <c r="C209" i="1"/>
  <c r="E209" i="1" s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D208" i="1" s="1"/>
  <c r="E208" i="1"/>
  <c r="C208" i="1"/>
  <c r="D207" i="1"/>
  <c r="C207" i="1"/>
  <c r="E207" i="1" s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D206" i="1" s="1"/>
  <c r="F206" i="1"/>
  <c r="C206" i="1"/>
  <c r="E206" i="1" s="1"/>
  <c r="E205" i="1"/>
  <c r="D205" i="1"/>
  <c r="C205" i="1"/>
  <c r="Y204" i="1"/>
  <c r="X204" i="1"/>
  <c r="W204" i="1"/>
  <c r="V204" i="1"/>
  <c r="U204" i="1"/>
  <c r="T204" i="1"/>
  <c r="S204" i="1"/>
  <c r="R204" i="1"/>
  <c r="Q204" i="1"/>
  <c r="Q228" i="1" s="1"/>
  <c r="P204" i="1"/>
  <c r="O204" i="1"/>
  <c r="N204" i="1"/>
  <c r="M204" i="1"/>
  <c r="L204" i="1"/>
  <c r="K204" i="1"/>
  <c r="J204" i="1"/>
  <c r="I204" i="1"/>
  <c r="D204" i="1" s="1"/>
  <c r="H204" i="1"/>
  <c r="G204" i="1"/>
  <c r="F204" i="1"/>
  <c r="E204" i="1"/>
  <c r="C204" i="1"/>
  <c r="D203" i="1"/>
  <c r="C203" i="1"/>
  <c r="E203" i="1" s="1"/>
  <c r="D202" i="1"/>
  <c r="C202" i="1"/>
  <c r="E202" i="1" s="1"/>
  <c r="Y201" i="1"/>
  <c r="X201" i="1"/>
  <c r="W201" i="1"/>
  <c r="V201" i="1"/>
  <c r="V228" i="1" s="1"/>
  <c r="U201" i="1"/>
  <c r="U228" i="1" s="1"/>
  <c r="T201" i="1"/>
  <c r="S201" i="1"/>
  <c r="R201" i="1"/>
  <c r="Q201" i="1"/>
  <c r="P201" i="1"/>
  <c r="O201" i="1"/>
  <c r="O228" i="1" s="1"/>
  <c r="N201" i="1"/>
  <c r="M201" i="1"/>
  <c r="L201" i="1"/>
  <c r="K201" i="1"/>
  <c r="J201" i="1"/>
  <c r="J228" i="1" s="1"/>
  <c r="I201" i="1"/>
  <c r="D201" i="1" s="1"/>
  <c r="H201" i="1"/>
  <c r="G201" i="1"/>
  <c r="F201" i="1"/>
  <c r="C201" i="1"/>
  <c r="E201" i="1" s="1"/>
  <c r="E200" i="1"/>
  <c r="D200" i="1"/>
  <c r="C200" i="1"/>
  <c r="C199" i="1"/>
  <c r="D198" i="1"/>
  <c r="C198" i="1"/>
  <c r="E198" i="1" s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D196" i="1"/>
  <c r="C196" i="1"/>
  <c r="E196" i="1" s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C195" i="1"/>
  <c r="E195" i="1" s="1"/>
  <c r="D194" i="1"/>
  <c r="C194" i="1"/>
  <c r="E194" i="1" s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D193" i="1" s="1"/>
  <c r="I193" i="1"/>
  <c r="H193" i="1"/>
  <c r="G193" i="1"/>
  <c r="F193" i="1"/>
  <c r="C193" i="1"/>
  <c r="E193" i="1" s="1"/>
  <c r="D192" i="1"/>
  <c r="C192" i="1"/>
  <c r="E192" i="1" s="1"/>
  <c r="E191" i="1"/>
  <c r="D191" i="1"/>
  <c r="C191" i="1"/>
  <c r="D190" i="1"/>
  <c r="C190" i="1"/>
  <c r="E190" i="1" s="1"/>
  <c r="D189" i="1"/>
  <c r="C189" i="1"/>
  <c r="E189" i="1" s="1"/>
  <c r="D188" i="1"/>
  <c r="C188" i="1"/>
  <c r="E188" i="1" s="1"/>
  <c r="D187" i="1"/>
  <c r="C187" i="1"/>
  <c r="E187" i="1" s="1"/>
  <c r="D186" i="1"/>
  <c r="C186" i="1"/>
  <c r="E186" i="1" s="1"/>
  <c r="D185" i="1"/>
  <c r="C185" i="1"/>
  <c r="E185" i="1" s="1"/>
  <c r="D184" i="1"/>
  <c r="C184" i="1"/>
  <c r="E184" i="1" s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D183" i="1" s="1"/>
  <c r="J183" i="1"/>
  <c r="I183" i="1"/>
  <c r="H183" i="1"/>
  <c r="G183" i="1"/>
  <c r="F183" i="1"/>
  <c r="C183" i="1"/>
  <c r="E183" i="1" s="1"/>
  <c r="D182" i="1"/>
  <c r="C182" i="1"/>
  <c r="E182" i="1" s="1"/>
  <c r="E181" i="1"/>
  <c r="D181" i="1"/>
  <c r="C181" i="1"/>
  <c r="D180" i="1"/>
  <c r="C180" i="1"/>
  <c r="E180" i="1" s="1"/>
  <c r="D179" i="1"/>
  <c r="C179" i="1"/>
  <c r="E179" i="1" s="1"/>
  <c r="D178" i="1"/>
  <c r="C178" i="1"/>
  <c r="E178" i="1" s="1"/>
  <c r="E177" i="1"/>
  <c r="D177" i="1"/>
  <c r="C177" i="1"/>
  <c r="D176" i="1"/>
  <c r="C176" i="1"/>
  <c r="E176" i="1" s="1"/>
  <c r="D175" i="1"/>
  <c r="C175" i="1"/>
  <c r="E175" i="1" s="1"/>
  <c r="E174" i="1"/>
  <c r="D174" i="1"/>
  <c r="C174" i="1"/>
  <c r="Y173" i="1"/>
  <c r="X173" i="1"/>
  <c r="W173" i="1"/>
  <c r="W168" i="1" s="1"/>
  <c r="V173" i="1"/>
  <c r="V168" i="1" s="1"/>
  <c r="U173" i="1"/>
  <c r="T173" i="1"/>
  <c r="S173" i="1"/>
  <c r="S168" i="1" s="1"/>
  <c r="R173" i="1"/>
  <c r="R168" i="1" s="1"/>
  <c r="Q173" i="1"/>
  <c r="Q168" i="1" s="1"/>
  <c r="P173" i="1"/>
  <c r="P168" i="1" s="1"/>
  <c r="O173" i="1"/>
  <c r="O168" i="1" s="1"/>
  <c r="N173" i="1"/>
  <c r="M173" i="1"/>
  <c r="L173" i="1"/>
  <c r="K173" i="1"/>
  <c r="K168" i="1" s="1"/>
  <c r="J173" i="1"/>
  <c r="J168" i="1" s="1"/>
  <c r="I173" i="1"/>
  <c r="H173" i="1"/>
  <c r="G173" i="1"/>
  <c r="F173" i="1"/>
  <c r="E173" i="1"/>
  <c r="D173" i="1"/>
  <c r="C173" i="1"/>
  <c r="E172" i="1"/>
  <c r="D172" i="1"/>
  <c r="C172" i="1"/>
  <c r="D171" i="1"/>
  <c r="C171" i="1"/>
  <c r="E171" i="1" s="1"/>
  <c r="D170" i="1"/>
  <c r="C170" i="1"/>
  <c r="E170" i="1" s="1"/>
  <c r="D169" i="1"/>
  <c r="C169" i="1"/>
  <c r="E169" i="1" s="1"/>
  <c r="Y168" i="1"/>
  <c r="X168" i="1"/>
  <c r="U168" i="1"/>
  <c r="T168" i="1"/>
  <c r="N168" i="1"/>
  <c r="M168" i="1"/>
  <c r="L168" i="1"/>
  <c r="I168" i="1"/>
  <c r="H168" i="1"/>
  <c r="G168" i="1"/>
  <c r="F168" i="1"/>
  <c r="C168" i="1"/>
  <c r="E168" i="1" s="1"/>
  <c r="D167" i="1"/>
  <c r="C167" i="1"/>
  <c r="E167" i="1" s="1"/>
  <c r="D166" i="1"/>
  <c r="C166" i="1"/>
  <c r="E166" i="1" s="1"/>
  <c r="D165" i="1"/>
  <c r="C165" i="1"/>
  <c r="E165" i="1" s="1"/>
  <c r="E164" i="1"/>
  <c r="D164" i="1"/>
  <c r="C164" i="1"/>
  <c r="D163" i="1"/>
  <c r="C163" i="1"/>
  <c r="E163" i="1" s="1"/>
  <c r="D162" i="1"/>
  <c r="C162" i="1"/>
  <c r="E162" i="1" s="1"/>
  <c r="D161" i="1"/>
  <c r="C161" i="1"/>
  <c r="E161" i="1" s="1"/>
  <c r="E160" i="1"/>
  <c r="D160" i="1"/>
  <c r="C160" i="1"/>
  <c r="D159" i="1"/>
  <c r="C159" i="1"/>
  <c r="E159" i="1" s="1"/>
  <c r="D158" i="1"/>
  <c r="C158" i="1"/>
  <c r="E158" i="1" s="1"/>
  <c r="E157" i="1"/>
  <c r="D157" i="1"/>
  <c r="C157" i="1"/>
  <c r="D156" i="1"/>
  <c r="C156" i="1"/>
  <c r="E156" i="1" s="1"/>
  <c r="D155" i="1"/>
  <c r="C155" i="1"/>
  <c r="E155" i="1" s="1"/>
  <c r="D154" i="1"/>
  <c r="C154" i="1"/>
  <c r="E154" i="1" s="1"/>
  <c r="D153" i="1"/>
  <c r="C153" i="1"/>
  <c r="E153" i="1" s="1"/>
  <c r="E152" i="1"/>
  <c r="D152" i="1"/>
  <c r="C152" i="1"/>
  <c r="Y151" i="1"/>
  <c r="Y150" i="1" s="1"/>
  <c r="X151" i="1"/>
  <c r="W151" i="1"/>
  <c r="W150" i="1" s="1"/>
  <c r="V151" i="1"/>
  <c r="U151" i="1"/>
  <c r="U150" i="1" s="1"/>
  <c r="T151" i="1"/>
  <c r="T150" i="1" s="1"/>
  <c r="S151" i="1"/>
  <c r="S150" i="1" s="1"/>
  <c r="R151" i="1"/>
  <c r="R150" i="1" s="1"/>
  <c r="Q151" i="1"/>
  <c r="Q150" i="1" s="1"/>
  <c r="P151" i="1"/>
  <c r="P150" i="1" s="1"/>
  <c r="O151" i="1"/>
  <c r="N151" i="1"/>
  <c r="M151" i="1"/>
  <c r="L151" i="1"/>
  <c r="K151" i="1"/>
  <c r="J151" i="1"/>
  <c r="I151" i="1"/>
  <c r="I150" i="1" s="1"/>
  <c r="H151" i="1"/>
  <c r="H150" i="1" s="1"/>
  <c r="G151" i="1"/>
  <c r="G150" i="1" s="1"/>
  <c r="F151" i="1"/>
  <c r="F150" i="1" s="1"/>
  <c r="E151" i="1"/>
  <c r="C151" i="1"/>
  <c r="X150" i="1"/>
  <c r="V150" i="1"/>
  <c r="O150" i="1"/>
  <c r="N150" i="1"/>
  <c r="M150" i="1"/>
  <c r="L150" i="1"/>
  <c r="K150" i="1"/>
  <c r="J150" i="1"/>
  <c r="C150" i="1"/>
  <c r="E150" i="1" s="1"/>
  <c r="D149" i="1"/>
  <c r="C149" i="1"/>
  <c r="E149" i="1" s="1"/>
  <c r="E148" i="1"/>
  <c r="D148" i="1"/>
  <c r="C148" i="1"/>
  <c r="D147" i="1"/>
  <c r="C147" i="1"/>
  <c r="E147" i="1" s="1"/>
  <c r="D146" i="1"/>
  <c r="C146" i="1"/>
  <c r="E146" i="1" s="1"/>
  <c r="D145" i="1"/>
  <c r="C145" i="1"/>
  <c r="E145" i="1" s="1"/>
  <c r="E144" i="1"/>
  <c r="D144" i="1"/>
  <c r="C144" i="1"/>
  <c r="D143" i="1"/>
  <c r="C143" i="1"/>
  <c r="E143" i="1" s="1"/>
  <c r="D142" i="1"/>
  <c r="C142" i="1"/>
  <c r="E142" i="1" s="1"/>
  <c r="D141" i="1"/>
  <c r="C141" i="1"/>
  <c r="E141" i="1" s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C140" i="1"/>
  <c r="E140" i="1" s="1"/>
  <c r="D139" i="1"/>
  <c r="C139" i="1"/>
  <c r="E139" i="1" s="1"/>
  <c r="D138" i="1"/>
  <c r="C138" i="1"/>
  <c r="E138" i="1" s="1"/>
  <c r="E137" i="1"/>
  <c r="D137" i="1"/>
  <c r="C137" i="1"/>
  <c r="D136" i="1"/>
  <c r="C136" i="1"/>
  <c r="E136" i="1" s="1"/>
  <c r="D135" i="1"/>
  <c r="C135" i="1"/>
  <c r="E135" i="1" s="1"/>
  <c r="D134" i="1"/>
  <c r="C134" i="1"/>
  <c r="E134" i="1" s="1"/>
  <c r="D133" i="1"/>
  <c r="C133" i="1"/>
  <c r="E133" i="1" s="1"/>
  <c r="D132" i="1"/>
  <c r="C132" i="1"/>
  <c r="E132" i="1" s="1"/>
  <c r="D131" i="1"/>
  <c r="C131" i="1"/>
  <c r="E131" i="1" s="1"/>
  <c r="D130" i="1"/>
  <c r="C130" i="1"/>
  <c r="E130" i="1" s="1"/>
  <c r="Y129" i="1"/>
  <c r="X129" i="1"/>
  <c r="W129" i="1"/>
  <c r="V129" i="1"/>
  <c r="V117" i="1" s="1"/>
  <c r="U129" i="1"/>
  <c r="T129" i="1"/>
  <c r="S129" i="1"/>
  <c r="R129" i="1"/>
  <c r="Q129" i="1"/>
  <c r="P129" i="1"/>
  <c r="O129" i="1"/>
  <c r="N129" i="1"/>
  <c r="M129" i="1"/>
  <c r="L129" i="1"/>
  <c r="K129" i="1"/>
  <c r="J129" i="1"/>
  <c r="J117" i="1" s="1"/>
  <c r="I129" i="1"/>
  <c r="H129" i="1"/>
  <c r="G129" i="1"/>
  <c r="F129" i="1"/>
  <c r="E129" i="1"/>
  <c r="C129" i="1"/>
  <c r="D128" i="1"/>
  <c r="C128" i="1"/>
  <c r="E128" i="1" s="1"/>
  <c r="D127" i="1"/>
  <c r="C127" i="1"/>
  <c r="E127" i="1" s="1"/>
  <c r="D126" i="1"/>
  <c r="C126" i="1"/>
  <c r="E126" i="1" s="1"/>
  <c r="E125" i="1"/>
  <c r="D125" i="1"/>
  <c r="C125" i="1"/>
  <c r="D124" i="1"/>
  <c r="C124" i="1"/>
  <c r="E124" i="1" s="1"/>
  <c r="D123" i="1"/>
  <c r="C123" i="1"/>
  <c r="E123" i="1" s="1"/>
  <c r="D122" i="1"/>
  <c r="C122" i="1"/>
  <c r="E122" i="1" s="1"/>
  <c r="E121" i="1"/>
  <c r="D121" i="1"/>
  <c r="C121" i="1"/>
  <c r="D120" i="1"/>
  <c r="C120" i="1"/>
  <c r="E120" i="1" s="1"/>
  <c r="Y119" i="1"/>
  <c r="X119" i="1"/>
  <c r="W119" i="1"/>
  <c r="V119" i="1"/>
  <c r="U119" i="1"/>
  <c r="T119" i="1"/>
  <c r="T117" i="1" s="1"/>
  <c r="S119" i="1"/>
  <c r="S117" i="1" s="1"/>
  <c r="R119" i="1"/>
  <c r="Q119" i="1"/>
  <c r="P119" i="1"/>
  <c r="O119" i="1"/>
  <c r="N119" i="1"/>
  <c r="N117" i="1" s="1"/>
  <c r="M119" i="1"/>
  <c r="M117" i="1" s="1"/>
  <c r="L119" i="1"/>
  <c r="L117" i="1" s="1"/>
  <c r="K119" i="1"/>
  <c r="D119" i="1" s="1"/>
  <c r="J119" i="1"/>
  <c r="I119" i="1"/>
  <c r="I117" i="1" s="1"/>
  <c r="H119" i="1"/>
  <c r="H117" i="1" s="1"/>
  <c r="G119" i="1"/>
  <c r="G117" i="1" s="1"/>
  <c r="F119" i="1"/>
  <c r="C119" i="1"/>
  <c r="E119" i="1" s="1"/>
  <c r="D118" i="1"/>
  <c r="C118" i="1"/>
  <c r="E118" i="1" s="1"/>
  <c r="Y117" i="1"/>
  <c r="X117" i="1"/>
  <c r="U117" i="1"/>
  <c r="R117" i="1"/>
  <c r="Q117" i="1"/>
  <c r="P117" i="1"/>
  <c r="O117" i="1"/>
  <c r="C117" i="1"/>
  <c r="E117" i="1" s="1"/>
  <c r="D116" i="1"/>
  <c r="C116" i="1"/>
  <c r="E116" i="1" s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D115" i="1" s="1"/>
  <c r="J115" i="1"/>
  <c r="I115" i="1"/>
  <c r="H115" i="1"/>
  <c r="G115" i="1"/>
  <c r="F115" i="1"/>
  <c r="C115" i="1"/>
  <c r="E115" i="1" s="1"/>
  <c r="D114" i="1"/>
  <c r="C114" i="1"/>
  <c r="E114" i="1" s="1"/>
  <c r="E113" i="1"/>
  <c r="D113" i="1"/>
  <c r="C113" i="1"/>
  <c r="D112" i="1"/>
  <c r="C112" i="1"/>
  <c r="E112" i="1" s="1"/>
  <c r="D111" i="1"/>
  <c r="C111" i="1"/>
  <c r="E111" i="1" s="1"/>
  <c r="D110" i="1"/>
  <c r="C110" i="1"/>
  <c r="E110" i="1" s="1"/>
  <c r="E109" i="1"/>
  <c r="D109" i="1"/>
  <c r="C109" i="1"/>
  <c r="D108" i="1"/>
  <c r="C108" i="1"/>
  <c r="E108" i="1" s="1"/>
  <c r="D107" i="1"/>
  <c r="C107" i="1"/>
  <c r="E107" i="1" s="1"/>
  <c r="D106" i="1"/>
  <c r="C106" i="1"/>
  <c r="E106" i="1" s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D105" i="1" s="1"/>
  <c r="L105" i="1"/>
  <c r="K105" i="1"/>
  <c r="J105" i="1"/>
  <c r="I105" i="1"/>
  <c r="H105" i="1"/>
  <c r="G105" i="1"/>
  <c r="F105" i="1"/>
  <c r="C105" i="1"/>
  <c r="E105" i="1" s="1"/>
  <c r="E104" i="1"/>
  <c r="D104" i="1"/>
  <c r="C104" i="1"/>
  <c r="D103" i="1"/>
  <c r="C103" i="1"/>
  <c r="E103" i="1" s="1"/>
  <c r="D102" i="1"/>
  <c r="C102" i="1"/>
  <c r="E102" i="1" s="1"/>
  <c r="D101" i="1"/>
  <c r="C101" i="1"/>
  <c r="E101" i="1" s="1"/>
  <c r="E100" i="1"/>
  <c r="D100" i="1"/>
  <c r="C100" i="1"/>
  <c r="D99" i="1"/>
  <c r="C99" i="1"/>
  <c r="E99" i="1" s="1"/>
  <c r="D98" i="1"/>
  <c r="C98" i="1"/>
  <c r="E98" i="1" s="1"/>
  <c r="D97" i="1"/>
  <c r="C97" i="1"/>
  <c r="E97" i="1" s="1"/>
  <c r="E96" i="1"/>
  <c r="D96" i="1"/>
  <c r="C96" i="1"/>
  <c r="D95" i="1"/>
  <c r="C95" i="1"/>
  <c r="E95" i="1" s="1"/>
  <c r="Y94" i="1"/>
  <c r="X94" i="1"/>
  <c r="W94" i="1"/>
  <c r="V94" i="1"/>
  <c r="U94" i="1"/>
  <c r="T94" i="1"/>
  <c r="S94" i="1"/>
  <c r="S83" i="1" s="1"/>
  <c r="R94" i="1"/>
  <c r="Q94" i="1"/>
  <c r="P94" i="1"/>
  <c r="O94" i="1"/>
  <c r="N94" i="1"/>
  <c r="M94" i="1"/>
  <c r="L94" i="1"/>
  <c r="K94" i="1"/>
  <c r="J94" i="1"/>
  <c r="I94" i="1"/>
  <c r="H94" i="1"/>
  <c r="G94" i="1"/>
  <c r="G83" i="1" s="1"/>
  <c r="F94" i="1"/>
  <c r="C94" i="1"/>
  <c r="E94" i="1" s="1"/>
  <c r="D93" i="1"/>
  <c r="C93" i="1"/>
  <c r="E93" i="1" s="1"/>
  <c r="D92" i="1"/>
  <c r="C92" i="1"/>
  <c r="E92" i="1" s="1"/>
  <c r="D91" i="1"/>
  <c r="C91" i="1"/>
  <c r="E91" i="1" s="1"/>
  <c r="D90" i="1"/>
  <c r="C90" i="1"/>
  <c r="E90" i="1" s="1"/>
  <c r="D89" i="1"/>
  <c r="C89" i="1"/>
  <c r="E89" i="1" s="1"/>
  <c r="E88" i="1"/>
  <c r="D88" i="1"/>
  <c r="C88" i="1"/>
  <c r="D87" i="1"/>
  <c r="C87" i="1"/>
  <c r="E87" i="1" s="1"/>
  <c r="D86" i="1"/>
  <c r="C86" i="1"/>
  <c r="E86" i="1" s="1"/>
  <c r="D85" i="1"/>
  <c r="C85" i="1"/>
  <c r="E85" i="1" s="1"/>
  <c r="Y84" i="1"/>
  <c r="Y83" i="1" s="1"/>
  <c r="X84" i="1"/>
  <c r="X83" i="1" s="1"/>
  <c r="W84" i="1"/>
  <c r="V84" i="1"/>
  <c r="V83" i="1" s="1"/>
  <c r="U84" i="1"/>
  <c r="U83" i="1" s="1"/>
  <c r="T84" i="1"/>
  <c r="T83" i="1" s="1"/>
  <c r="S84" i="1"/>
  <c r="R84" i="1"/>
  <c r="R83" i="1" s="1"/>
  <c r="Q84" i="1"/>
  <c r="Q83" i="1" s="1"/>
  <c r="P84" i="1"/>
  <c r="O84" i="1"/>
  <c r="N84" i="1"/>
  <c r="M84" i="1"/>
  <c r="L84" i="1"/>
  <c r="D84" i="1" s="1"/>
  <c r="K84" i="1"/>
  <c r="J84" i="1"/>
  <c r="I84" i="1"/>
  <c r="H84" i="1"/>
  <c r="H83" i="1" s="1"/>
  <c r="G84" i="1"/>
  <c r="F84" i="1"/>
  <c r="F83" i="1" s="1"/>
  <c r="E84" i="1"/>
  <c r="C84" i="1"/>
  <c r="W83" i="1"/>
  <c r="P83" i="1"/>
  <c r="O83" i="1"/>
  <c r="N83" i="1"/>
  <c r="M83" i="1"/>
  <c r="L83" i="1"/>
  <c r="K83" i="1"/>
  <c r="J83" i="1"/>
  <c r="I83" i="1"/>
  <c r="C83" i="1"/>
  <c r="E83" i="1" s="1"/>
  <c r="D82" i="1"/>
  <c r="C82" i="1"/>
  <c r="E82" i="1" s="1"/>
  <c r="D81" i="1"/>
  <c r="C81" i="1"/>
  <c r="E81" i="1" s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D80" i="1" s="1"/>
  <c r="K80" i="1"/>
  <c r="J80" i="1"/>
  <c r="I80" i="1"/>
  <c r="H80" i="1"/>
  <c r="G80" i="1"/>
  <c r="F80" i="1"/>
  <c r="C80" i="1"/>
  <c r="D79" i="1"/>
  <c r="C79" i="1"/>
  <c r="E79" i="1" s="1"/>
  <c r="E78" i="1"/>
  <c r="D78" i="1"/>
  <c r="C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D76" i="1"/>
  <c r="C76" i="1"/>
  <c r="E76" i="1" s="1"/>
  <c r="D75" i="1"/>
  <c r="C75" i="1"/>
  <c r="E75" i="1" s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D74" i="1" s="1"/>
  <c r="H74" i="1"/>
  <c r="G74" i="1"/>
  <c r="F74" i="1"/>
  <c r="C74" i="1"/>
  <c r="E74" i="1" s="1"/>
  <c r="D73" i="1"/>
  <c r="C73" i="1"/>
  <c r="E73" i="1" s="1"/>
  <c r="D72" i="1"/>
  <c r="C72" i="1"/>
  <c r="E72" i="1" s="1"/>
  <c r="D71" i="1"/>
  <c r="C71" i="1"/>
  <c r="E71" i="1" s="1"/>
  <c r="D70" i="1"/>
  <c r="C70" i="1"/>
  <c r="E70" i="1" s="1"/>
  <c r="D69" i="1"/>
  <c r="C69" i="1"/>
  <c r="E69" i="1" s="1"/>
  <c r="D68" i="1"/>
  <c r="C68" i="1"/>
  <c r="E68" i="1" s="1"/>
  <c r="D67" i="1"/>
  <c r="C67" i="1"/>
  <c r="E67" i="1" s="1"/>
  <c r="D66" i="1"/>
  <c r="C66" i="1"/>
  <c r="E66" i="1" s="1"/>
  <c r="E65" i="1"/>
  <c r="D65" i="1"/>
  <c r="C65" i="1"/>
  <c r="D64" i="1"/>
  <c r="C64" i="1"/>
  <c r="E64" i="1" s="1"/>
  <c r="Y63" i="1"/>
  <c r="X63" i="1"/>
  <c r="X61" i="1" s="1"/>
  <c r="W63" i="1"/>
  <c r="V63" i="1"/>
  <c r="U63" i="1"/>
  <c r="T63" i="1"/>
  <c r="S63" i="1"/>
  <c r="S61" i="1" s="1"/>
  <c r="R63" i="1"/>
  <c r="R61" i="1" s="1"/>
  <c r="Q63" i="1"/>
  <c r="P63" i="1"/>
  <c r="O63" i="1"/>
  <c r="O61" i="1" s="1"/>
  <c r="N63" i="1"/>
  <c r="M63" i="1"/>
  <c r="L63" i="1"/>
  <c r="L61" i="1" s="1"/>
  <c r="K63" i="1"/>
  <c r="J63" i="1"/>
  <c r="I63" i="1"/>
  <c r="H63" i="1"/>
  <c r="G63" i="1"/>
  <c r="G61" i="1" s="1"/>
  <c r="G47" i="1" s="1"/>
  <c r="F63" i="1"/>
  <c r="D63" i="1" s="1"/>
  <c r="C63" i="1"/>
  <c r="E63" i="1" s="1"/>
  <c r="D62" i="1"/>
  <c r="C62" i="1"/>
  <c r="E62" i="1" s="1"/>
  <c r="Y61" i="1"/>
  <c r="W61" i="1"/>
  <c r="V61" i="1"/>
  <c r="U61" i="1"/>
  <c r="T61" i="1"/>
  <c r="Q61" i="1"/>
  <c r="P61" i="1"/>
  <c r="N61" i="1"/>
  <c r="M61" i="1"/>
  <c r="K61" i="1"/>
  <c r="J61" i="1"/>
  <c r="I61" i="1"/>
  <c r="H61" i="1"/>
  <c r="F61" i="1"/>
  <c r="E61" i="1"/>
  <c r="C61" i="1"/>
  <c r="E60" i="1"/>
  <c r="D60" i="1"/>
  <c r="C60" i="1"/>
  <c r="D59" i="1"/>
  <c r="C59" i="1"/>
  <c r="E59" i="1" s="1"/>
  <c r="D58" i="1"/>
  <c r="C58" i="1"/>
  <c r="E58" i="1" s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D57" i="1" s="1"/>
  <c r="K57" i="1"/>
  <c r="J57" i="1"/>
  <c r="I57" i="1"/>
  <c r="H57" i="1"/>
  <c r="G57" i="1"/>
  <c r="F57" i="1"/>
  <c r="C57" i="1"/>
  <c r="E57" i="1" s="1"/>
  <c r="D56" i="1"/>
  <c r="C56" i="1"/>
  <c r="E56" i="1" s="1"/>
  <c r="D55" i="1"/>
  <c r="C55" i="1"/>
  <c r="E55" i="1" s="1"/>
  <c r="Y54" i="1"/>
  <c r="X54" i="1"/>
  <c r="W54" i="1"/>
  <c r="V54" i="1"/>
  <c r="U54" i="1"/>
  <c r="T54" i="1"/>
  <c r="S54" i="1"/>
  <c r="R54" i="1"/>
  <c r="R47" i="1" s="1"/>
  <c r="Q54" i="1"/>
  <c r="P54" i="1"/>
  <c r="O54" i="1"/>
  <c r="N54" i="1"/>
  <c r="M54" i="1"/>
  <c r="L54" i="1"/>
  <c r="K54" i="1"/>
  <c r="J54" i="1"/>
  <c r="I54" i="1"/>
  <c r="H54" i="1"/>
  <c r="G54" i="1"/>
  <c r="F54" i="1"/>
  <c r="C54" i="1"/>
  <c r="E54" i="1" s="1"/>
  <c r="E53" i="1"/>
  <c r="D53" i="1"/>
  <c r="C53" i="1"/>
  <c r="D52" i="1"/>
  <c r="C52" i="1"/>
  <c r="E52" i="1" s="1"/>
  <c r="D51" i="1"/>
  <c r="C51" i="1"/>
  <c r="E51" i="1" s="1"/>
  <c r="D50" i="1"/>
  <c r="C50" i="1"/>
  <c r="E50" i="1" s="1"/>
  <c r="E49" i="1"/>
  <c r="D49" i="1"/>
  <c r="C49" i="1"/>
  <c r="Y48" i="1"/>
  <c r="X48" i="1"/>
  <c r="W48" i="1"/>
  <c r="V48" i="1"/>
  <c r="U48" i="1"/>
  <c r="T48" i="1"/>
  <c r="T47" i="1" s="1"/>
  <c r="S48" i="1"/>
  <c r="S47" i="1" s="1"/>
  <c r="R48" i="1"/>
  <c r="Q48" i="1"/>
  <c r="P48" i="1"/>
  <c r="P47" i="1" s="1"/>
  <c r="O48" i="1"/>
  <c r="D48" i="1" s="1"/>
  <c r="N48" i="1"/>
  <c r="M48" i="1"/>
  <c r="L48" i="1"/>
  <c r="K48" i="1"/>
  <c r="J48" i="1"/>
  <c r="I48" i="1"/>
  <c r="H48" i="1"/>
  <c r="G48" i="1"/>
  <c r="F48" i="1"/>
  <c r="C48" i="1"/>
  <c r="E48" i="1" s="1"/>
  <c r="C47" i="1"/>
  <c r="E47" i="1" s="1"/>
  <c r="D46" i="1"/>
  <c r="C46" i="1"/>
  <c r="E46" i="1" s="1"/>
  <c r="E45" i="1"/>
  <c r="D45" i="1"/>
  <c r="C45" i="1"/>
  <c r="D44" i="1"/>
  <c r="C44" i="1"/>
  <c r="E44" i="1" s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C43" i="1"/>
  <c r="E43" i="1" s="1"/>
  <c r="D42" i="1"/>
  <c r="C42" i="1"/>
  <c r="E42" i="1" s="1"/>
  <c r="D41" i="1"/>
  <c r="C41" i="1"/>
  <c r="E41" i="1" s="1"/>
  <c r="E40" i="1"/>
  <c r="D40" i="1"/>
  <c r="C40" i="1"/>
  <c r="D39" i="1"/>
  <c r="C39" i="1"/>
  <c r="E39" i="1" s="1"/>
  <c r="D38" i="1"/>
  <c r="C38" i="1"/>
  <c r="E38" i="1" s="1"/>
  <c r="D37" i="1"/>
  <c r="C37" i="1"/>
  <c r="E37" i="1" s="1"/>
  <c r="E36" i="1"/>
  <c r="D36" i="1"/>
  <c r="C36" i="1"/>
  <c r="D35" i="1"/>
  <c r="C35" i="1"/>
  <c r="E35" i="1" s="1"/>
  <c r="D34" i="1"/>
  <c r="C34" i="1"/>
  <c r="E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D33" i="1" s="1"/>
  <c r="H33" i="1"/>
  <c r="G33" i="1"/>
  <c r="F33" i="1"/>
  <c r="E33" i="1"/>
  <c r="C33" i="1"/>
  <c r="D32" i="1"/>
  <c r="C32" i="1"/>
  <c r="E32" i="1" s="1"/>
  <c r="D31" i="1"/>
  <c r="C31" i="1"/>
  <c r="E31" i="1" s="1"/>
  <c r="D30" i="1"/>
  <c r="C30" i="1"/>
  <c r="E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G199" i="1" s="1"/>
  <c r="F29" i="1"/>
  <c r="E29" i="1"/>
  <c r="C29" i="1"/>
  <c r="D28" i="1"/>
  <c r="C28" i="1"/>
  <c r="E28" i="1" s="1"/>
  <c r="D27" i="1"/>
  <c r="C27" i="1"/>
  <c r="E27" i="1" s="1"/>
  <c r="D26" i="1"/>
  <c r="C26" i="1"/>
  <c r="E26" i="1" s="1"/>
  <c r="Y25" i="1"/>
  <c r="Y24" i="1" s="1"/>
  <c r="X25" i="1"/>
  <c r="X24" i="1" s="1"/>
  <c r="W25" i="1"/>
  <c r="V25" i="1"/>
  <c r="V24" i="1" s="1"/>
  <c r="U25" i="1"/>
  <c r="U24" i="1" s="1"/>
  <c r="T25" i="1"/>
  <c r="T24" i="1" s="1"/>
  <c r="S25" i="1"/>
  <c r="R25" i="1"/>
  <c r="R24" i="1" s="1"/>
  <c r="Q25" i="1"/>
  <c r="P25" i="1"/>
  <c r="O25" i="1"/>
  <c r="N25" i="1"/>
  <c r="N24" i="1" s="1"/>
  <c r="M25" i="1"/>
  <c r="M24" i="1" s="1"/>
  <c r="L25" i="1"/>
  <c r="L24" i="1" s="1"/>
  <c r="K25" i="1"/>
  <c r="J25" i="1"/>
  <c r="I25" i="1"/>
  <c r="I24" i="1" s="1"/>
  <c r="H25" i="1"/>
  <c r="H24" i="1" s="1"/>
  <c r="G25" i="1"/>
  <c r="F25" i="1"/>
  <c r="F24" i="1" s="1"/>
  <c r="D25" i="1"/>
  <c r="C25" i="1"/>
  <c r="E25" i="1" s="1"/>
  <c r="W24" i="1"/>
  <c r="S24" i="1"/>
  <c r="Q24" i="1"/>
  <c r="P24" i="1"/>
  <c r="O24" i="1"/>
  <c r="K24" i="1"/>
  <c r="J24" i="1"/>
  <c r="G24" i="1"/>
  <c r="D24" i="1"/>
  <c r="C24" i="1"/>
  <c r="E24" i="1" s="1"/>
  <c r="D23" i="1"/>
  <c r="C23" i="1"/>
  <c r="D22" i="1"/>
  <c r="C22" i="1"/>
  <c r="D21" i="1"/>
  <c r="C21" i="1"/>
  <c r="N20" i="1"/>
  <c r="M20" i="1"/>
  <c r="G20" i="1"/>
  <c r="F20" i="1"/>
  <c r="D20" i="1"/>
  <c r="C20" i="1"/>
  <c r="E20" i="1" s="1"/>
  <c r="D19" i="1"/>
  <c r="C19" i="1"/>
  <c r="E19" i="1" s="1"/>
  <c r="D18" i="1"/>
  <c r="C18" i="1"/>
  <c r="E18" i="1" s="1"/>
  <c r="D17" i="1"/>
  <c r="C17" i="1"/>
  <c r="E17" i="1" s="1"/>
  <c r="E16" i="1"/>
  <c r="D16" i="1"/>
  <c r="C16" i="1"/>
  <c r="Y15" i="1"/>
  <c r="Y9" i="1" s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D14" i="1"/>
  <c r="C14" i="1"/>
  <c r="E14" i="1" s="1"/>
  <c r="E13" i="1"/>
  <c r="D13" i="1"/>
  <c r="C13" i="1"/>
  <c r="Y12" i="1"/>
  <c r="X12" i="1"/>
  <c r="W12" i="1"/>
  <c r="V12" i="1"/>
  <c r="V9" i="1" s="1"/>
  <c r="U12" i="1"/>
  <c r="U9" i="1" s="1"/>
  <c r="T12" i="1"/>
  <c r="T9" i="1" s="1"/>
  <c r="S12" i="1"/>
  <c r="R12" i="1"/>
  <c r="Q12" i="1"/>
  <c r="P12" i="1"/>
  <c r="O12" i="1"/>
  <c r="N12" i="1"/>
  <c r="M12" i="1"/>
  <c r="M9" i="1" s="1"/>
  <c r="L12" i="1"/>
  <c r="K12" i="1"/>
  <c r="K9" i="1" s="1"/>
  <c r="J12" i="1"/>
  <c r="I12" i="1"/>
  <c r="I9" i="1" s="1"/>
  <c r="H12" i="1"/>
  <c r="H9" i="1" s="1"/>
  <c r="G12" i="1"/>
  <c r="F12" i="1"/>
  <c r="E12" i="1"/>
  <c r="D12" i="1"/>
  <c r="C12" i="1"/>
  <c r="D11" i="1"/>
  <c r="C11" i="1"/>
  <c r="E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D10" i="1"/>
  <c r="C10" i="1"/>
  <c r="E10" i="1" s="1"/>
  <c r="S9" i="1"/>
  <c r="S234" i="1" s="1"/>
  <c r="R9" i="1"/>
  <c r="R234" i="1" s="1"/>
  <c r="Q9" i="1"/>
  <c r="Q234" i="1" s="1"/>
  <c r="O9" i="1"/>
  <c r="O234" i="1" s="1"/>
  <c r="N9" i="1"/>
  <c r="G9" i="1"/>
  <c r="F9" i="1"/>
  <c r="D9" i="1"/>
  <c r="C9" i="1"/>
  <c r="C234" i="1" s="1"/>
  <c r="E8" i="1"/>
  <c r="D8" i="1"/>
  <c r="C8" i="1"/>
  <c r="C6" i="1"/>
  <c r="A6" i="1"/>
  <c r="C5" i="1"/>
  <c r="C4" i="1"/>
  <c r="C3" i="1"/>
  <c r="H20" i="1" l="1"/>
  <c r="H234" i="1"/>
  <c r="I20" i="1"/>
  <c r="I234" i="1"/>
  <c r="M47" i="1"/>
  <c r="M199" i="1" s="1"/>
  <c r="M229" i="1" s="1"/>
  <c r="Y47" i="1"/>
  <c r="Y199" i="1" s="1"/>
  <c r="Y229" i="1" s="1"/>
  <c r="H231" i="1"/>
  <c r="H233" i="1" s="1"/>
  <c r="T231" i="1"/>
  <c r="N47" i="1"/>
  <c r="V231" i="1"/>
  <c r="T234" i="1"/>
  <c r="T20" i="1"/>
  <c r="T233" i="1"/>
  <c r="U234" i="1"/>
  <c r="U20" i="1"/>
  <c r="P231" i="1"/>
  <c r="L231" i="1"/>
  <c r="V233" i="1"/>
  <c r="V20" i="1"/>
  <c r="V234" i="1"/>
  <c r="N199" i="1"/>
  <c r="N231" i="1"/>
  <c r="N233" i="1" s="1"/>
  <c r="F47" i="1"/>
  <c r="D47" i="1" s="1"/>
  <c r="K20" i="1"/>
  <c r="K234" i="1"/>
  <c r="D83" i="1"/>
  <c r="D29" i="1"/>
  <c r="D231" i="1" s="1"/>
  <c r="D233" i="1" s="1"/>
  <c r="Q47" i="1"/>
  <c r="Q231" i="1" s="1"/>
  <c r="Q233" i="1" s="1"/>
  <c r="D54" i="1"/>
  <c r="D168" i="1"/>
  <c r="V199" i="1"/>
  <c r="V229" i="1" s="1"/>
  <c r="L9" i="1"/>
  <c r="O20" i="1"/>
  <c r="L47" i="1"/>
  <c r="L199" i="1" s="1"/>
  <c r="L229" i="1" s="1"/>
  <c r="M234" i="1"/>
  <c r="W117" i="1"/>
  <c r="E9" i="1"/>
  <c r="Q20" i="1"/>
  <c r="H47" i="1"/>
  <c r="N228" i="1"/>
  <c r="F234" i="1"/>
  <c r="R20" i="1"/>
  <c r="O47" i="1"/>
  <c r="I47" i="1"/>
  <c r="I231" i="1" s="1"/>
  <c r="I233" i="1" s="1"/>
  <c r="U47" i="1"/>
  <c r="U199" i="1" s="1"/>
  <c r="U229" i="1" s="1"/>
  <c r="G233" i="1"/>
  <c r="P9" i="1"/>
  <c r="W9" i="1"/>
  <c r="S20" i="1"/>
  <c r="K231" i="1"/>
  <c r="K233" i="1" s="1"/>
  <c r="J47" i="1"/>
  <c r="J231" i="1" s="1"/>
  <c r="V47" i="1"/>
  <c r="D94" i="1"/>
  <c r="K117" i="1"/>
  <c r="P228" i="1"/>
  <c r="X9" i="1"/>
  <c r="D43" i="1"/>
  <c r="K47" i="1"/>
  <c r="K199" i="1" s="1"/>
  <c r="K229" i="1" s="1"/>
  <c r="W47" i="1"/>
  <c r="W199" i="1" s="1"/>
  <c r="W229" i="1" s="1"/>
  <c r="D140" i="1"/>
  <c r="H199" i="1"/>
  <c r="H229" i="1" s="1"/>
  <c r="C231" i="1"/>
  <c r="E231" i="1" s="1"/>
  <c r="Y234" i="1"/>
  <c r="Y20" i="1"/>
  <c r="R231" i="1"/>
  <c r="R233" i="1" s="1"/>
  <c r="R199" i="1"/>
  <c r="X47" i="1"/>
  <c r="X231" i="1" s="1"/>
  <c r="I199" i="1"/>
  <c r="I229" i="1" s="1"/>
  <c r="O233" i="1"/>
  <c r="D61" i="1"/>
  <c r="I228" i="1"/>
  <c r="J9" i="1"/>
  <c r="D150" i="1"/>
  <c r="P199" i="1"/>
  <c r="P229" i="1" s="1"/>
  <c r="O199" i="1"/>
  <c r="O229" i="1" s="1"/>
  <c r="O231" i="1"/>
  <c r="T199" i="1"/>
  <c r="T229" i="1" s="1"/>
  <c r="D151" i="1"/>
  <c r="D195" i="1"/>
  <c r="S231" i="1"/>
  <c r="S233" i="1" s="1"/>
  <c r="D129" i="1"/>
  <c r="G231" i="1"/>
  <c r="S199" i="1"/>
  <c r="F228" i="1"/>
  <c r="R228" i="1"/>
  <c r="F117" i="1"/>
  <c r="D117" i="1" s="1"/>
  <c r="D197" i="1"/>
  <c r="G228" i="1"/>
  <c r="G229" i="1" s="1"/>
  <c r="S228" i="1"/>
  <c r="D213" i="1"/>
  <c r="H228" i="1"/>
  <c r="T228" i="1"/>
  <c r="R229" i="1" l="1"/>
  <c r="D228" i="1"/>
  <c r="X234" i="1"/>
  <c r="X20" i="1"/>
  <c r="X233" i="1"/>
  <c r="Q199" i="1"/>
  <c r="Q229" i="1" s="1"/>
  <c r="F231" i="1"/>
  <c r="F233" i="1" s="1"/>
  <c r="X199" i="1"/>
  <c r="X229" i="1" s="1"/>
  <c r="L234" i="1"/>
  <c r="L20" i="1"/>
  <c r="L233" i="1"/>
  <c r="J199" i="1"/>
  <c r="J229" i="1" s="1"/>
  <c r="W233" i="1"/>
  <c r="W20" i="1"/>
  <c r="W234" i="1"/>
  <c r="N229" i="1"/>
  <c r="P234" i="1"/>
  <c r="P233" i="1"/>
  <c r="P20" i="1"/>
  <c r="M231" i="1"/>
  <c r="M233" i="1" s="1"/>
  <c r="W231" i="1"/>
  <c r="Y231" i="1"/>
  <c r="Y233" i="1" s="1"/>
  <c r="C233" i="1"/>
  <c r="S229" i="1"/>
  <c r="F199" i="1"/>
  <c r="U231" i="1"/>
  <c r="U233" i="1" s="1"/>
  <c r="J233" i="1"/>
  <c r="J20" i="1"/>
  <c r="J234" i="1"/>
  <c r="F229" i="1" l="1"/>
  <c r="D229" i="1" s="1"/>
  <c r="E229" i="1" s="1"/>
  <c r="D199" i="1"/>
  <c r="E199" i="1" s="1"/>
</calcChain>
</file>

<file path=xl/sharedStrings.xml><?xml version="1.0" encoding="utf-8"?>
<sst xmlns="http://schemas.openxmlformats.org/spreadsheetml/2006/main" count="256" uniqueCount="234">
  <si>
    <t>計畫名稱</t>
    <phoneticPr fontId="6" type="noConversion"/>
  </si>
  <si>
    <t>專案編號</t>
    <phoneticPr fontId="6" type="noConversion"/>
  </si>
  <si>
    <t>執行期程</t>
    <phoneticPr fontId="6" type="noConversion"/>
  </si>
  <si>
    <t>服務業主</t>
    <phoneticPr fontId="6" type="noConversion"/>
  </si>
  <si>
    <t>營業收入</t>
  </si>
  <si>
    <t>實支</t>
    <phoneticPr fontId="6" type="noConversion"/>
  </si>
  <si>
    <t>預算</t>
    <phoneticPr fontId="6" type="noConversion"/>
  </si>
  <si>
    <t>支用比例</t>
    <phoneticPr fontId="6" type="noConversion"/>
  </si>
  <si>
    <t>(48)</t>
  </si>
  <si>
    <t>營業收入(含稅)</t>
    <phoneticPr fontId="6" type="noConversion"/>
  </si>
  <si>
    <t>營業收入(扣除營業稅後)</t>
    <phoneticPr fontId="6" type="noConversion"/>
  </si>
  <si>
    <t xml:space="preserve">  (1)專案計畫收入</t>
    <phoneticPr fontId="12" type="noConversion"/>
  </si>
  <si>
    <t xml:space="preserve">  (2)工服計畫收入</t>
    <phoneticPr fontId="12" type="noConversion"/>
  </si>
  <si>
    <t>服務收入</t>
  </si>
  <si>
    <t xml:space="preserve">   (3)講習訓練收入</t>
    <phoneticPr fontId="12" type="noConversion"/>
  </si>
  <si>
    <t xml:space="preserve">   (4)出版收入</t>
    <phoneticPr fontId="12" type="noConversion"/>
  </si>
  <si>
    <t>其他業務收入</t>
  </si>
  <si>
    <t xml:space="preserve">   (5)自籌款收入</t>
    <phoneticPr fontId="12" type="noConversion"/>
  </si>
  <si>
    <t xml:space="preserve">   (6)補助款收入</t>
    <phoneticPr fontId="12" type="noConversion"/>
  </si>
  <si>
    <t xml:space="preserve">   (7)退費收入(手續費收入)</t>
    <phoneticPr fontId="12" type="noConversion"/>
  </si>
  <si>
    <t xml:space="preserve">   (8)其他業務收入</t>
    <phoneticPr fontId="12" type="noConversion"/>
  </si>
  <si>
    <t>(48)其他營業收入合計:</t>
    <phoneticPr fontId="6" type="noConversion"/>
  </si>
  <si>
    <t>營業收入總計:</t>
  </si>
  <si>
    <t>營業成本</t>
  </si>
  <si>
    <t>(58)委辦計畫費用</t>
    <phoneticPr fontId="6" type="noConversion"/>
  </si>
  <si>
    <t>專案計畫支出-薪資</t>
  </si>
  <si>
    <t xml:space="preserve">    (1) 專案-薪資</t>
    <phoneticPr fontId="6" type="noConversion"/>
  </si>
  <si>
    <t xml:space="preserve">    (2) 專案-保險費</t>
    <phoneticPr fontId="12" type="noConversion"/>
  </si>
  <si>
    <t xml:space="preserve">    (3) 專案-退休金</t>
    <phoneticPr fontId="12" type="noConversion"/>
  </si>
  <si>
    <t xml:space="preserve">    (4) 專案-職工福利</t>
    <phoneticPr fontId="12" type="noConversion"/>
  </si>
  <si>
    <t>專案計畫支出-人事費</t>
  </si>
  <si>
    <t xml:space="preserve">   (1)專案-加班費</t>
    <phoneticPr fontId="6" type="noConversion"/>
  </si>
  <si>
    <t xml:space="preserve">   (2)專案-臨時工資</t>
    <phoneticPr fontId="6" type="noConversion"/>
  </si>
  <si>
    <t xml:space="preserve">   (3)專案-派遣人力</t>
    <phoneticPr fontId="6" type="noConversion"/>
  </si>
  <si>
    <t>專案計畫支出-旅運費</t>
  </si>
  <si>
    <t xml:space="preserve">   (1)專案-租車費</t>
    <phoneticPr fontId="6" type="noConversion"/>
  </si>
  <si>
    <t xml:space="preserve">   (2)專案-短程車資</t>
    <phoneticPr fontId="6" type="noConversion"/>
  </si>
  <si>
    <t xml:space="preserve">   (3)專案-國內差旅</t>
    <phoneticPr fontId="6" type="noConversion"/>
  </si>
  <si>
    <t xml:space="preserve">   (4)專案-國外差旅</t>
    <phoneticPr fontId="6" type="noConversion"/>
  </si>
  <si>
    <t xml:space="preserve">   (5)專案-國外專家來台</t>
    <phoneticPr fontId="6" type="noConversion"/>
  </si>
  <si>
    <t xml:space="preserve">   (6)專案-運費</t>
    <phoneticPr fontId="6" type="noConversion"/>
  </si>
  <si>
    <t xml:space="preserve">   (7)專案-旅運費(1)</t>
    <phoneticPr fontId="6" type="noConversion"/>
  </si>
  <si>
    <t xml:space="preserve">   (8)專案-旅運費(2)</t>
    <phoneticPr fontId="12" type="noConversion"/>
  </si>
  <si>
    <t xml:space="preserve">   (9)專案-旅運費(3)</t>
    <phoneticPr fontId="12" type="noConversion"/>
  </si>
  <si>
    <t>專案計畫支出-材料費</t>
  </si>
  <si>
    <t xml:space="preserve">   (1)專案-材料費</t>
    <phoneticPr fontId="12" type="noConversion"/>
  </si>
  <si>
    <t>專案計畫支出-維護費</t>
  </si>
  <si>
    <t xml:space="preserve">   (1)專案-設備維護費</t>
    <phoneticPr fontId="12" type="noConversion"/>
  </si>
  <si>
    <t>專案計畫支出-業務費</t>
    <phoneticPr fontId="12" type="noConversion"/>
  </si>
  <si>
    <t xml:space="preserve">   (1)專案-按日按件計資酬金</t>
    <phoneticPr fontId="6" type="noConversion"/>
  </si>
  <si>
    <t xml:space="preserve">       專案-出席費</t>
    <phoneticPr fontId="12" type="noConversion"/>
  </si>
  <si>
    <t xml:space="preserve">       專案-鐘點費</t>
    <phoneticPr fontId="12" type="noConversion"/>
  </si>
  <si>
    <t xml:space="preserve">       專案-演講費</t>
    <phoneticPr fontId="12" type="noConversion"/>
  </si>
  <si>
    <t xml:space="preserve">       專案-口譯費</t>
    <phoneticPr fontId="12" type="noConversion"/>
  </si>
  <si>
    <t xml:space="preserve">       專案-訪廠/訪視費</t>
    <phoneticPr fontId="12" type="noConversion"/>
  </si>
  <si>
    <t xml:space="preserve">   (2)專案-顧問費</t>
    <phoneticPr fontId="6" type="noConversion"/>
  </si>
  <si>
    <t xml:space="preserve">       專案-國內顧問</t>
    <phoneticPr fontId="12" type="noConversion"/>
  </si>
  <si>
    <t xml:space="preserve">       專案-國外顧問</t>
    <phoneticPr fontId="12" type="noConversion"/>
  </si>
  <si>
    <t xml:space="preserve">   (3)專案-稿費</t>
    <phoneticPr fontId="6" type="noConversion"/>
  </si>
  <si>
    <t xml:space="preserve">       專案-審查費</t>
    <phoneticPr fontId="12" type="noConversion"/>
  </si>
  <si>
    <t xml:space="preserve">       專案-稿費</t>
    <phoneticPr fontId="12" type="noConversion"/>
  </si>
  <si>
    <t xml:space="preserve">       專案-譯稿</t>
    <phoneticPr fontId="12" type="noConversion"/>
  </si>
  <si>
    <t xml:space="preserve">   (4)專案-租金支出</t>
    <phoneticPr fontId="6" type="noConversion"/>
  </si>
  <si>
    <t xml:space="preserve">       專案-房屋租金</t>
    <phoneticPr fontId="12" type="noConversion"/>
  </si>
  <si>
    <t xml:space="preserve">       專案-場地租金</t>
    <phoneticPr fontId="12" type="noConversion"/>
  </si>
  <si>
    <t xml:space="preserve">          專案-場地租金</t>
    <phoneticPr fontId="12" type="noConversion"/>
  </si>
  <si>
    <t xml:space="preserve">          專案-場地租金(1)</t>
  </si>
  <si>
    <t xml:space="preserve">          專案-場地租金(2)</t>
  </si>
  <si>
    <t xml:space="preserve">          專案-場地租金(3)</t>
  </si>
  <si>
    <t xml:space="preserve">          專案-場地租金(4)</t>
  </si>
  <si>
    <t xml:space="preserve">          專案-場地租金(5)</t>
    <phoneticPr fontId="12" type="noConversion"/>
  </si>
  <si>
    <t xml:space="preserve">          專案-場地租金(6)</t>
    <phoneticPr fontId="12" type="noConversion"/>
  </si>
  <si>
    <t xml:space="preserve">          專案-場地租金(7)</t>
    <phoneticPr fontId="12" type="noConversion"/>
  </si>
  <si>
    <t xml:space="preserve">          專案-場地租金(8)</t>
    <phoneticPr fontId="12" type="noConversion"/>
  </si>
  <si>
    <t xml:space="preserve">       專案-設備租金</t>
    <phoneticPr fontId="12" type="noConversion"/>
  </si>
  <si>
    <t xml:space="preserve">   (5)專案-水電費</t>
    <phoneticPr fontId="6" type="noConversion"/>
  </si>
  <si>
    <t xml:space="preserve">       專案-水費</t>
    <phoneticPr fontId="12" type="noConversion"/>
  </si>
  <si>
    <t xml:space="preserve">       專案-電費</t>
    <phoneticPr fontId="12" type="noConversion"/>
  </si>
  <si>
    <t xml:space="preserve">   (6)專案-郵電費</t>
    <phoneticPr fontId="6" type="noConversion"/>
  </si>
  <si>
    <t xml:space="preserve">       專案-郵資及快遞費</t>
    <phoneticPr fontId="6" type="noConversion"/>
  </si>
  <si>
    <t xml:space="preserve">       專案-電話及通訊費</t>
    <phoneticPr fontId="6" type="noConversion"/>
  </si>
  <si>
    <t xml:space="preserve">   (7)專案-物品消耗品</t>
    <phoneticPr fontId="6" type="noConversion"/>
  </si>
  <si>
    <t xml:space="preserve">       專案-文具紙張</t>
    <phoneticPr fontId="12" type="noConversion"/>
  </si>
  <si>
    <t xml:space="preserve">       專案-耗材費</t>
    <phoneticPr fontId="12" type="noConversion"/>
  </si>
  <si>
    <t xml:space="preserve">   (8) 專案-會議活動費</t>
    <phoneticPr fontId="6" type="noConversion"/>
  </si>
  <si>
    <t xml:space="preserve">       專案-場地佈置</t>
    <phoneticPr fontId="12" type="noConversion"/>
  </si>
  <si>
    <t xml:space="preserve">          專案-場地佈置</t>
    <phoneticPr fontId="12" type="noConversion"/>
  </si>
  <si>
    <t xml:space="preserve">          專案-場地佈置(1)</t>
  </si>
  <si>
    <t xml:space="preserve">          專案-場地佈置(2)</t>
  </si>
  <si>
    <t xml:space="preserve">          專案-場地佈置(3)</t>
  </si>
  <si>
    <t xml:space="preserve">          專案-場地佈置(4)</t>
    <phoneticPr fontId="12" type="noConversion"/>
  </si>
  <si>
    <t xml:space="preserve">          專案-場地佈置(5)</t>
    <phoneticPr fontId="12" type="noConversion"/>
  </si>
  <si>
    <t xml:space="preserve">          專案-場地佈置(6)</t>
    <phoneticPr fontId="12" type="noConversion"/>
  </si>
  <si>
    <t xml:space="preserve">          專案-場地佈置(7)</t>
    <phoneticPr fontId="12" type="noConversion"/>
  </si>
  <si>
    <t xml:space="preserve">          專案-場地佈置(8)</t>
    <phoneticPr fontId="12" type="noConversion"/>
  </si>
  <si>
    <t xml:space="preserve">       專案-會議餐點</t>
    <phoneticPr fontId="12" type="noConversion"/>
  </si>
  <si>
    <t xml:space="preserve">          專案-會議餐點</t>
    <phoneticPr fontId="12" type="noConversion"/>
  </si>
  <si>
    <t xml:space="preserve">          專案-會議餐點(1)</t>
  </si>
  <si>
    <t xml:space="preserve">          專案-會議餐點(2)</t>
  </si>
  <si>
    <t xml:space="preserve">          專案-會議餐點(3)</t>
  </si>
  <si>
    <t xml:space="preserve">          專案-會議餐點(4)</t>
    <phoneticPr fontId="12" type="noConversion"/>
  </si>
  <si>
    <t xml:space="preserve">          專案-會議餐點(5)</t>
    <phoneticPr fontId="12" type="noConversion"/>
  </si>
  <si>
    <t xml:space="preserve">          專案-會議餐點(6)</t>
    <phoneticPr fontId="12" type="noConversion"/>
  </si>
  <si>
    <t xml:space="preserve">          專案-會議餐點(7)</t>
    <phoneticPr fontId="12" type="noConversion"/>
  </si>
  <si>
    <t xml:space="preserve">          專案-會議餐點(8)</t>
    <phoneticPr fontId="12" type="noConversion"/>
  </si>
  <si>
    <t xml:space="preserve">       專案-展覽裝潢</t>
    <phoneticPr fontId="12" type="noConversion"/>
  </si>
  <si>
    <t xml:space="preserve">   (9) 專案-印刷費</t>
    <phoneticPr fontId="6" type="noConversion"/>
  </si>
  <si>
    <t xml:space="preserve">       專案-影印費</t>
    <phoneticPr fontId="12" type="noConversion"/>
  </si>
  <si>
    <t xml:space="preserve">       專案-影印費(1)</t>
    <phoneticPr fontId="12" type="noConversion"/>
  </si>
  <si>
    <t xml:space="preserve">       專案-影印費(2)</t>
    <phoneticPr fontId="12" type="noConversion"/>
  </si>
  <si>
    <t xml:space="preserve">       專案-影印費(3)</t>
    <phoneticPr fontId="12" type="noConversion"/>
  </si>
  <si>
    <t xml:space="preserve">       專案-影印費(4)</t>
    <phoneticPr fontId="12" type="noConversion"/>
  </si>
  <si>
    <t xml:space="preserve">       專案-影印費(5)</t>
    <phoneticPr fontId="12" type="noConversion"/>
  </si>
  <si>
    <t xml:space="preserve">       專案-影印費(6)</t>
    <phoneticPr fontId="12" type="noConversion"/>
  </si>
  <si>
    <t xml:space="preserve">       專案-影印費(7)</t>
    <phoneticPr fontId="12" type="noConversion"/>
  </si>
  <si>
    <t xml:space="preserve">       專案-影印費(8)</t>
    <phoneticPr fontId="12" type="noConversion"/>
  </si>
  <si>
    <t xml:space="preserve">   (10) 專案-資料蒐集費</t>
    <phoneticPr fontId="6" type="noConversion"/>
  </si>
  <si>
    <t xml:space="preserve">       專案-資料蒐集費</t>
    <phoneticPr fontId="12" type="noConversion"/>
  </si>
  <si>
    <t xml:space="preserve">   (11)專案-廣宣費</t>
    <phoneticPr fontId="6" type="noConversion"/>
  </si>
  <si>
    <t xml:space="preserve">       專案-廣宣費</t>
    <phoneticPr fontId="12" type="noConversion"/>
  </si>
  <si>
    <t xml:space="preserve">       專案-廣宣品</t>
    <phoneticPr fontId="12" type="noConversion"/>
  </si>
  <si>
    <t xml:space="preserve">          專案-廣宣品</t>
    <phoneticPr fontId="12" type="noConversion"/>
  </si>
  <si>
    <t xml:space="preserve">          專案-廣宣品(1)</t>
    <phoneticPr fontId="12" type="noConversion"/>
  </si>
  <si>
    <t xml:space="preserve">          專案-廣宣品(2)</t>
    <phoneticPr fontId="12" type="noConversion"/>
  </si>
  <si>
    <t xml:space="preserve">          專案-廣宣品(3)</t>
    <phoneticPr fontId="12" type="noConversion"/>
  </si>
  <si>
    <t xml:space="preserve">          專案-廣宣品(4)</t>
    <phoneticPr fontId="12" type="noConversion"/>
  </si>
  <si>
    <t xml:space="preserve">          專案-廣宣品(5)</t>
    <phoneticPr fontId="12" type="noConversion"/>
  </si>
  <si>
    <t xml:space="preserve">          專案-廣宣品(6)</t>
    <phoneticPr fontId="12" type="noConversion"/>
  </si>
  <si>
    <t xml:space="preserve">          專案-廣宣品(7)</t>
    <phoneticPr fontId="12" type="noConversion"/>
  </si>
  <si>
    <t xml:space="preserve">          專案-廣宣品(8)</t>
    <phoneticPr fontId="12" type="noConversion"/>
  </si>
  <si>
    <t xml:space="preserve">       專案-媒體廣宣費</t>
    <phoneticPr fontId="12" type="noConversion"/>
  </si>
  <si>
    <t xml:space="preserve">          專案-媒體廣宣</t>
    <phoneticPr fontId="12" type="noConversion"/>
  </si>
  <si>
    <t xml:space="preserve">          專案-媒體廣宣(1)</t>
    <phoneticPr fontId="12" type="noConversion"/>
  </si>
  <si>
    <t xml:space="preserve">          專案-媒體廣宣(2)</t>
    <phoneticPr fontId="12" type="noConversion"/>
  </si>
  <si>
    <t xml:space="preserve">          專案-媒體廣宣(3)</t>
    <phoneticPr fontId="12" type="noConversion"/>
  </si>
  <si>
    <t xml:space="preserve">          專案-媒體廣宣(4)</t>
    <phoneticPr fontId="12" type="noConversion"/>
  </si>
  <si>
    <t xml:space="preserve">          專案-媒體廣宣(5)</t>
    <phoneticPr fontId="12" type="noConversion"/>
  </si>
  <si>
    <t xml:space="preserve">          專案-媒體廣宣(6)</t>
    <phoneticPr fontId="12" type="noConversion"/>
  </si>
  <si>
    <t xml:space="preserve">          專案-媒體廣宣(7)</t>
    <phoneticPr fontId="12" type="noConversion"/>
  </si>
  <si>
    <t xml:space="preserve">          專案-媒體廣宣(8)</t>
    <phoneticPr fontId="12" type="noConversion"/>
  </si>
  <si>
    <t xml:space="preserve">       專案-文宣設計</t>
    <phoneticPr fontId="12" type="noConversion"/>
  </si>
  <si>
    <t xml:space="preserve">   (12)專案-資訊服務費</t>
    <phoneticPr fontId="6" type="noConversion"/>
  </si>
  <si>
    <r>
      <t xml:space="preserve">       專案-資訊設備租賃</t>
    </r>
    <r>
      <rPr>
        <sz val="10"/>
        <color rgb="FFFF0000"/>
        <rFont val="新細明體"/>
        <family val="1"/>
        <charset val="136"/>
      </rPr>
      <t>(電腦添購)</t>
    </r>
    <phoneticPr fontId="12" type="noConversion"/>
  </si>
  <si>
    <t xml:space="preserve">       專案-網站軟體維護</t>
    <phoneticPr fontId="12" type="noConversion"/>
  </si>
  <si>
    <t xml:space="preserve">       專案-資訊服務費(1)</t>
    <phoneticPr fontId="12" type="noConversion"/>
  </si>
  <si>
    <t xml:space="preserve">       專案-資訊服務費(2)</t>
    <phoneticPr fontId="12" type="noConversion"/>
  </si>
  <si>
    <t xml:space="preserve">       專案-資訊服務費(3)</t>
    <phoneticPr fontId="12" type="noConversion"/>
  </si>
  <si>
    <t xml:space="preserve">       專案-資訊服務費(4)</t>
    <phoneticPr fontId="12" type="noConversion"/>
  </si>
  <si>
    <t xml:space="preserve">       專案-資訊服務費(5)</t>
    <phoneticPr fontId="12" type="noConversion"/>
  </si>
  <si>
    <t xml:space="preserve">       專案-資訊服務費(6)</t>
    <phoneticPr fontId="12" type="noConversion"/>
  </si>
  <si>
    <t xml:space="preserve">       專案-資訊服務費(7)</t>
    <phoneticPr fontId="12" type="noConversion"/>
  </si>
  <si>
    <t xml:space="preserve">   (13)專案-專業服務費</t>
    <phoneticPr fontId="6" type="noConversion"/>
  </si>
  <si>
    <t xml:space="preserve">       專案-專業服務費</t>
    <phoneticPr fontId="12" type="noConversion"/>
  </si>
  <si>
    <t xml:space="preserve">          專案-專業服務費</t>
    <phoneticPr fontId="12" type="noConversion"/>
  </si>
  <si>
    <t xml:space="preserve">          專案-專業服務費(1)</t>
    <phoneticPr fontId="12" type="noConversion"/>
  </si>
  <si>
    <t xml:space="preserve">          專案-專業服務費(2)</t>
    <phoneticPr fontId="12" type="noConversion"/>
  </si>
  <si>
    <t xml:space="preserve">          專案-專業服務費(3)</t>
    <phoneticPr fontId="12" type="noConversion"/>
  </si>
  <si>
    <t xml:space="preserve">          專案-專業服務費(4)</t>
    <phoneticPr fontId="12" type="noConversion"/>
  </si>
  <si>
    <t xml:space="preserve">          專案-專業服務費(5)</t>
    <phoneticPr fontId="12" type="noConversion"/>
  </si>
  <si>
    <t xml:space="preserve">          專案-專業服務費(6)</t>
    <phoneticPr fontId="12" type="noConversion"/>
  </si>
  <si>
    <t xml:space="preserve">          專案-專業服務費(7)</t>
    <phoneticPr fontId="12" type="noConversion"/>
  </si>
  <si>
    <t xml:space="preserve">          專案-專業服務費(8)</t>
    <phoneticPr fontId="12" type="noConversion"/>
  </si>
  <si>
    <t xml:space="preserve">       專案-檢測/測試費</t>
    <phoneticPr fontId="12" type="noConversion"/>
  </si>
  <si>
    <t xml:space="preserve">       專案-專業諮詢費</t>
    <phoneticPr fontId="12" type="noConversion"/>
  </si>
  <si>
    <t xml:space="preserve">       專案-資料調查/分析</t>
    <phoneticPr fontId="12" type="noConversion"/>
  </si>
  <si>
    <t xml:space="preserve">       專案-評估/查證費</t>
    <phoneticPr fontId="12" type="noConversion"/>
  </si>
  <si>
    <t xml:space="preserve">       專案-設計/美編費</t>
    <phoneticPr fontId="12" type="noConversion"/>
  </si>
  <si>
    <t xml:space="preserve">       專案-稽核費用</t>
    <phoneticPr fontId="12" type="noConversion"/>
  </si>
  <si>
    <t xml:space="preserve">       專案-工程改善/施作</t>
    <phoneticPr fontId="12" type="noConversion"/>
  </si>
  <si>
    <t xml:space="preserve">   (14)專案-其他</t>
    <phoneticPr fontId="6" type="noConversion"/>
  </si>
  <si>
    <t xml:space="preserve">       專案-權利使用費</t>
    <phoneticPr fontId="12" type="noConversion"/>
  </si>
  <si>
    <t xml:space="preserve">       專案-印花稅及規費</t>
    <phoneticPr fontId="12" type="noConversion"/>
  </si>
  <si>
    <t xml:space="preserve">       專案-保險費</t>
    <phoneticPr fontId="12" type="noConversion"/>
  </si>
  <si>
    <t xml:space="preserve">       專案-專案辦公室清潔費</t>
    <phoneticPr fontId="12" type="noConversion"/>
  </si>
  <si>
    <t xml:space="preserve">       專案-其他</t>
    <phoneticPr fontId="12" type="noConversion"/>
  </si>
  <si>
    <t xml:space="preserve">          專案-其他</t>
    <phoneticPr fontId="12" type="noConversion"/>
  </si>
  <si>
    <t xml:space="preserve">          專案-其他(1)</t>
    <phoneticPr fontId="12" type="noConversion"/>
  </si>
  <si>
    <t xml:space="preserve">          專案-其他(2)</t>
    <phoneticPr fontId="12" type="noConversion"/>
  </si>
  <si>
    <t xml:space="preserve">          專案-其他(3)</t>
    <phoneticPr fontId="12" type="noConversion"/>
  </si>
  <si>
    <t xml:space="preserve">          專案-其他(4)</t>
    <phoneticPr fontId="12" type="noConversion"/>
  </si>
  <si>
    <t xml:space="preserve">          專案-其他(5)</t>
    <phoneticPr fontId="12" type="noConversion"/>
  </si>
  <si>
    <t xml:space="preserve">          專案-其他(6)</t>
    <phoneticPr fontId="12" type="noConversion"/>
  </si>
  <si>
    <t xml:space="preserve">          專案-其他(7)</t>
    <phoneticPr fontId="12" type="noConversion"/>
  </si>
  <si>
    <t xml:space="preserve">          專案-其他(8)</t>
    <phoneticPr fontId="12" type="noConversion"/>
  </si>
  <si>
    <t xml:space="preserve">   (15)專案-委託勞務費</t>
    <phoneticPr fontId="6" type="noConversion"/>
  </si>
  <si>
    <t xml:space="preserve">       專案-委託勞務費</t>
    <phoneticPr fontId="12" type="noConversion"/>
  </si>
  <si>
    <t xml:space="preserve">       專案-委託勞務費(2)</t>
    <phoneticPr fontId="12" type="noConversion"/>
  </si>
  <si>
    <t xml:space="preserve">       專案-委託勞務費(3)</t>
    <phoneticPr fontId="12" type="noConversion"/>
  </si>
  <si>
    <t xml:space="preserve">       專案-委託勞務費(4)</t>
    <phoneticPr fontId="12" type="noConversion"/>
  </si>
  <si>
    <t xml:space="preserve">       專案-委託勞務費(5)</t>
    <phoneticPr fontId="12" type="noConversion"/>
  </si>
  <si>
    <t xml:space="preserve">       專案-委託勞務費(6)</t>
    <phoneticPr fontId="12" type="noConversion"/>
  </si>
  <si>
    <t xml:space="preserve">       專案-委託勞務費(7)</t>
    <phoneticPr fontId="12" type="noConversion"/>
  </si>
  <si>
    <t xml:space="preserve">       專案-委託勞務費(8)</t>
    <phoneticPr fontId="12" type="noConversion"/>
  </si>
  <si>
    <t xml:space="preserve">   (16)專案-1/2</t>
    <phoneticPr fontId="6" type="noConversion"/>
  </si>
  <si>
    <t xml:space="preserve">       專案-設備使用費</t>
    <phoneticPr fontId="12" type="noConversion"/>
  </si>
  <si>
    <t xml:space="preserve">   (17)專案-代管補助款</t>
    <phoneticPr fontId="6" type="noConversion"/>
  </si>
  <si>
    <t xml:space="preserve">       專案-代管補助款</t>
    <phoneticPr fontId="12" type="noConversion"/>
  </si>
  <si>
    <t>專案計畫支出-管理費</t>
  </si>
  <si>
    <t xml:space="preserve">       專案-管理費</t>
    <phoneticPr fontId="12" type="noConversion"/>
  </si>
  <si>
    <t>(58)委辦計畫費用合計:</t>
    <phoneticPr fontId="6" type="noConversion"/>
  </si>
  <si>
    <t>(59)講習訓練費用</t>
    <phoneticPr fontId="6" type="noConversion"/>
  </si>
  <si>
    <t>講習訓練費用-人事費</t>
  </si>
  <si>
    <t>講習-薪資</t>
  </si>
  <si>
    <t>講習-臨時工資</t>
  </si>
  <si>
    <t>講習訓練費用-鐘點費</t>
  </si>
  <si>
    <t>講習-鐘點費</t>
  </si>
  <si>
    <t>講習訓練費用-教材費</t>
  </si>
  <si>
    <t>講習-教材費</t>
  </si>
  <si>
    <t>講習訓練費用-試務費</t>
  </si>
  <si>
    <t>講習-閱卷費</t>
  </si>
  <si>
    <t>講習-監考費</t>
  </si>
  <si>
    <t>講習-巡場費</t>
  </si>
  <si>
    <t>講習-試場租金</t>
  </si>
  <si>
    <t>講習訓練費用-業務費</t>
  </si>
  <si>
    <t>講習-教室租金</t>
  </si>
  <si>
    <t>講習-文具費</t>
  </si>
  <si>
    <t>講習-郵電費</t>
  </si>
  <si>
    <t>講習-實驗材料費</t>
  </si>
  <si>
    <t>講習-目測判煙</t>
  </si>
  <si>
    <t>講習-參觀租車</t>
  </si>
  <si>
    <t>講習-其他</t>
  </si>
  <si>
    <t>講習訓練費用-旅運費</t>
  </si>
  <si>
    <t>講習-國內差旅</t>
  </si>
  <si>
    <t>講習-短程車資</t>
  </si>
  <si>
    <t>講習-運費</t>
  </si>
  <si>
    <t>講習-其他(旅)</t>
  </si>
  <si>
    <t>講習訓練費用-管理費</t>
  </si>
  <si>
    <t>講習-管理費</t>
  </si>
  <si>
    <t>(59)講習訓練費用合計:</t>
    <phoneticPr fontId="6" type="noConversion"/>
  </si>
  <si>
    <t>營業成本總計:</t>
  </si>
  <si>
    <t>▲ 營業毛利:</t>
  </si>
  <si>
    <t>預估損益</t>
    <phoneticPr fontId="12" type="noConversion"/>
  </si>
  <si>
    <t>損益比</t>
    <phoneticPr fontId="12" type="noConversion"/>
  </si>
  <si>
    <t>應分攤行政管理費(17%,工服12%)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</si>
</sst>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#,##0_);[Red]\(#,##0\)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color indexed="12"/>
      <name val="Arial"/>
      <family val="2"/>
    </font>
    <font>
      <sz val="10"/>
      <color indexed="8"/>
      <name val="細明體"/>
      <family val="3"/>
      <charset val="136"/>
    </font>
    <font>
      <sz val="9"/>
      <name val="新細明體"/>
      <family val="1"/>
      <charset val="136"/>
    </font>
    <font>
      <sz val="10"/>
      <color indexed="8"/>
      <name val="新細明體"/>
      <family val="1"/>
    </font>
    <font>
      <sz val="10"/>
      <name val="Arial"/>
      <family val="2"/>
    </font>
    <font>
      <sz val="10"/>
      <name val="新細明體"/>
      <family val="1"/>
    </font>
    <font>
      <sz val="10"/>
      <color rgb="FF0000FF"/>
      <name val="新細明體"/>
      <family val="1"/>
      <charset val="136"/>
    </font>
    <font>
      <sz val="10"/>
      <color rgb="FF0000FF"/>
      <name val="Arial"/>
      <family val="2"/>
    </font>
    <font>
      <sz val="9"/>
      <name val="細明體"/>
      <family val="3"/>
      <charset val="136"/>
    </font>
    <font>
      <sz val="10"/>
      <color rgb="FF0000CC"/>
      <name val="Arial"/>
      <family val="2"/>
    </font>
    <font>
      <sz val="10"/>
      <color rgb="FFFF0000"/>
      <name val="新細明體"/>
      <family val="1"/>
      <charset val="136"/>
    </font>
    <font>
      <sz val="10"/>
      <color theme="1"/>
      <name val="Arial"/>
      <family val="2"/>
    </font>
    <font>
      <sz val="10"/>
      <color indexed="22"/>
      <name val="Arial"/>
      <family val="2"/>
    </font>
    <font>
      <sz val="10"/>
      <color indexed="8"/>
      <name val="Arial"/>
      <family val="2"/>
    </font>
    <font>
      <b/>
      <sz val="10"/>
      <color rgb="FF0000FF"/>
      <name val="新細明體"/>
      <family val="1"/>
      <charset val="136"/>
    </font>
    <font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vertical="top"/>
    </xf>
    <xf numFmtId="0" fontId="2" fillId="0" borderId="2" xfId="0" applyFont="1" applyBorder="1" applyAlignment="1">
      <alignment horizontal="center"/>
    </xf>
    <xf numFmtId="176" fontId="8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2" xfId="0" applyFont="1" applyBorder="1" applyAlignment="1"/>
    <xf numFmtId="0" fontId="9" fillId="0" borderId="2" xfId="0" applyFont="1" applyBorder="1" applyAlignment="1">
      <alignment horizontal="center" vertical="top"/>
    </xf>
    <xf numFmtId="176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vertical="top"/>
    </xf>
    <xf numFmtId="176" fontId="8" fillId="2" borderId="2" xfId="1" applyNumberFormat="1" applyFont="1" applyFill="1" applyBorder="1" applyAlignment="1"/>
    <xf numFmtId="10" fontId="8" fillId="3" borderId="2" xfId="2" applyNumberFormat="1" applyFont="1" applyFill="1" applyBorder="1">
      <alignment vertical="center"/>
    </xf>
    <xf numFmtId="41" fontId="8" fillId="0" borderId="2" xfId="1" applyNumberFormat="1" applyFont="1" applyFill="1" applyBorder="1" applyAlignment="1"/>
    <xf numFmtId="0" fontId="2" fillId="4" borderId="0" xfId="0" applyFont="1" applyFill="1">
      <alignment vertical="center"/>
    </xf>
    <xf numFmtId="0" fontId="10" fillId="0" borderId="2" xfId="0" applyFont="1" applyBorder="1" applyAlignment="1">
      <alignment vertical="top"/>
    </xf>
    <xf numFmtId="10" fontId="11" fillId="3" borderId="2" xfId="2" applyNumberFormat="1" applyFont="1" applyFill="1" applyBorder="1">
      <alignment vertical="center"/>
    </xf>
    <xf numFmtId="176" fontId="8" fillId="3" borderId="2" xfId="0" applyNumberFormat="1" applyFont="1" applyFill="1" applyBorder="1" applyAlignment="1"/>
    <xf numFmtId="0" fontId="2" fillId="5" borderId="0" xfId="0" applyFont="1" applyFill="1">
      <alignment vertical="center"/>
    </xf>
    <xf numFmtId="0" fontId="2" fillId="6" borderId="2" xfId="0" applyFont="1" applyFill="1" applyBorder="1" applyAlignment="1">
      <alignment vertical="top"/>
    </xf>
    <xf numFmtId="0" fontId="10" fillId="2" borderId="2" xfId="0" applyFont="1" applyFill="1" applyBorder="1" applyAlignment="1">
      <alignment vertical="top"/>
    </xf>
    <xf numFmtId="0" fontId="2" fillId="7" borderId="0" xfId="0" applyFont="1" applyFill="1">
      <alignment vertical="center"/>
    </xf>
    <xf numFmtId="0" fontId="8" fillId="8" borderId="2" xfId="0" applyFont="1" applyFill="1" applyBorder="1">
      <alignment vertical="center"/>
    </xf>
    <xf numFmtId="0" fontId="2" fillId="9" borderId="0" xfId="0" applyFont="1" applyFill="1" applyAlignment="1">
      <alignment vertical="top"/>
    </xf>
    <xf numFmtId="0" fontId="2" fillId="10" borderId="2" xfId="0" applyFont="1" applyFill="1" applyBorder="1" applyAlignment="1"/>
    <xf numFmtId="10" fontId="11" fillId="2" borderId="2" xfId="2" applyNumberFormat="1" applyFont="1" applyFill="1" applyBorder="1">
      <alignment vertical="center"/>
    </xf>
    <xf numFmtId="176" fontId="8" fillId="2" borderId="2" xfId="0" applyNumberFormat="1" applyFont="1" applyFill="1" applyBorder="1" applyAlignment="1"/>
    <xf numFmtId="0" fontId="10" fillId="0" borderId="0" xfId="0" applyFont="1">
      <alignment vertical="center"/>
    </xf>
    <xf numFmtId="176" fontId="8" fillId="11" borderId="2" xfId="0" applyNumberFormat="1" applyFont="1" applyFill="1" applyBorder="1" applyAlignment="1"/>
    <xf numFmtId="176" fontId="8" fillId="0" borderId="2" xfId="0" applyNumberFormat="1" applyFont="1" applyBorder="1" applyAlignment="1"/>
    <xf numFmtId="176" fontId="13" fillId="2" borderId="2" xfId="0" applyNumberFormat="1" applyFont="1" applyFill="1" applyBorder="1" applyAlignment="1"/>
    <xf numFmtId="0" fontId="2" fillId="12" borderId="0" xfId="0" applyFont="1" applyFill="1">
      <alignment vertical="center"/>
    </xf>
    <xf numFmtId="0" fontId="2" fillId="12" borderId="2" xfId="0" applyFont="1" applyFill="1" applyBorder="1" applyAlignment="1">
      <alignment vertical="top"/>
    </xf>
    <xf numFmtId="10" fontId="8" fillId="0" borderId="2" xfId="2" applyNumberFormat="1" applyFont="1" applyFill="1" applyBorder="1" applyAlignment="1"/>
    <xf numFmtId="10" fontId="13" fillId="3" borderId="2" xfId="2" applyNumberFormat="1" applyFont="1" applyFill="1" applyBorder="1" applyAlignment="1"/>
    <xf numFmtId="176" fontId="13" fillId="3" borderId="2" xfId="0" applyNumberFormat="1" applyFont="1" applyFill="1" applyBorder="1" applyAlignment="1"/>
    <xf numFmtId="0" fontId="2" fillId="5" borderId="2" xfId="0" applyFont="1" applyFill="1" applyBorder="1" applyAlignment="1">
      <alignment vertical="top"/>
    </xf>
    <xf numFmtId="10" fontId="8" fillId="2" borderId="2" xfId="2" applyNumberFormat="1" applyFont="1" applyFill="1" applyBorder="1" applyAlignment="1"/>
    <xf numFmtId="0" fontId="10" fillId="6" borderId="2" xfId="0" applyFont="1" applyFill="1" applyBorder="1" applyAlignment="1">
      <alignment vertical="top"/>
    </xf>
    <xf numFmtId="10" fontId="8" fillId="3" borderId="2" xfId="2" applyNumberFormat="1" applyFont="1" applyFill="1" applyBorder="1" applyAlignment="1"/>
    <xf numFmtId="0" fontId="9" fillId="0" borderId="2" xfId="0" applyFont="1" applyBorder="1" applyAlignment="1">
      <alignment vertical="top"/>
    </xf>
    <xf numFmtId="176" fontId="15" fillId="3" borderId="2" xfId="0" applyNumberFormat="1" applyFont="1" applyFill="1" applyBorder="1" applyAlignment="1"/>
    <xf numFmtId="176" fontId="15" fillId="0" borderId="2" xfId="0" applyNumberFormat="1" applyFont="1" applyBorder="1" applyAlignment="1"/>
    <xf numFmtId="176" fontId="16" fillId="0" borderId="2" xfId="0" applyNumberFormat="1" applyFont="1" applyBorder="1" applyAlignment="1"/>
    <xf numFmtId="176" fontId="17" fillId="0" borderId="2" xfId="0" applyNumberFormat="1" applyFont="1" applyBorder="1" applyAlignment="1"/>
    <xf numFmtId="176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>
      <alignment vertical="center"/>
    </xf>
    <xf numFmtId="0" fontId="2" fillId="7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10" fillId="4" borderId="2" xfId="0" applyFont="1" applyFill="1" applyBorder="1" applyAlignment="1">
      <alignment vertical="top"/>
    </xf>
    <xf numFmtId="0" fontId="2" fillId="9" borderId="2" xfId="0" applyFont="1" applyFill="1" applyBorder="1" applyAlignment="1"/>
    <xf numFmtId="0" fontId="2" fillId="13" borderId="0" xfId="0" applyFont="1" applyFill="1" applyAlignment="1">
      <alignment vertical="top"/>
    </xf>
    <xf numFmtId="0" fontId="2" fillId="13" borderId="2" xfId="0" applyFont="1" applyFill="1" applyBorder="1" applyAlignment="1"/>
    <xf numFmtId="49" fontId="10" fillId="2" borderId="2" xfId="0" applyNumberFormat="1" applyFont="1" applyFill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176" fontId="8" fillId="3" borderId="2" xfId="0" applyNumberFormat="1" applyFont="1" applyFill="1" applyBorder="1">
      <alignment vertical="center"/>
    </xf>
    <xf numFmtId="49" fontId="18" fillId="0" borderId="2" xfId="0" applyNumberFormat="1" applyFont="1" applyBorder="1" applyAlignment="1">
      <alignment vertical="top"/>
    </xf>
    <xf numFmtId="176" fontId="19" fillId="0" borderId="0" xfId="0" applyNumberFormat="1" applyFont="1" applyAlignment="1"/>
  </cellXfs>
  <cellStyles count="3">
    <cellStyle name="一般" xfId="0" builtinId="0"/>
    <cellStyle name="千分位" xfId="1" builtinId="3"/>
    <cellStyle name="百分比" xfId="2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11&#25104;&#26412;\112\112&#35611;&#35347;-&#24037;&#20316;&#38917;&#30446;.xlsx" TargetMode="External"/><Relationship Id="rId1" Type="http://schemas.openxmlformats.org/officeDocument/2006/relationships/externalLinkPath" Target="file:///R:\11&#25104;&#26412;\112\112&#35611;&#35347;-&#24037;&#20316;&#38917;&#304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25104;&#26412;-200\108.11\108.11-53\106-09-10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11&#25104;&#26412;\112\112&#29872;&#36039;-&#24037;&#20316;&#38917;&#30446;.xlsx" TargetMode="External"/><Relationship Id="rId1" Type="http://schemas.openxmlformats.org/officeDocument/2006/relationships/externalLinkPath" Target="file:///R:\11&#25104;&#26412;\112\112&#29872;&#36039;-&#24037;&#20316;&#38917;&#304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實支"/>
      <sheetName val="預算"/>
      <sheetName val="預算-週"/>
      <sheetName val="0626"/>
      <sheetName val="工作表1"/>
      <sheetName val="0510"/>
      <sheetName val="0412"/>
      <sheetName val="0302"/>
      <sheetName val="0201"/>
      <sheetName val="人力0104"/>
      <sheetName val="01-11"/>
      <sheetName val="01-21"/>
      <sheetName val="01-31"/>
      <sheetName val="01-41"/>
      <sheetName val="01-51"/>
      <sheetName val="01-62"/>
      <sheetName val="01-91"/>
      <sheetName val="0103"/>
      <sheetName val="0104"/>
      <sheetName val="0102"/>
      <sheetName val="0105"/>
      <sheetName val="0106"/>
      <sheetName val="0107"/>
      <sheetName val="0108"/>
      <sheetName val="0109"/>
      <sheetName val="hh"/>
      <sheetName val="0110"/>
      <sheetName val="0101"/>
      <sheetName val="0117"/>
    </sheetNames>
    <sheetDataSet>
      <sheetData sheetId="0"/>
      <sheetData sheetId="1">
        <row r="4">
          <cell r="AS4" t="str">
            <v>hh</v>
          </cell>
        </row>
        <row r="9">
          <cell r="AT9">
            <v>0</v>
          </cell>
        </row>
        <row r="10">
          <cell r="AT10">
            <v>0</v>
          </cell>
        </row>
        <row r="12">
          <cell r="AT12">
            <v>0</v>
          </cell>
        </row>
        <row r="15">
          <cell r="AT15">
            <v>0</v>
          </cell>
        </row>
        <row r="20">
          <cell r="AT20">
            <v>0</v>
          </cell>
        </row>
        <row r="24">
          <cell r="AT2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1"/>
      <sheetName val="Sheet1"/>
    </sheetNames>
    <sheetDataSet>
      <sheetData sheetId="0" refreshError="1">
        <row r="6">
          <cell r="A6" t="str">
            <v>項目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實支"/>
      <sheetName val="預算"/>
      <sheetName val="預算-週"/>
      <sheetName val="0810"/>
      <sheetName val="0714"/>
      <sheetName val="0612"/>
      <sheetName val="0531"/>
      <sheetName val="0511"/>
      <sheetName val="0412"/>
      <sheetName val="0309"/>
      <sheetName val="0103"/>
      <sheetName val="05-53"/>
      <sheetName val="05-62"/>
      <sheetName val="0501"/>
      <sheetName val="0502"/>
      <sheetName val="0504"/>
      <sheetName val="0505"/>
      <sheetName val="0509"/>
      <sheetName val="0551"/>
      <sheetName val="0552"/>
      <sheetName val="0555"/>
      <sheetName val="0558"/>
      <sheetName val="0559"/>
      <sheetName val="0560"/>
      <sheetName val="0561"/>
      <sheetName val="0562"/>
      <sheetName val="0563"/>
      <sheetName val="oo"/>
      <sheetName val="pp"/>
      <sheetName val="qq"/>
      <sheetName val="rr"/>
      <sheetName val="ss"/>
      <sheetName val="mm"/>
      <sheetName val="nn"/>
    </sheetNames>
    <sheetDataSet>
      <sheetData sheetId="0"/>
      <sheetData sheetId="1"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0</v>
          </cell>
        </row>
        <row r="198">
          <cell r="I198">
            <v>0</v>
          </cell>
        </row>
        <row r="199">
          <cell r="I199">
            <v>7791565</v>
          </cell>
        </row>
        <row r="200">
          <cell r="I200">
            <v>0</v>
          </cell>
        </row>
        <row r="201">
          <cell r="I201">
            <v>0</v>
          </cell>
        </row>
        <row r="202">
          <cell r="I202">
            <v>0</v>
          </cell>
        </row>
        <row r="203">
          <cell r="I203">
            <v>0</v>
          </cell>
        </row>
        <row r="204">
          <cell r="I204">
            <v>0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0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0</v>
          </cell>
        </row>
        <row r="212">
          <cell r="I212">
            <v>0</v>
          </cell>
        </row>
        <row r="213">
          <cell r="I213">
            <v>0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0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7791565</v>
          </cell>
        </row>
        <row r="230">
          <cell r="I230">
            <v>5632244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ACCF-409A-4957-9456-24382DA58A13}">
  <dimension ref="A1:HA250"/>
  <sheetViews>
    <sheetView tabSelected="1" topLeftCell="B30" workbookViewId="0">
      <selection activeCell="F231" sqref="F231"/>
    </sheetView>
  </sheetViews>
  <sheetFormatPr defaultRowHeight="14.25" outlineLevelRow="3" x14ac:dyDescent="0.25"/>
  <cols>
    <col min="1" max="1" width="19.125" style="1" hidden="1" customWidth="1"/>
    <col min="2" max="2" width="25.375" style="1" customWidth="1"/>
    <col min="3" max="3" width="12.875" style="1" customWidth="1"/>
    <col min="4" max="4" width="12.875" style="54" customWidth="1"/>
    <col min="5" max="5" width="9" style="54"/>
    <col min="6" max="25" width="12.875" style="54" customWidth="1"/>
    <col min="26" max="16384" width="9" style="1"/>
  </cols>
  <sheetData>
    <row r="1" spans="1:25" ht="14.25" hidden="1" customHeight="1" x14ac:dyDescent="0.25"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hidden="1" customHeight="1" x14ac:dyDescent="0.25">
      <c r="A2" s="4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9" customHeight="1" x14ac:dyDescent="0.25">
      <c r="A3" s="5"/>
      <c r="B3" s="6" t="s">
        <v>0</v>
      </c>
      <c r="C3" s="7">
        <f>[1]預算!AS3</f>
        <v>0</v>
      </c>
      <c r="D3" s="7"/>
      <c r="E3" s="7"/>
      <c r="F3" s="8">
        <v>1</v>
      </c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>
        <v>10</v>
      </c>
      <c r="P3" s="8">
        <v>11</v>
      </c>
      <c r="Q3" s="8">
        <v>12</v>
      </c>
      <c r="R3" s="8">
        <v>13</v>
      </c>
      <c r="S3" s="8">
        <v>14</v>
      </c>
      <c r="T3" s="8">
        <v>15</v>
      </c>
      <c r="U3" s="8">
        <v>16</v>
      </c>
      <c r="V3" s="8">
        <v>17</v>
      </c>
      <c r="W3" s="8">
        <v>18</v>
      </c>
      <c r="X3" s="8">
        <v>19</v>
      </c>
      <c r="Y3" s="8">
        <v>20</v>
      </c>
    </row>
    <row r="4" spans="1:25" ht="15" customHeight="1" x14ac:dyDescent="0.25">
      <c r="A4" s="9"/>
      <c r="B4" s="10" t="s">
        <v>1</v>
      </c>
      <c r="C4" s="7" t="str">
        <f>[1]預算!AS4</f>
        <v>hh</v>
      </c>
      <c r="D4" s="7"/>
      <c r="E4" s="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84" customHeight="1" x14ac:dyDescent="0.25">
      <c r="A5" s="9"/>
      <c r="B5" s="6" t="s">
        <v>2</v>
      </c>
      <c r="C5" s="7">
        <f>[1]預算!AS5</f>
        <v>0</v>
      </c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5" customHeight="1" x14ac:dyDescent="0.25">
      <c r="A6" s="9" t="str">
        <f>'[2]Page 1'!A6</f>
        <v>項目</v>
      </c>
      <c r="B6" s="10" t="s">
        <v>3</v>
      </c>
      <c r="C6" s="7">
        <f>[1]預算!AS6</f>
        <v>0</v>
      </c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" customHeight="1" x14ac:dyDescent="0.25">
      <c r="A7" s="13" t="s">
        <v>4</v>
      </c>
      <c r="B7" s="14"/>
      <c r="C7" s="15" t="s">
        <v>5</v>
      </c>
      <c r="D7" s="16" t="s">
        <v>6</v>
      </c>
      <c r="E7" s="16" t="s">
        <v>7</v>
      </c>
      <c r="F7" s="16" t="s">
        <v>6</v>
      </c>
      <c r="G7" s="16" t="s">
        <v>6</v>
      </c>
      <c r="H7" s="16" t="s">
        <v>6</v>
      </c>
      <c r="I7" s="16" t="s">
        <v>6</v>
      </c>
      <c r="J7" s="16" t="s">
        <v>6</v>
      </c>
      <c r="K7" s="16" t="s">
        <v>6</v>
      </c>
      <c r="L7" s="16" t="s">
        <v>6</v>
      </c>
      <c r="M7" s="16" t="s">
        <v>6</v>
      </c>
      <c r="N7" s="16" t="s">
        <v>6</v>
      </c>
      <c r="O7" s="16" t="s">
        <v>6</v>
      </c>
      <c r="P7" s="16" t="s">
        <v>6</v>
      </c>
      <c r="Q7" s="16" t="s">
        <v>6</v>
      </c>
      <c r="R7" s="16" t="s">
        <v>6</v>
      </c>
      <c r="S7" s="16" t="s">
        <v>6</v>
      </c>
      <c r="T7" s="16" t="s">
        <v>6</v>
      </c>
      <c r="U7" s="16" t="s">
        <v>6</v>
      </c>
      <c r="V7" s="16" t="s">
        <v>6</v>
      </c>
      <c r="W7" s="16" t="s">
        <v>6</v>
      </c>
      <c r="X7" s="16" t="s">
        <v>6</v>
      </c>
      <c r="Y7" s="16" t="s">
        <v>6</v>
      </c>
    </row>
    <row r="8" spans="1:25" ht="15" customHeight="1" x14ac:dyDescent="0.2">
      <c r="A8" s="1" t="s">
        <v>8</v>
      </c>
      <c r="B8" s="17" t="s">
        <v>9</v>
      </c>
      <c r="C8" s="18">
        <f>[1]預算!AS8</f>
        <v>0</v>
      </c>
      <c r="D8" s="18">
        <f>[1]預算!AT8</f>
        <v>0</v>
      </c>
      <c r="E8" s="19">
        <f>IF(C8=0,0,C8/D8)</f>
        <v>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15" customHeight="1" x14ac:dyDescent="0.2">
      <c r="A9" s="21"/>
      <c r="B9" s="22" t="s">
        <v>10</v>
      </c>
      <c r="C9" s="18">
        <f>[1]預算!AS9</f>
        <v>0</v>
      </c>
      <c r="D9" s="18">
        <f>[1]預算!AT9</f>
        <v>0</v>
      </c>
      <c r="E9" s="23">
        <f t="shared" ref="E9:E20" si="0">IF(C9=0,0,C9/D9)</f>
        <v>0</v>
      </c>
      <c r="F9" s="24">
        <f>SUM(F10:F11)+F12+F15</f>
        <v>0</v>
      </c>
      <c r="G9" s="24">
        <f t="shared" ref="G9:Y9" si="1">SUM(G10:G11)+G12+G15</f>
        <v>0</v>
      </c>
      <c r="H9" s="24">
        <f t="shared" si="1"/>
        <v>0</v>
      </c>
      <c r="I9" s="24">
        <f t="shared" si="1"/>
        <v>0</v>
      </c>
      <c r="J9" s="24">
        <f t="shared" si="1"/>
        <v>0</v>
      </c>
      <c r="K9" s="24">
        <f t="shared" si="1"/>
        <v>0</v>
      </c>
      <c r="L9" s="24">
        <f t="shared" si="1"/>
        <v>0</v>
      </c>
      <c r="M9" s="24">
        <f t="shared" si="1"/>
        <v>0</v>
      </c>
      <c r="N9" s="24">
        <f t="shared" si="1"/>
        <v>0</v>
      </c>
      <c r="O9" s="24">
        <f t="shared" si="1"/>
        <v>0</v>
      </c>
      <c r="P9" s="24">
        <f t="shared" si="1"/>
        <v>0</v>
      </c>
      <c r="Q9" s="24">
        <f t="shared" si="1"/>
        <v>0</v>
      </c>
      <c r="R9" s="24">
        <f t="shared" si="1"/>
        <v>0</v>
      </c>
      <c r="S9" s="24">
        <f t="shared" si="1"/>
        <v>0</v>
      </c>
      <c r="T9" s="24">
        <f t="shared" si="1"/>
        <v>0</v>
      </c>
      <c r="U9" s="24">
        <f t="shared" si="1"/>
        <v>0</v>
      </c>
      <c r="V9" s="24">
        <f t="shared" si="1"/>
        <v>0</v>
      </c>
      <c r="W9" s="24">
        <f t="shared" si="1"/>
        <v>0</v>
      </c>
      <c r="X9" s="24">
        <f t="shared" si="1"/>
        <v>0</v>
      </c>
      <c r="Y9" s="24">
        <f t="shared" si="1"/>
        <v>0</v>
      </c>
    </row>
    <row r="10" spans="1:25" ht="15" hidden="1" customHeight="1" x14ac:dyDescent="0.2">
      <c r="A10" s="25"/>
      <c r="B10" s="26" t="s">
        <v>11</v>
      </c>
      <c r="C10" s="18">
        <f>[1]預算!AS10</f>
        <v>0</v>
      </c>
      <c r="D10" s="18">
        <f>[1]預算!AT10</f>
        <v>0</v>
      </c>
      <c r="E10" s="19">
        <f t="shared" si="0"/>
        <v>0</v>
      </c>
      <c r="F10" s="24">
        <f>ROUND(F8/1.05,0)</f>
        <v>0</v>
      </c>
      <c r="G10" s="24">
        <f t="shared" ref="G10:Y10" si="2">ROUND(G8/1.05,0)</f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4">
        <f t="shared" si="2"/>
        <v>0</v>
      </c>
      <c r="S10" s="24">
        <f t="shared" si="2"/>
        <v>0</v>
      </c>
      <c r="T10" s="24">
        <f t="shared" si="2"/>
        <v>0</v>
      </c>
      <c r="U10" s="24">
        <f t="shared" si="2"/>
        <v>0</v>
      </c>
      <c r="V10" s="24">
        <f t="shared" si="2"/>
        <v>0</v>
      </c>
      <c r="W10" s="24">
        <f t="shared" si="2"/>
        <v>0</v>
      </c>
      <c r="X10" s="24">
        <f t="shared" si="2"/>
        <v>0</v>
      </c>
      <c r="Y10" s="24">
        <f t="shared" si="2"/>
        <v>0</v>
      </c>
    </row>
    <row r="11" spans="1:25" ht="15" hidden="1" customHeight="1" outlineLevel="1" x14ac:dyDescent="0.2">
      <c r="A11" s="25"/>
      <c r="B11" s="26" t="s">
        <v>12</v>
      </c>
      <c r="C11" s="18">
        <f>[1]預算!AS11</f>
        <v>0</v>
      </c>
      <c r="D11" s="18">
        <f>[1]預算!AT11</f>
        <v>0</v>
      </c>
      <c r="E11" s="19">
        <f t="shared" si="0"/>
        <v>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" hidden="1" customHeight="1" x14ac:dyDescent="0.2">
      <c r="A12" s="21"/>
      <c r="B12" s="27" t="s">
        <v>13</v>
      </c>
      <c r="C12" s="18">
        <f>[1]預算!AS12</f>
        <v>0</v>
      </c>
      <c r="D12" s="18">
        <f>[1]預算!AT12</f>
        <v>0</v>
      </c>
      <c r="E12" s="23">
        <f t="shared" si="0"/>
        <v>0</v>
      </c>
      <c r="F12" s="24">
        <f t="shared" ref="F12:Y12" si="3">SUM(F13:F14)</f>
        <v>0</v>
      </c>
      <c r="G12" s="24">
        <f t="shared" si="3"/>
        <v>0</v>
      </c>
      <c r="H12" s="24">
        <f t="shared" si="3"/>
        <v>0</v>
      </c>
      <c r="I12" s="24">
        <f t="shared" si="3"/>
        <v>0</v>
      </c>
      <c r="J12" s="24">
        <f t="shared" si="3"/>
        <v>0</v>
      </c>
      <c r="K12" s="24">
        <f t="shared" si="3"/>
        <v>0</v>
      </c>
      <c r="L12" s="24">
        <f t="shared" si="3"/>
        <v>0</v>
      </c>
      <c r="M12" s="24">
        <f t="shared" si="3"/>
        <v>0</v>
      </c>
      <c r="N12" s="24">
        <f t="shared" si="3"/>
        <v>0</v>
      </c>
      <c r="O12" s="24">
        <f t="shared" si="3"/>
        <v>0</v>
      </c>
      <c r="P12" s="24">
        <f t="shared" si="3"/>
        <v>0</v>
      </c>
      <c r="Q12" s="24">
        <f t="shared" si="3"/>
        <v>0</v>
      </c>
      <c r="R12" s="24">
        <f t="shared" si="3"/>
        <v>0</v>
      </c>
      <c r="S12" s="24">
        <f t="shared" si="3"/>
        <v>0</v>
      </c>
      <c r="T12" s="24">
        <f t="shared" si="3"/>
        <v>0</v>
      </c>
      <c r="U12" s="24">
        <f t="shared" si="3"/>
        <v>0</v>
      </c>
      <c r="V12" s="24">
        <f t="shared" si="3"/>
        <v>0</v>
      </c>
      <c r="W12" s="24">
        <f t="shared" si="3"/>
        <v>0</v>
      </c>
      <c r="X12" s="24">
        <f t="shared" si="3"/>
        <v>0</v>
      </c>
      <c r="Y12" s="24">
        <f t="shared" si="3"/>
        <v>0</v>
      </c>
    </row>
    <row r="13" spans="1:25" ht="15" hidden="1" customHeight="1" outlineLevel="1" x14ac:dyDescent="0.2">
      <c r="A13" s="25"/>
      <c r="B13" s="26" t="s">
        <v>14</v>
      </c>
      <c r="C13" s="18">
        <f>[1]預算!AS13</f>
        <v>0</v>
      </c>
      <c r="D13" s="18">
        <f>[1]預算!AT13</f>
        <v>0</v>
      </c>
      <c r="E13" s="19">
        <f t="shared" si="0"/>
        <v>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5" hidden="1" customHeight="1" outlineLevel="1" x14ac:dyDescent="0.2">
      <c r="A14" s="25"/>
      <c r="B14" s="26" t="s">
        <v>15</v>
      </c>
      <c r="C14" s="18">
        <f>[1]預算!AS14</f>
        <v>0</v>
      </c>
      <c r="D14" s="18">
        <f>[1]預算!AT14</f>
        <v>0</v>
      </c>
      <c r="E14" s="19">
        <f t="shared" si="0"/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" hidden="1" customHeight="1" x14ac:dyDescent="0.2">
      <c r="A15" s="21"/>
      <c r="B15" s="27" t="s">
        <v>16</v>
      </c>
      <c r="C15" s="18">
        <f>[1]預算!AS15</f>
        <v>0</v>
      </c>
      <c r="D15" s="18">
        <f>[1]預算!AT15</f>
        <v>0</v>
      </c>
      <c r="E15" s="23">
        <f t="shared" si="0"/>
        <v>0</v>
      </c>
      <c r="F15" s="24">
        <f t="shared" ref="F15:Y15" si="4">SUM(F16:F19)</f>
        <v>0</v>
      </c>
      <c r="G15" s="24">
        <f t="shared" si="4"/>
        <v>0</v>
      </c>
      <c r="H15" s="24">
        <f t="shared" si="4"/>
        <v>0</v>
      </c>
      <c r="I15" s="24">
        <f t="shared" si="4"/>
        <v>0</v>
      </c>
      <c r="J15" s="24">
        <f t="shared" si="4"/>
        <v>0</v>
      </c>
      <c r="K15" s="24">
        <f t="shared" si="4"/>
        <v>0</v>
      </c>
      <c r="L15" s="24">
        <f t="shared" si="4"/>
        <v>0</v>
      </c>
      <c r="M15" s="24">
        <f t="shared" si="4"/>
        <v>0</v>
      </c>
      <c r="N15" s="24">
        <f t="shared" si="4"/>
        <v>0</v>
      </c>
      <c r="O15" s="24">
        <f t="shared" si="4"/>
        <v>0</v>
      </c>
      <c r="P15" s="24">
        <f t="shared" si="4"/>
        <v>0</v>
      </c>
      <c r="Q15" s="24">
        <f t="shared" si="4"/>
        <v>0</v>
      </c>
      <c r="R15" s="24">
        <f t="shared" si="4"/>
        <v>0</v>
      </c>
      <c r="S15" s="24">
        <f t="shared" si="4"/>
        <v>0</v>
      </c>
      <c r="T15" s="24">
        <f t="shared" si="4"/>
        <v>0</v>
      </c>
      <c r="U15" s="24">
        <f t="shared" si="4"/>
        <v>0</v>
      </c>
      <c r="V15" s="24">
        <f t="shared" si="4"/>
        <v>0</v>
      </c>
      <c r="W15" s="24">
        <f t="shared" si="4"/>
        <v>0</v>
      </c>
      <c r="X15" s="24">
        <f t="shared" si="4"/>
        <v>0</v>
      </c>
      <c r="Y15" s="24">
        <f t="shared" si="4"/>
        <v>0</v>
      </c>
    </row>
    <row r="16" spans="1:25" ht="15" hidden="1" customHeight="1" outlineLevel="1" x14ac:dyDescent="0.2">
      <c r="A16" s="25"/>
      <c r="B16" s="26" t="s">
        <v>17</v>
      </c>
      <c r="C16" s="18">
        <f>[1]預算!AS16</f>
        <v>0</v>
      </c>
      <c r="D16" s="18">
        <f>[1]預算!AT16</f>
        <v>0</v>
      </c>
      <c r="E16" s="19">
        <f t="shared" si="0"/>
        <v>0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" hidden="1" customHeight="1" outlineLevel="1" x14ac:dyDescent="0.2">
      <c r="A17" s="25"/>
      <c r="B17" s="26" t="s">
        <v>18</v>
      </c>
      <c r="C17" s="18">
        <f>[1]預算!AS17</f>
        <v>0</v>
      </c>
      <c r="D17" s="18">
        <f>[1]預算!AT17</f>
        <v>0</v>
      </c>
      <c r="E17" s="19">
        <f t="shared" si="0"/>
        <v>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" hidden="1" customHeight="1" outlineLevel="1" x14ac:dyDescent="0.2">
      <c r="A18" s="25"/>
      <c r="B18" s="26" t="s">
        <v>19</v>
      </c>
      <c r="C18" s="18">
        <f>[1]預算!AS18</f>
        <v>0</v>
      </c>
      <c r="D18" s="18">
        <f>[1]預算!AT18</f>
        <v>0</v>
      </c>
      <c r="E18" s="19">
        <f t="shared" si="0"/>
        <v>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" hidden="1" customHeight="1" outlineLevel="1" x14ac:dyDescent="0.2">
      <c r="A19" s="25"/>
      <c r="B19" s="26" t="s">
        <v>20</v>
      </c>
      <c r="C19" s="18">
        <f>[1]預算!AS19</f>
        <v>0</v>
      </c>
      <c r="D19" s="18">
        <f>[1]預算!AT19</f>
        <v>0</v>
      </c>
      <c r="E19" s="19">
        <f t="shared" si="0"/>
        <v>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" hidden="1" customHeight="1" x14ac:dyDescent="0.2">
      <c r="A20" s="28" t="s">
        <v>21</v>
      </c>
      <c r="B20" s="29"/>
      <c r="C20" s="18">
        <f>[1]預算!AS20</f>
        <v>0</v>
      </c>
      <c r="D20" s="18">
        <f>[1]預算!AT20</f>
        <v>0</v>
      </c>
      <c r="E20" s="19">
        <f t="shared" si="0"/>
        <v>0</v>
      </c>
      <c r="F20" s="24">
        <f t="shared" ref="F20:Y20" si="5">F9+F12+F15</f>
        <v>0</v>
      </c>
      <c r="G20" s="24">
        <f t="shared" si="5"/>
        <v>0</v>
      </c>
      <c r="H20" s="24">
        <f t="shared" si="5"/>
        <v>0</v>
      </c>
      <c r="I20" s="24">
        <f t="shared" si="5"/>
        <v>0</v>
      </c>
      <c r="J20" s="24">
        <f t="shared" si="5"/>
        <v>0</v>
      </c>
      <c r="K20" s="24">
        <f t="shared" si="5"/>
        <v>0</v>
      </c>
      <c r="L20" s="24">
        <f t="shared" si="5"/>
        <v>0</v>
      </c>
      <c r="M20" s="24">
        <f t="shared" si="5"/>
        <v>0</v>
      </c>
      <c r="N20" s="24">
        <f t="shared" si="5"/>
        <v>0</v>
      </c>
      <c r="O20" s="24">
        <f t="shared" si="5"/>
        <v>0</v>
      </c>
      <c r="P20" s="24">
        <f t="shared" si="5"/>
        <v>0</v>
      </c>
      <c r="Q20" s="24">
        <f t="shared" si="5"/>
        <v>0</v>
      </c>
      <c r="R20" s="24">
        <f t="shared" si="5"/>
        <v>0</v>
      </c>
      <c r="S20" s="24">
        <f t="shared" si="5"/>
        <v>0</v>
      </c>
      <c r="T20" s="24">
        <f t="shared" si="5"/>
        <v>0</v>
      </c>
      <c r="U20" s="24">
        <f t="shared" si="5"/>
        <v>0</v>
      </c>
      <c r="V20" s="24">
        <f t="shared" si="5"/>
        <v>0</v>
      </c>
      <c r="W20" s="24">
        <f t="shared" si="5"/>
        <v>0</v>
      </c>
      <c r="X20" s="24">
        <f t="shared" si="5"/>
        <v>0</v>
      </c>
      <c r="Y20" s="24">
        <f t="shared" si="5"/>
        <v>0</v>
      </c>
    </row>
    <row r="21" spans="1:25" ht="15" hidden="1" customHeight="1" x14ac:dyDescent="0.25">
      <c r="A21" s="30" t="s">
        <v>22</v>
      </c>
      <c r="B21" s="31"/>
      <c r="C21" s="18">
        <f>[1]預算!AS21</f>
        <v>0</v>
      </c>
      <c r="D21" s="18">
        <f>[1]預算!AT21</f>
        <v>0</v>
      </c>
      <c r="E21" s="19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" hidden="1" customHeight="1" x14ac:dyDescent="0.25">
      <c r="A22" s="13" t="s">
        <v>23</v>
      </c>
      <c r="B22" s="14"/>
      <c r="C22" s="18">
        <f>[1]預算!AS22</f>
        <v>0</v>
      </c>
      <c r="D22" s="18">
        <f>[1]預算!AT22</f>
        <v>0</v>
      </c>
      <c r="E22" s="19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" hidden="1" customHeight="1" x14ac:dyDescent="0.25">
      <c r="A23" s="1" t="s">
        <v>24</v>
      </c>
      <c r="B23" s="14"/>
      <c r="C23" s="18">
        <f>[1]預算!AS23</f>
        <v>0</v>
      </c>
      <c r="D23" s="18">
        <f>[1]預算!AT23</f>
        <v>0</v>
      </c>
      <c r="E23" s="19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s="34" customFormat="1" ht="15" customHeight="1" x14ac:dyDescent="0.2">
      <c r="A24" s="21"/>
      <c r="B24" s="27" t="s">
        <v>25</v>
      </c>
      <c r="C24" s="18">
        <f>[1]預算!AS24</f>
        <v>0</v>
      </c>
      <c r="D24" s="18">
        <f>[1]預算!AT24</f>
        <v>0</v>
      </c>
      <c r="E24" s="32">
        <f t="shared" ref="E24:E30" si="6">IF(C24=0,0,C24/D24)</f>
        <v>0</v>
      </c>
      <c r="F24" s="33">
        <f>SUM(F25:F28)</f>
        <v>0</v>
      </c>
      <c r="G24" s="33">
        <f t="shared" ref="G24:Y24" si="7">SUM(G25:G28)</f>
        <v>0</v>
      </c>
      <c r="H24" s="33">
        <f t="shared" si="7"/>
        <v>0</v>
      </c>
      <c r="I24" s="33">
        <f t="shared" si="7"/>
        <v>0</v>
      </c>
      <c r="J24" s="33">
        <f t="shared" si="7"/>
        <v>0</v>
      </c>
      <c r="K24" s="33">
        <f t="shared" si="7"/>
        <v>0</v>
      </c>
      <c r="L24" s="33">
        <f t="shared" si="7"/>
        <v>0</v>
      </c>
      <c r="M24" s="33">
        <f t="shared" si="7"/>
        <v>0</v>
      </c>
      <c r="N24" s="33">
        <f t="shared" si="7"/>
        <v>0</v>
      </c>
      <c r="O24" s="33">
        <f t="shared" si="7"/>
        <v>0</v>
      </c>
      <c r="P24" s="33">
        <f t="shared" si="7"/>
        <v>0</v>
      </c>
      <c r="Q24" s="33">
        <f t="shared" si="7"/>
        <v>0</v>
      </c>
      <c r="R24" s="33">
        <f t="shared" si="7"/>
        <v>0</v>
      </c>
      <c r="S24" s="33">
        <f t="shared" si="7"/>
        <v>0</v>
      </c>
      <c r="T24" s="33">
        <f t="shared" si="7"/>
        <v>0</v>
      </c>
      <c r="U24" s="33">
        <f t="shared" si="7"/>
        <v>0</v>
      </c>
      <c r="V24" s="33">
        <f t="shared" si="7"/>
        <v>0</v>
      </c>
      <c r="W24" s="33">
        <f t="shared" si="7"/>
        <v>0</v>
      </c>
      <c r="X24" s="33">
        <f t="shared" si="7"/>
        <v>0</v>
      </c>
      <c r="Y24" s="33">
        <f t="shared" si="7"/>
        <v>0</v>
      </c>
    </row>
    <row r="25" spans="1:25" ht="15" customHeight="1" outlineLevel="1" x14ac:dyDescent="0.2">
      <c r="A25" s="25"/>
      <c r="B25" s="26" t="s">
        <v>26</v>
      </c>
      <c r="C25" s="18">
        <f>[1]預算!AS25</f>
        <v>0</v>
      </c>
      <c r="D25" s="18">
        <f>[1]預算!AT25</f>
        <v>0</v>
      </c>
      <c r="E25" s="19">
        <f t="shared" si="6"/>
        <v>0</v>
      </c>
      <c r="F25" s="35">
        <f>0</f>
        <v>0</v>
      </c>
      <c r="G25" s="35">
        <f>0</f>
        <v>0</v>
      </c>
      <c r="H25" s="35">
        <f>0</f>
        <v>0</v>
      </c>
      <c r="I25" s="35">
        <f>0</f>
        <v>0</v>
      </c>
      <c r="J25" s="35">
        <f>0</f>
        <v>0</v>
      </c>
      <c r="K25" s="35">
        <f>0</f>
        <v>0</v>
      </c>
      <c r="L25" s="35">
        <f>0</f>
        <v>0</v>
      </c>
      <c r="M25" s="35">
        <f>0</f>
        <v>0</v>
      </c>
      <c r="N25" s="35">
        <f>0</f>
        <v>0</v>
      </c>
      <c r="O25" s="35">
        <f>0</f>
        <v>0</v>
      </c>
      <c r="P25" s="35">
        <f>0</f>
        <v>0</v>
      </c>
      <c r="Q25" s="35">
        <f>0</f>
        <v>0</v>
      </c>
      <c r="R25" s="35">
        <f>0</f>
        <v>0</v>
      </c>
      <c r="S25" s="35">
        <f>0</f>
        <v>0</v>
      </c>
      <c r="T25" s="35">
        <f>0</f>
        <v>0</v>
      </c>
      <c r="U25" s="35">
        <f>0</f>
        <v>0</v>
      </c>
      <c r="V25" s="35">
        <f>0</f>
        <v>0</v>
      </c>
      <c r="W25" s="35">
        <f>0</f>
        <v>0</v>
      </c>
      <c r="X25" s="35">
        <f>0</f>
        <v>0</v>
      </c>
      <c r="Y25" s="35">
        <f>0</f>
        <v>0</v>
      </c>
    </row>
    <row r="26" spans="1:25" ht="15" customHeight="1" outlineLevel="1" x14ac:dyDescent="0.2">
      <c r="A26" s="25"/>
      <c r="B26" s="26" t="s">
        <v>27</v>
      </c>
      <c r="C26" s="18">
        <f>[1]預算!AS26</f>
        <v>0</v>
      </c>
      <c r="D26" s="18">
        <f>[1]預算!AT26</f>
        <v>0</v>
      </c>
      <c r="E26" s="19">
        <f t="shared" si="6"/>
        <v>0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" customHeight="1" outlineLevel="1" x14ac:dyDescent="0.2">
      <c r="A27" s="25"/>
      <c r="B27" s="26" t="s">
        <v>28</v>
      </c>
      <c r="C27" s="18">
        <f>[1]預算!AS27</f>
        <v>0</v>
      </c>
      <c r="D27" s="18">
        <f>[1]預算!AT27</f>
        <v>0</v>
      </c>
      <c r="E27" s="19">
        <f t="shared" si="6"/>
        <v>0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" customHeight="1" outlineLevel="1" x14ac:dyDescent="0.2">
      <c r="A28" s="25"/>
      <c r="B28" s="26" t="s">
        <v>29</v>
      </c>
      <c r="C28" s="18">
        <f>[1]預算!AS28</f>
        <v>0</v>
      </c>
      <c r="D28" s="18">
        <f>[1]預算!AT28</f>
        <v>0</v>
      </c>
      <c r="E28" s="19">
        <f t="shared" si="6"/>
        <v>0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34" customFormat="1" ht="15" customHeight="1" x14ac:dyDescent="0.2">
      <c r="A29" s="21"/>
      <c r="B29" s="27" t="s">
        <v>30</v>
      </c>
      <c r="C29" s="18">
        <f>[1]預算!AS29</f>
        <v>0</v>
      </c>
      <c r="D29" s="37">
        <f>SUM(F29:Y29)</f>
        <v>0</v>
      </c>
      <c r="E29" s="32">
        <f t="shared" si="6"/>
        <v>0</v>
      </c>
      <c r="F29" s="37">
        <f>SUM(F30:F32)</f>
        <v>0</v>
      </c>
      <c r="G29" s="37">
        <f t="shared" ref="G29:Y29" si="8">SUM(G30:G32)</f>
        <v>0</v>
      </c>
      <c r="H29" s="37">
        <f t="shared" si="8"/>
        <v>0</v>
      </c>
      <c r="I29" s="37">
        <f t="shared" si="8"/>
        <v>0</v>
      </c>
      <c r="J29" s="37">
        <f t="shared" si="8"/>
        <v>0</v>
      </c>
      <c r="K29" s="37">
        <f t="shared" si="8"/>
        <v>0</v>
      </c>
      <c r="L29" s="37">
        <f t="shared" si="8"/>
        <v>0</v>
      </c>
      <c r="M29" s="37">
        <f t="shared" si="8"/>
        <v>0</v>
      </c>
      <c r="N29" s="37">
        <f t="shared" si="8"/>
        <v>0</v>
      </c>
      <c r="O29" s="37">
        <f t="shared" si="8"/>
        <v>0</v>
      </c>
      <c r="P29" s="37">
        <f t="shared" si="8"/>
        <v>0</v>
      </c>
      <c r="Q29" s="37">
        <f t="shared" si="8"/>
        <v>0</v>
      </c>
      <c r="R29" s="37">
        <f t="shared" si="8"/>
        <v>0</v>
      </c>
      <c r="S29" s="37">
        <f t="shared" si="8"/>
        <v>0</v>
      </c>
      <c r="T29" s="37">
        <f t="shared" si="8"/>
        <v>0</v>
      </c>
      <c r="U29" s="37">
        <f t="shared" si="8"/>
        <v>0</v>
      </c>
      <c r="V29" s="37">
        <f t="shared" si="8"/>
        <v>0</v>
      </c>
      <c r="W29" s="37">
        <f t="shared" si="8"/>
        <v>0</v>
      </c>
      <c r="X29" s="37">
        <f t="shared" si="8"/>
        <v>0</v>
      </c>
      <c r="Y29" s="37">
        <f t="shared" si="8"/>
        <v>0</v>
      </c>
    </row>
    <row r="30" spans="1:25" ht="15" customHeight="1" outlineLevel="1" x14ac:dyDescent="0.2">
      <c r="A30" s="25"/>
      <c r="B30" s="26" t="s">
        <v>31</v>
      </c>
      <c r="C30" s="18">
        <f>[1]預算!AS30</f>
        <v>0</v>
      </c>
      <c r="D30" s="37">
        <f t="shared" ref="D30:D93" si="9">SUM(F30:Y30)</f>
        <v>0</v>
      </c>
      <c r="E30" s="19">
        <f t="shared" si="6"/>
        <v>0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5" customHeight="1" outlineLevel="1" x14ac:dyDescent="0.2">
      <c r="A31" s="25"/>
      <c r="B31" s="26" t="s">
        <v>32</v>
      </c>
      <c r="C31" s="18">
        <f>[1]預算!AS31</f>
        <v>0</v>
      </c>
      <c r="D31" s="37">
        <f t="shared" si="9"/>
        <v>0</v>
      </c>
      <c r="E31" s="19">
        <f>IF(C31=0,0,C31/D31)</f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</row>
    <row r="32" spans="1:25" ht="15" hidden="1" customHeight="1" outlineLevel="1" x14ac:dyDescent="0.2">
      <c r="A32" s="25"/>
      <c r="B32" s="26" t="s">
        <v>33</v>
      </c>
      <c r="C32" s="18">
        <f>[1]預算!AS32</f>
        <v>0</v>
      </c>
      <c r="D32" s="37">
        <f t="shared" si="9"/>
        <v>0</v>
      </c>
      <c r="E32" s="19">
        <f>IF(C32=0,0,C32/D32)</f>
        <v>0</v>
      </c>
      <c r="F32" s="36">
        <v>0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 spans="1:25" s="34" customFormat="1" ht="15" customHeight="1" x14ac:dyDescent="0.2">
      <c r="A33" s="21"/>
      <c r="B33" s="27" t="s">
        <v>34</v>
      </c>
      <c r="C33" s="18">
        <f>[1]預算!AS33</f>
        <v>0</v>
      </c>
      <c r="D33" s="37">
        <f t="shared" si="9"/>
        <v>0</v>
      </c>
      <c r="E33" s="32">
        <f t="shared" ref="E33:E79" si="10">IF(C33=0,0,C33/D33)</f>
        <v>0</v>
      </c>
      <c r="F33" s="37">
        <f>SUM(F34:F42)</f>
        <v>0</v>
      </c>
      <c r="G33" s="37">
        <f t="shared" ref="G33:Y33" si="11">SUM(G34:G42)</f>
        <v>0</v>
      </c>
      <c r="H33" s="37">
        <f t="shared" si="11"/>
        <v>0</v>
      </c>
      <c r="I33" s="37">
        <f t="shared" si="11"/>
        <v>0</v>
      </c>
      <c r="J33" s="37">
        <f t="shared" si="11"/>
        <v>0</v>
      </c>
      <c r="K33" s="37">
        <f t="shared" si="11"/>
        <v>0</v>
      </c>
      <c r="L33" s="37">
        <f t="shared" si="11"/>
        <v>0</v>
      </c>
      <c r="M33" s="37">
        <f t="shared" si="11"/>
        <v>0</v>
      </c>
      <c r="N33" s="37">
        <f t="shared" si="11"/>
        <v>0</v>
      </c>
      <c r="O33" s="37">
        <f t="shared" si="11"/>
        <v>0</v>
      </c>
      <c r="P33" s="37">
        <f t="shared" si="11"/>
        <v>0</v>
      </c>
      <c r="Q33" s="37">
        <f t="shared" si="11"/>
        <v>0</v>
      </c>
      <c r="R33" s="37">
        <f t="shared" si="11"/>
        <v>0</v>
      </c>
      <c r="S33" s="37">
        <f t="shared" si="11"/>
        <v>0</v>
      </c>
      <c r="T33" s="37">
        <f t="shared" si="11"/>
        <v>0</v>
      </c>
      <c r="U33" s="37">
        <f t="shared" si="11"/>
        <v>0</v>
      </c>
      <c r="V33" s="37">
        <f t="shared" si="11"/>
        <v>0</v>
      </c>
      <c r="W33" s="37">
        <f t="shared" si="11"/>
        <v>0</v>
      </c>
      <c r="X33" s="37">
        <f t="shared" si="11"/>
        <v>0</v>
      </c>
      <c r="Y33" s="37">
        <f t="shared" si="11"/>
        <v>0</v>
      </c>
    </row>
    <row r="34" spans="1:25" ht="15" customHeight="1" outlineLevel="1" x14ac:dyDescent="0.2">
      <c r="A34" s="25"/>
      <c r="B34" s="26" t="s">
        <v>35</v>
      </c>
      <c r="C34" s="18">
        <f>[1]預算!AS34</f>
        <v>0</v>
      </c>
      <c r="D34" s="37">
        <f t="shared" si="9"/>
        <v>0</v>
      </c>
      <c r="E34" s="19">
        <f t="shared" si="10"/>
        <v>0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spans="1:25" ht="15" customHeight="1" outlineLevel="1" x14ac:dyDescent="0.2">
      <c r="A35" s="25"/>
      <c r="B35" s="26" t="s">
        <v>36</v>
      </c>
      <c r="C35" s="18">
        <f>[1]預算!AS35</f>
        <v>0</v>
      </c>
      <c r="D35" s="37">
        <f t="shared" si="9"/>
        <v>0</v>
      </c>
      <c r="E35" s="19">
        <f t="shared" si="10"/>
        <v>0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 spans="1:25" ht="15" customHeight="1" outlineLevel="1" x14ac:dyDescent="0.2">
      <c r="A36" s="25"/>
      <c r="B36" s="26" t="s">
        <v>37</v>
      </c>
      <c r="C36" s="18">
        <f>[1]預算!AS36</f>
        <v>0</v>
      </c>
      <c r="D36" s="37">
        <f t="shared" si="9"/>
        <v>0</v>
      </c>
      <c r="E36" s="19">
        <f t="shared" si="10"/>
        <v>0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 spans="1:25" ht="15" hidden="1" customHeight="1" outlineLevel="1" x14ac:dyDescent="0.2">
      <c r="A37" s="25"/>
      <c r="B37" s="26" t="s">
        <v>38</v>
      </c>
      <c r="C37" s="18">
        <f>[1]預算!AS37</f>
        <v>0</v>
      </c>
      <c r="D37" s="37">
        <f t="shared" si="9"/>
        <v>0</v>
      </c>
      <c r="E37" s="19">
        <f t="shared" si="10"/>
        <v>0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 spans="1:25" ht="15" hidden="1" customHeight="1" outlineLevel="1" x14ac:dyDescent="0.2">
      <c r="A38" s="25"/>
      <c r="B38" s="26" t="s">
        <v>39</v>
      </c>
      <c r="C38" s="18">
        <f>[1]預算!AS38</f>
        <v>0</v>
      </c>
      <c r="D38" s="37">
        <f t="shared" si="9"/>
        <v>0</v>
      </c>
      <c r="E38" s="19">
        <f t="shared" si="10"/>
        <v>0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 spans="1:25" ht="15" hidden="1" customHeight="1" outlineLevel="1" x14ac:dyDescent="0.2">
      <c r="A39" s="25"/>
      <c r="B39" s="26" t="s">
        <v>40</v>
      </c>
      <c r="C39" s="18">
        <f>[1]預算!AS39</f>
        <v>0</v>
      </c>
      <c r="D39" s="37">
        <f t="shared" si="9"/>
        <v>0</v>
      </c>
      <c r="E39" s="19">
        <f t="shared" si="10"/>
        <v>0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 spans="1:25" ht="15" hidden="1" customHeight="1" outlineLevel="1" x14ac:dyDescent="0.2">
      <c r="A40" s="38"/>
      <c r="B40" s="39" t="s">
        <v>41</v>
      </c>
      <c r="C40" s="18">
        <f>[1]預算!AS40</f>
        <v>0</v>
      </c>
      <c r="D40" s="37">
        <f t="shared" si="9"/>
        <v>0</v>
      </c>
      <c r="E40" s="40">
        <f t="shared" si="10"/>
        <v>0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 spans="1:25" ht="15" hidden="1" customHeight="1" outlineLevel="1" x14ac:dyDescent="0.2">
      <c r="A41" s="38"/>
      <c r="B41" s="39" t="s">
        <v>42</v>
      </c>
      <c r="C41" s="18">
        <f>[1]預算!AS41</f>
        <v>0</v>
      </c>
      <c r="D41" s="37">
        <f t="shared" si="9"/>
        <v>0</v>
      </c>
      <c r="E41" s="40">
        <f t="shared" si="10"/>
        <v>0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 spans="1:25" ht="15" hidden="1" customHeight="1" outlineLevel="1" x14ac:dyDescent="0.2">
      <c r="A42" s="38"/>
      <c r="B42" s="39" t="s">
        <v>43</v>
      </c>
      <c r="C42" s="18">
        <f>[1]預算!AS42</f>
        <v>0</v>
      </c>
      <c r="D42" s="37">
        <f t="shared" si="9"/>
        <v>0</v>
      </c>
      <c r="E42" s="40">
        <f t="shared" si="10"/>
        <v>0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 spans="1:25" s="34" customFormat="1" ht="15" hidden="1" customHeight="1" x14ac:dyDescent="0.2">
      <c r="A43" s="21"/>
      <c r="B43" s="27" t="s">
        <v>44</v>
      </c>
      <c r="C43" s="18">
        <f>[1]預算!AS43</f>
        <v>0</v>
      </c>
      <c r="D43" s="37">
        <f t="shared" si="9"/>
        <v>0</v>
      </c>
      <c r="E43" s="41">
        <f t="shared" si="10"/>
        <v>0</v>
      </c>
      <c r="F43" s="42">
        <f>F44</f>
        <v>0</v>
      </c>
      <c r="G43" s="42">
        <f t="shared" ref="G43:Y43" si="12">G44</f>
        <v>0</v>
      </c>
      <c r="H43" s="42">
        <f t="shared" si="12"/>
        <v>0</v>
      </c>
      <c r="I43" s="42">
        <f t="shared" si="12"/>
        <v>0</v>
      </c>
      <c r="J43" s="42">
        <f t="shared" si="12"/>
        <v>0</v>
      </c>
      <c r="K43" s="42">
        <f t="shared" si="12"/>
        <v>0</v>
      </c>
      <c r="L43" s="42">
        <f t="shared" si="12"/>
        <v>0</v>
      </c>
      <c r="M43" s="42">
        <f t="shared" si="12"/>
        <v>0</v>
      </c>
      <c r="N43" s="42">
        <f t="shared" si="12"/>
        <v>0</v>
      </c>
      <c r="O43" s="42">
        <f t="shared" si="12"/>
        <v>0</v>
      </c>
      <c r="P43" s="42">
        <f t="shared" si="12"/>
        <v>0</v>
      </c>
      <c r="Q43" s="42">
        <f t="shared" si="12"/>
        <v>0</v>
      </c>
      <c r="R43" s="42">
        <f t="shared" si="12"/>
        <v>0</v>
      </c>
      <c r="S43" s="42">
        <f t="shared" si="12"/>
        <v>0</v>
      </c>
      <c r="T43" s="42">
        <f t="shared" si="12"/>
        <v>0</v>
      </c>
      <c r="U43" s="42">
        <f t="shared" si="12"/>
        <v>0</v>
      </c>
      <c r="V43" s="42">
        <f t="shared" si="12"/>
        <v>0</v>
      </c>
      <c r="W43" s="42">
        <f t="shared" si="12"/>
        <v>0</v>
      </c>
      <c r="X43" s="42">
        <f t="shared" si="12"/>
        <v>0</v>
      </c>
      <c r="Y43" s="42">
        <f t="shared" si="12"/>
        <v>0</v>
      </c>
    </row>
    <row r="44" spans="1:25" ht="15" hidden="1" customHeight="1" outlineLevel="1" x14ac:dyDescent="0.2">
      <c r="A44" s="25"/>
      <c r="B44" s="43" t="s">
        <v>45</v>
      </c>
      <c r="C44" s="18">
        <f>[1]預算!AS44</f>
        <v>0</v>
      </c>
      <c r="D44" s="37">
        <f t="shared" si="9"/>
        <v>0</v>
      </c>
      <c r="E44" s="40">
        <f t="shared" si="10"/>
        <v>0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spans="1:25" s="34" customFormat="1" ht="15" hidden="1" customHeight="1" x14ac:dyDescent="0.2">
      <c r="A45" s="21"/>
      <c r="B45" s="27" t="s">
        <v>46</v>
      </c>
      <c r="C45" s="18">
        <f>[1]預算!AS45</f>
        <v>0</v>
      </c>
      <c r="D45" s="37">
        <f t="shared" si="9"/>
        <v>0</v>
      </c>
      <c r="E45" s="41">
        <f t="shared" si="10"/>
        <v>0</v>
      </c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" hidden="1" customHeight="1" outlineLevel="1" x14ac:dyDescent="0.2">
      <c r="A46" s="25"/>
      <c r="B46" s="43" t="s">
        <v>47</v>
      </c>
      <c r="C46" s="18">
        <f>[1]預算!AS46</f>
        <v>0</v>
      </c>
      <c r="D46" s="37">
        <f t="shared" si="9"/>
        <v>0</v>
      </c>
      <c r="E46" s="40">
        <f t="shared" si="10"/>
        <v>0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 spans="1:25" s="34" customFormat="1" ht="15" customHeight="1" collapsed="1" x14ac:dyDescent="0.2">
      <c r="A47" s="21"/>
      <c r="B47" s="27" t="s">
        <v>48</v>
      </c>
      <c r="C47" s="18">
        <f>[1]預算!AS47</f>
        <v>0</v>
      </c>
      <c r="D47" s="37">
        <f t="shared" si="9"/>
        <v>0</v>
      </c>
      <c r="E47" s="44">
        <f t="shared" si="10"/>
        <v>0</v>
      </c>
      <c r="F47" s="33">
        <f t="shared" ref="F47:Y47" si="13">F48+F54+F57+F61+F74+F77+F80+F83+F105+F115+F117+F140+F150+F168+F183+F193+F195</f>
        <v>0</v>
      </c>
      <c r="G47" s="33">
        <f t="shared" si="13"/>
        <v>0</v>
      </c>
      <c r="H47" s="33">
        <f t="shared" si="13"/>
        <v>0</v>
      </c>
      <c r="I47" s="33">
        <f t="shared" si="13"/>
        <v>0</v>
      </c>
      <c r="J47" s="33">
        <f t="shared" si="13"/>
        <v>0</v>
      </c>
      <c r="K47" s="33">
        <f t="shared" si="13"/>
        <v>0</v>
      </c>
      <c r="L47" s="33">
        <f t="shared" si="13"/>
        <v>0</v>
      </c>
      <c r="M47" s="33">
        <f t="shared" si="13"/>
        <v>0</v>
      </c>
      <c r="N47" s="33">
        <f t="shared" si="13"/>
        <v>0</v>
      </c>
      <c r="O47" s="33">
        <f t="shared" si="13"/>
        <v>0</v>
      </c>
      <c r="P47" s="33">
        <f t="shared" si="13"/>
        <v>0</v>
      </c>
      <c r="Q47" s="33">
        <f t="shared" si="13"/>
        <v>0</v>
      </c>
      <c r="R47" s="33">
        <f t="shared" si="13"/>
        <v>0</v>
      </c>
      <c r="S47" s="33">
        <f t="shared" si="13"/>
        <v>0</v>
      </c>
      <c r="T47" s="33">
        <f t="shared" si="13"/>
        <v>0</v>
      </c>
      <c r="U47" s="33">
        <f t="shared" si="13"/>
        <v>0</v>
      </c>
      <c r="V47" s="33">
        <f t="shared" si="13"/>
        <v>0</v>
      </c>
      <c r="W47" s="33">
        <f t="shared" si="13"/>
        <v>0</v>
      </c>
      <c r="X47" s="33">
        <f t="shared" si="13"/>
        <v>0</v>
      </c>
      <c r="Y47" s="33">
        <f t="shared" si="13"/>
        <v>0</v>
      </c>
    </row>
    <row r="48" spans="1:25" s="34" customFormat="1" ht="15" customHeight="1" outlineLevel="1" x14ac:dyDescent="0.2">
      <c r="A48" s="25"/>
      <c r="B48" s="45" t="s">
        <v>49</v>
      </c>
      <c r="C48" s="18">
        <f>[1]預算!AS48</f>
        <v>0</v>
      </c>
      <c r="D48" s="37">
        <f t="shared" si="9"/>
        <v>0</v>
      </c>
      <c r="E48" s="46">
        <f t="shared" si="10"/>
        <v>0</v>
      </c>
      <c r="F48" s="24">
        <f>SUM(F49:F53)</f>
        <v>0</v>
      </c>
      <c r="G48" s="24">
        <f t="shared" ref="G48:Y48" si="14">SUM(G49:G53)</f>
        <v>0</v>
      </c>
      <c r="H48" s="24">
        <f t="shared" si="14"/>
        <v>0</v>
      </c>
      <c r="I48" s="24">
        <f t="shared" si="14"/>
        <v>0</v>
      </c>
      <c r="J48" s="24">
        <f t="shared" si="14"/>
        <v>0</v>
      </c>
      <c r="K48" s="24">
        <f t="shared" si="14"/>
        <v>0</v>
      </c>
      <c r="L48" s="24">
        <f t="shared" si="14"/>
        <v>0</v>
      </c>
      <c r="M48" s="24">
        <f t="shared" si="14"/>
        <v>0</v>
      </c>
      <c r="N48" s="24">
        <f t="shared" si="14"/>
        <v>0</v>
      </c>
      <c r="O48" s="24">
        <f t="shared" si="14"/>
        <v>0</v>
      </c>
      <c r="P48" s="24">
        <f t="shared" si="14"/>
        <v>0</v>
      </c>
      <c r="Q48" s="24">
        <f t="shared" si="14"/>
        <v>0</v>
      </c>
      <c r="R48" s="24">
        <f t="shared" si="14"/>
        <v>0</v>
      </c>
      <c r="S48" s="24">
        <f t="shared" si="14"/>
        <v>0</v>
      </c>
      <c r="T48" s="24">
        <f t="shared" si="14"/>
        <v>0</v>
      </c>
      <c r="U48" s="24">
        <f t="shared" si="14"/>
        <v>0</v>
      </c>
      <c r="V48" s="24">
        <f t="shared" si="14"/>
        <v>0</v>
      </c>
      <c r="W48" s="24">
        <f t="shared" si="14"/>
        <v>0</v>
      </c>
      <c r="X48" s="24">
        <f t="shared" si="14"/>
        <v>0</v>
      </c>
      <c r="Y48" s="24">
        <f t="shared" si="14"/>
        <v>0</v>
      </c>
    </row>
    <row r="49" spans="1:25" ht="15" hidden="1" customHeight="1" outlineLevel="2" x14ac:dyDescent="0.2">
      <c r="B49" s="17" t="s">
        <v>50</v>
      </c>
      <c r="C49" s="18">
        <f>[1]預算!AS49</f>
        <v>0</v>
      </c>
      <c r="D49" s="37">
        <f t="shared" si="9"/>
        <v>0</v>
      </c>
      <c r="E49" s="40">
        <f t="shared" si="10"/>
        <v>0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spans="1:25" ht="15" hidden="1" customHeight="1" outlineLevel="2" x14ac:dyDescent="0.2">
      <c r="B50" s="17" t="s">
        <v>51</v>
      </c>
      <c r="C50" s="18">
        <f>[1]預算!AS50</f>
        <v>0</v>
      </c>
      <c r="D50" s="37">
        <f t="shared" si="9"/>
        <v>0</v>
      </c>
      <c r="E50" s="40">
        <f t="shared" si="10"/>
        <v>0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spans="1:25" ht="15" hidden="1" customHeight="1" outlineLevel="2" x14ac:dyDescent="0.2">
      <c r="B51" s="17" t="s">
        <v>52</v>
      </c>
      <c r="C51" s="18">
        <f>[1]預算!AS51</f>
        <v>0</v>
      </c>
      <c r="D51" s="37">
        <f t="shared" si="9"/>
        <v>0</v>
      </c>
      <c r="E51" s="40">
        <f t="shared" si="10"/>
        <v>0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 spans="1:25" ht="15" hidden="1" customHeight="1" outlineLevel="2" x14ac:dyDescent="0.2">
      <c r="B52" s="17" t="s">
        <v>53</v>
      </c>
      <c r="C52" s="18">
        <f>[1]預算!AS52</f>
        <v>0</v>
      </c>
      <c r="D52" s="37">
        <f t="shared" si="9"/>
        <v>0</v>
      </c>
      <c r="E52" s="40">
        <f t="shared" si="10"/>
        <v>0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 spans="1:25" ht="15" hidden="1" customHeight="1" outlineLevel="2" x14ac:dyDescent="0.2">
      <c r="B53" s="17" t="s">
        <v>54</v>
      </c>
      <c r="C53" s="18">
        <f>[1]預算!AS53</f>
        <v>0</v>
      </c>
      <c r="D53" s="37">
        <f t="shared" si="9"/>
        <v>0</v>
      </c>
      <c r="E53" s="40">
        <f t="shared" si="10"/>
        <v>0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spans="1:25" s="34" customFormat="1" ht="15" customHeight="1" outlineLevel="1" collapsed="1" x14ac:dyDescent="0.2">
      <c r="A54" s="25"/>
      <c r="B54" s="45" t="s">
        <v>55</v>
      </c>
      <c r="C54" s="18">
        <f>[1]預算!AS54</f>
        <v>0</v>
      </c>
      <c r="D54" s="37">
        <f t="shared" si="9"/>
        <v>0</v>
      </c>
      <c r="E54" s="46">
        <f t="shared" si="10"/>
        <v>0</v>
      </c>
      <c r="F54" s="24">
        <f>SUM(F55:F56)</f>
        <v>0</v>
      </c>
      <c r="G54" s="24">
        <f t="shared" ref="G54:Y54" si="15">SUM(G55:G56)</f>
        <v>0</v>
      </c>
      <c r="H54" s="24">
        <f t="shared" si="15"/>
        <v>0</v>
      </c>
      <c r="I54" s="24">
        <f t="shared" si="15"/>
        <v>0</v>
      </c>
      <c r="J54" s="24">
        <f t="shared" si="15"/>
        <v>0</v>
      </c>
      <c r="K54" s="24">
        <f t="shared" si="15"/>
        <v>0</v>
      </c>
      <c r="L54" s="24">
        <f t="shared" si="15"/>
        <v>0</v>
      </c>
      <c r="M54" s="24">
        <f t="shared" si="15"/>
        <v>0</v>
      </c>
      <c r="N54" s="24">
        <f t="shared" si="15"/>
        <v>0</v>
      </c>
      <c r="O54" s="24">
        <f t="shared" si="15"/>
        <v>0</v>
      </c>
      <c r="P54" s="24">
        <f t="shared" si="15"/>
        <v>0</v>
      </c>
      <c r="Q54" s="24">
        <f t="shared" si="15"/>
        <v>0</v>
      </c>
      <c r="R54" s="24">
        <f t="shared" si="15"/>
        <v>0</v>
      </c>
      <c r="S54" s="24">
        <f t="shared" si="15"/>
        <v>0</v>
      </c>
      <c r="T54" s="24">
        <f t="shared" si="15"/>
        <v>0</v>
      </c>
      <c r="U54" s="24">
        <f t="shared" si="15"/>
        <v>0</v>
      </c>
      <c r="V54" s="24">
        <f t="shared" si="15"/>
        <v>0</v>
      </c>
      <c r="W54" s="24">
        <f t="shared" si="15"/>
        <v>0</v>
      </c>
      <c r="X54" s="24">
        <f t="shared" si="15"/>
        <v>0</v>
      </c>
      <c r="Y54" s="24">
        <f t="shared" si="15"/>
        <v>0</v>
      </c>
    </row>
    <row r="55" spans="1:25" ht="15" hidden="1" customHeight="1" outlineLevel="2" x14ac:dyDescent="0.2">
      <c r="B55" s="17" t="s">
        <v>56</v>
      </c>
      <c r="C55" s="18">
        <f>[1]預算!AS55</f>
        <v>0</v>
      </c>
      <c r="D55" s="37">
        <f t="shared" si="9"/>
        <v>0</v>
      </c>
      <c r="E55" s="40">
        <f t="shared" si="10"/>
        <v>0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 spans="1:25" ht="15" hidden="1" customHeight="1" outlineLevel="2" x14ac:dyDescent="0.2">
      <c r="B56" s="17" t="s">
        <v>57</v>
      </c>
      <c r="C56" s="18">
        <f>[1]預算!AS56</f>
        <v>0</v>
      </c>
      <c r="D56" s="37">
        <f t="shared" si="9"/>
        <v>0</v>
      </c>
      <c r="E56" s="40">
        <f t="shared" si="10"/>
        <v>0</v>
      </c>
      <c r="F56" s="36"/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</row>
    <row r="57" spans="1:25" s="34" customFormat="1" ht="15" customHeight="1" outlineLevel="1" collapsed="1" x14ac:dyDescent="0.2">
      <c r="A57" s="25"/>
      <c r="B57" s="45" t="s">
        <v>58</v>
      </c>
      <c r="C57" s="18">
        <f>[1]預算!AS57</f>
        <v>0</v>
      </c>
      <c r="D57" s="37">
        <f t="shared" si="9"/>
        <v>0</v>
      </c>
      <c r="E57" s="46">
        <f t="shared" si="10"/>
        <v>0</v>
      </c>
      <c r="F57" s="24">
        <f>SUM(F58:F60)</f>
        <v>0</v>
      </c>
      <c r="G57" s="24">
        <f t="shared" ref="G57:Y57" si="16">SUM(G58:G60)</f>
        <v>0</v>
      </c>
      <c r="H57" s="24">
        <f t="shared" si="16"/>
        <v>0</v>
      </c>
      <c r="I57" s="24">
        <f t="shared" si="16"/>
        <v>0</v>
      </c>
      <c r="J57" s="24">
        <f t="shared" si="16"/>
        <v>0</v>
      </c>
      <c r="K57" s="24">
        <f t="shared" si="16"/>
        <v>0</v>
      </c>
      <c r="L57" s="24">
        <f t="shared" si="16"/>
        <v>0</v>
      </c>
      <c r="M57" s="24">
        <f t="shared" si="16"/>
        <v>0</v>
      </c>
      <c r="N57" s="24">
        <f t="shared" si="16"/>
        <v>0</v>
      </c>
      <c r="O57" s="24">
        <f t="shared" si="16"/>
        <v>0</v>
      </c>
      <c r="P57" s="24">
        <f t="shared" si="16"/>
        <v>0</v>
      </c>
      <c r="Q57" s="24">
        <f t="shared" si="16"/>
        <v>0</v>
      </c>
      <c r="R57" s="24">
        <f t="shared" si="16"/>
        <v>0</v>
      </c>
      <c r="S57" s="24">
        <f t="shared" si="16"/>
        <v>0</v>
      </c>
      <c r="T57" s="24">
        <f t="shared" si="16"/>
        <v>0</v>
      </c>
      <c r="U57" s="24">
        <f t="shared" si="16"/>
        <v>0</v>
      </c>
      <c r="V57" s="24">
        <f t="shared" si="16"/>
        <v>0</v>
      </c>
      <c r="W57" s="24">
        <f t="shared" si="16"/>
        <v>0</v>
      </c>
      <c r="X57" s="24">
        <f t="shared" si="16"/>
        <v>0</v>
      </c>
      <c r="Y57" s="24">
        <f t="shared" si="16"/>
        <v>0</v>
      </c>
    </row>
    <row r="58" spans="1:25" ht="15" hidden="1" customHeight="1" outlineLevel="2" x14ac:dyDescent="0.2">
      <c r="B58" s="17" t="s">
        <v>59</v>
      </c>
      <c r="C58" s="18">
        <f>[1]預算!AS58</f>
        <v>0</v>
      </c>
      <c r="D58" s="37">
        <f t="shared" si="9"/>
        <v>0</v>
      </c>
      <c r="E58" s="40">
        <f t="shared" si="10"/>
        <v>0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spans="1:25" ht="15" hidden="1" customHeight="1" outlineLevel="2" x14ac:dyDescent="0.2">
      <c r="B59" s="17" t="s">
        <v>60</v>
      </c>
      <c r="C59" s="18">
        <f>[1]預算!AS59</f>
        <v>0</v>
      </c>
      <c r="D59" s="37">
        <f t="shared" si="9"/>
        <v>0</v>
      </c>
      <c r="E59" s="40">
        <f t="shared" si="10"/>
        <v>0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spans="1:25" ht="15" hidden="1" customHeight="1" outlineLevel="2" x14ac:dyDescent="0.2">
      <c r="B60" s="17" t="s">
        <v>61</v>
      </c>
      <c r="C60" s="18">
        <f>[1]預算!AS60</f>
        <v>0</v>
      </c>
      <c r="D60" s="37">
        <f t="shared" si="9"/>
        <v>0</v>
      </c>
      <c r="E60" s="40">
        <f t="shared" si="10"/>
        <v>0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spans="1:25" s="34" customFormat="1" ht="15" customHeight="1" outlineLevel="1" collapsed="1" x14ac:dyDescent="0.2">
      <c r="A61" s="25"/>
      <c r="B61" s="45" t="s">
        <v>62</v>
      </c>
      <c r="C61" s="18">
        <f>[1]預算!AS61</f>
        <v>0</v>
      </c>
      <c r="D61" s="37">
        <f t="shared" si="9"/>
        <v>0</v>
      </c>
      <c r="E61" s="46">
        <f t="shared" si="10"/>
        <v>0</v>
      </c>
      <c r="F61" s="24">
        <f>F62+F63+F73</f>
        <v>0</v>
      </c>
      <c r="G61" s="24">
        <f t="shared" ref="G61:Y61" si="17">G62+G63+G73</f>
        <v>0</v>
      </c>
      <c r="H61" s="24">
        <f t="shared" si="17"/>
        <v>0</v>
      </c>
      <c r="I61" s="24">
        <f t="shared" si="17"/>
        <v>0</v>
      </c>
      <c r="J61" s="24">
        <f t="shared" si="17"/>
        <v>0</v>
      </c>
      <c r="K61" s="24">
        <f t="shared" si="17"/>
        <v>0</v>
      </c>
      <c r="L61" s="24">
        <f t="shared" si="17"/>
        <v>0</v>
      </c>
      <c r="M61" s="24">
        <f t="shared" si="17"/>
        <v>0</v>
      </c>
      <c r="N61" s="24">
        <f t="shared" si="17"/>
        <v>0</v>
      </c>
      <c r="O61" s="24">
        <f t="shared" si="17"/>
        <v>0</v>
      </c>
      <c r="P61" s="24">
        <f t="shared" si="17"/>
        <v>0</v>
      </c>
      <c r="Q61" s="24">
        <f t="shared" si="17"/>
        <v>0</v>
      </c>
      <c r="R61" s="24">
        <f t="shared" si="17"/>
        <v>0</v>
      </c>
      <c r="S61" s="24">
        <f t="shared" si="17"/>
        <v>0</v>
      </c>
      <c r="T61" s="24">
        <f t="shared" si="17"/>
        <v>0</v>
      </c>
      <c r="U61" s="24">
        <f t="shared" si="17"/>
        <v>0</v>
      </c>
      <c r="V61" s="24">
        <f t="shared" si="17"/>
        <v>0</v>
      </c>
      <c r="W61" s="24">
        <f t="shared" si="17"/>
        <v>0</v>
      </c>
      <c r="X61" s="24">
        <f t="shared" si="17"/>
        <v>0</v>
      </c>
      <c r="Y61" s="24">
        <f t="shared" si="17"/>
        <v>0</v>
      </c>
    </row>
    <row r="62" spans="1:25" ht="15" hidden="1" customHeight="1" outlineLevel="2" x14ac:dyDescent="0.2">
      <c r="B62" s="17" t="s">
        <v>63</v>
      </c>
      <c r="C62" s="18">
        <f>[1]預算!AS62</f>
        <v>0</v>
      </c>
      <c r="D62" s="37">
        <f t="shared" si="9"/>
        <v>0</v>
      </c>
      <c r="E62" s="40">
        <f t="shared" si="10"/>
        <v>0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spans="1:25" s="34" customFormat="1" ht="15" hidden="1" customHeight="1" outlineLevel="2" x14ac:dyDescent="0.2">
      <c r="A63" s="1"/>
      <c r="B63" s="22" t="s">
        <v>64</v>
      </c>
      <c r="C63" s="18">
        <f>[1]預算!AS63</f>
        <v>0</v>
      </c>
      <c r="D63" s="37">
        <f t="shared" si="9"/>
        <v>0</v>
      </c>
      <c r="E63" s="46">
        <f t="shared" si="10"/>
        <v>0</v>
      </c>
      <c r="F63" s="24">
        <f>SUM(F64:F72)</f>
        <v>0</v>
      </c>
      <c r="G63" s="24">
        <f t="shared" ref="G63:Y63" si="18">SUM(G64:G72)</f>
        <v>0</v>
      </c>
      <c r="H63" s="24">
        <f t="shared" si="18"/>
        <v>0</v>
      </c>
      <c r="I63" s="24">
        <f t="shared" si="18"/>
        <v>0</v>
      </c>
      <c r="J63" s="24">
        <f t="shared" si="18"/>
        <v>0</v>
      </c>
      <c r="K63" s="24">
        <f t="shared" si="18"/>
        <v>0</v>
      </c>
      <c r="L63" s="24">
        <f t="shared" si="18"/>
        <v>0</v>
      </c>
      <c r="M63" s="24">
        <f t="shared" si="18"/>
        <v>0</v>
      </c>
      <c r="N63" s="24">
        <f t="shared" si="18"/>
        <v>0</v>
      </c>
      <c r="O63" s="24">
        <f t="shared" si="18"/>
        <v>0</v>
      </c>
      <c r="P63" s="24">
        <f t="shared" si="18"/>
        <v>0</v>
      </c>
      <c r="Q63" s="24">
        <f t="shared" si="18"/>
        <v>0</v>
      </c>
      <c r="R63" s="24">
        <f t="shared" si="18"/>
        <v>0</v>
      </c>
      <c r="S63" s="24">
        <f t="shared" si="18"/>
        <v>0</v>
      </c>
      <c r="T63" s="24">
        <f t="shared" si="18"/>
        <v>0</v>
      </c>
      <c r="U63" s="24">
        <f t="shared" si="18"/>
        <v>0</v>
      </c>
      <c r="V63" s="24">
        <f t="shared" si="18"/>
        <v>0</v>
      </c>
      <c r="W63" s="24">
        <f t="shared" si="18"/>
        <v>0</v>
      </c>
      <c r="X63" s="24">
        <f t="shared" si="18"/>
        <v>0</v>
      </c>
      <c r="Y63" s="24">
        <f t="shared" si="18"/>
        <v>0</v>
      </c>
    </row>
    <row r="64" spans="1:25" ht="15" hidden="1" customHeight="1" outlineLevel="3" x14ac:dyDescent="0.2">
      <c r="B64" s="17" t="s">
        <v>65</v>
      </c>
      <c r="C64" s="18">
        <f>[1]預算!AS64</f>
        <v>0</v>
      </c>
      <c r="D64" s="37">
        <f t="shared" si="9"/>
        <v>0</v>
      </c>
      <c r="E64" s="40">
        <f t="shared" si="10"/>
        <v>0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spans="1:25" ht="15" hidden="1" customHeight="1" outlineLevel="3" x14ac:dyDescent="0.2">
      <c r="A65" s="38"/>
      <c r="B65" s="17" t="s">
        <v>66</v>
      </c>
      <c r="C65" s="18">
        <f>[1]預算!AS65</f>
        <v>0</v>
      </c>
      <c r="D65" s="37">
        <f t="shared" si="9"/>
        <v>0</v>
      </c>
      <c r="E65" s="40">
        <f t="shared" si="10"/>
        <v>0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 spans="1:25" ht="15" hidden="1" customHeight="1" outlineLevel="3" x14ac:dyDescent="0.2">
      <c r="A66" s="38"/>
      <c r="B66" s="17" t="s">
        <v>67</v>
      </c>
      <c r="C66" s="18">
        <f>[1]預算!AS66</f>
        <v>0</v>
      </c>
      <c r="D66" s="37">
        <f t="shared" si="9"/>
        <v>0</v>
      </c>
      <c r="E66" s="40">
        <f t="shared" si="10"/>
        <v>0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 spans="1:25" ht="15" hidden="1" customHeight="1" outlineLevel="3" x14ac:dyDescent="0.2">
      <c r="A67" s="38"/>
      <c r="B67" s="17" t="s">
        <v>68</v>
      </c>
      <c r="C67" s="18">
        <f>[1]預算!AS67</f>
        <v>0</v>
      </c>
      <c r="D67" s="37">
        <f t="shared" si="9"/>
        <v>0</v>
      </c>
      <c r="E67" s="40">
        <f t="shared" si="10"/>
        <v>0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 spans="1:25" ht="15" hidden="1" customHeight="1" outlineLevel="3" x14ac:dyDescent="0.2">
      <c r="A68" s="38"/>
      <c r="B68" s="17" t="s">
        <v>69</v>
      </c>
      <c r="C68" s="18">
        <f>[1]預算!AS68</f>
        <v>0</v>
      </c>
      <c r="D68" s="37">
        <f t="shared" si="9"/>
        <v>0</v>
      </c>
      <c r="E68" s="40">
        <f t="shared" si="10"/>
        <v>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 spans="1:25" ht="15" hidden="1" customHeight="1" outlineLevel="3" x14ac:dyDescent="0.2">
      <c r="A69" s="38"/>
      <c r="B69" s="17" t="s">
        <v>70</v>
      </c>
      <c r="C69" s="18">
        <f>[1]預算!AS69</f>
        <v>0</v>
      </c>
      <c r="D69" s="37">
        <f t="shared" si="9"/>
        <v>0</v>
      </c>
      <c r="E69" s="40">
        <f t="shared" si="10"/>
        <v>0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 spans="1:25" ht="15" hidden="1" customHeight="1" outlineLevel="3" x14ac:dyDescent="0.2">
      <c r="A70" s="38"/>
      <c r="B70" s="17" t="s">
        <v>71</v>
      </c>
      <c r="C70" s="18">
        <f>[1]預算!AS70</f>
        <v>0</v>
      </c>
      <c r="D70" s="37">
        <f t="shared" si="9"/>
        <v>0</v>
      </c>
      <c r="E70" s="40">
        <f t="shared" si="10"/>
        <v>0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 spans="1:25" ht="15" hidden="1" customHeight="1" outlineLevel="3" x14ac:dyDescent="0.2">
      <c r="A71" s="38"/>
      <c r="B71" s="17" t="s">
        <v>72</v>
      </c>
      <c r="C71" s="18">
        <f>[1]預算!AS71</f>
        <v>0</v>
      </c>
      <c r="D71" s="37">
        <f t="shared" si="9"/>
        <v>0</v>
      </c>
      <c r="E71" s="40">
        <f t="shared" si="10"/>
        <v>0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 spans="1:25" ht="15" hidden="1" customHeight="1" outlineLevel="3" x14ac:dyDescent="0.2">
      <c r="A72" s="38"/>
      <c r="B72" s="17" t="s">
        <v>73</v>
      </c>
      <c r="C72" s="18">
        <f>[1]預算!AS72</f>
        <v>0</v>
      </c>
      <c r="D72" s="37">
        <f t="shared" si="9"/>
        <v>0</v>
      </c>
      <c r="E72" s="40">
        <f t="shared" si="10"/>
        <v>0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 spans="1:25" ht="15" hidden="1" customHeight="1" outlineLevel="2" collapsed="1" x14ac:dyDescent="0.2">
      <c r="B73" s="17" t="s">
        <v>74</v>
      </c>
      <c r="C73" s="18">
        <f>[1]預算!AS73</f>
        <v>0</v>
      </c>
      <c r="D73" s="37">
        <f t="shared" si="9"/>
        <v>0</v>
      </c>
      <c r="E73" s="40">
        <f t="shared" si="10"/>
        <v>0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 spans="1:25" s="34" customFormat="1" ht="15" customHeight="1" outlineLevel="1" collapsed="1" x14ac:dyDescent="0.2">
      <c r="A74" s="25"/>
      <c r="B74" s="45" t="s">
        <v>75</v>
      </c>
      <c r="C74" s="18">
        <f>[1]預算!AS74</f>
        <v>0</v>
      </c>
      <c r="D74" s="37">
        <f t="shared" si="9"/>
        <v>0</v>
      </c>
      <c r="E74" s="46">
        <f t="shared" si="10"/>
        <v>0</v>
      </c>
      <c r="F74" s="24">
        <f>SUM(F75:F76)</f>
        <v>0</v>
      </c>
      <c r="G74" s="24">
        <f t="shared" ref="G74:Y74" si="19">SUM(G75:G76)</f>
        <v>0</v>
      </c>
      <c r="H74" s="24">
        <f t="shared" si="19"/>
        <v>0</v>
      </c>
      <c r="I74" s="24">
        <f t="shared" si="19"/>
        <v>0</v>
      </c>
      <c r="J74" s="24">
        <f t="shared" si="19"/>
        <v>0</v>
      </c>
      <c r="K74" s="24">
        <f t="shared" si="19"/>
        <v>0</v>
      </c>
      <c r="L74" s="24">
        <f t="shared" si="19"/>
        <v>0</v>
      </c>
      <c r="M74" s="24">
        <f t="shared" si="19"/>
        <v>0</v>
      </c>
      <c r="N74" s="24">
        <f t="shared" si="19"/>
        <v>0</v>
      </c>
      <c r="O74" s="24">
        <f t="shared" si="19"/>
        <v>0</v>
      </c>
      <c r="P74" s="24">
        <f t="shared" si="19"/>
        <v>0</v>
      </c>
      <c r="Q74" s="24">
        <f t="shared" si="19"/>
        <v>0</v>
      </c>
      <c r="R74" s="24">
        <f t="shared" si="19"/>
        <v>0</v>
      </c>
      <c r="S74" s="24">
        <f t="shared" si="19"/>
        <v>0</v>
      </c>
      <c r="T74" s="24">
        <f t="shared" si="19"/>
        <v>0</v>
      </c>
      <c r="U74" s="24">
        <f t="shared" si="19"/>
        <v>0</v>
      </c>
      <c r="V74" s="24">
        <f t="shared" si="19"/>
        <v>0</v>
      </c>
      <c r="W74" s="24">
        <f t="shared" si="19"/>
        <v>0</v>
      </c>
      <c r="X74" s="24">
        <f t="shared" si="19"/>
        <v>0</v>
      </c>
      <c r="Y74" s="24">
        <f t="shared" si="19"/>
        <v>0</v>
      </c>
    </row>
    <row r="75" spans="1:25" ht="15" hidden="1" customHeight="1" outlineLevel="2" x14ac:dyDescent="0.2">
      <c r="B75" s="17" t="s">
        <v>76</v>
      </c>
      <c r="C75" s="18">
        <f>[1]預算!AS75</f>
        <v>0</v>
      </c>
      <c r="D75" s="37">
        <f t="shared" si="9"/>
        <v>0</v>
      </c>
      <c r="E75" s="40">
        <f t="shared" si="10"/>
        <v>0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 spans="1:25" ht="15" hidden="1" customHeight="1" outlineLevel="2" x14ac:dyDescent="0.2">
      <c r="B76" s="17" t="s">
        <v>77</v>
      </c>
      <c r="C76" s="18">
        <f>[1]預算!AS76</f>
        <v>0</v>
      </c>
      <c r="D76" s="37">
        <f t="shared" si="9"/>
        <v>0</v>
      </c>
      <c r="E76" s="40">
        <f t="shared" si="10"/>
        <v>0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 spans="1:25" s="34" customFormat="1" ht="15" customHeight="1" outlineLevel="1" collapsed="1" x14ac:dyDescent="0.2">
      <c r="A77" s="25"/>
      <c r="B77" s="45" t="s">
        <v>78</v>
      </c>
      <c r="C77" s="18">
        <f>[1]預算!AS77</f>
        <v>0</v>
      </c>
      <c r="D77" s="37">
        <f t="shared" si="9"/>
        <v>0</v>
      </c>
      <c r="E77" s="46">
        <f t="shared" si="10"/>
        <v>0</v>
      </c>
      <c r="F77" s="24">
        <f>SUM(F78:F79)</f>
        <v>0</v>
      </c>
      <c r="G77" s="24">
        <f t="shared" ref="G77:Y77" si="20">SUM(G78:G79)</f>
        <v>0</v>
      </c>
      <c r="H77" s="24">
        <f t="shared" si="20"/>
        <v>0</v>
      </c>
      <c r="I77" s="24">
        <f t="shared" si="20"/>
        <v>0</v>
      </c>
      <c r="J77" s="24">
        <f t="shared" si="20"/>
        <v>0</v>
      </c>
      <c r="K77" s="24">
        <f t="shared" si="20"/>
        <v>0</v>
      </c>
      <c r="L77" s="24">
        <f t="shared" si="20"/>
        <v>0</v>
      </c>
      <c r="M77" s="24">
        <f t="shared" si="20"/>
        <v>0</v>
      </c>
      <c r="N77" s="24">
        <f t="shared" si="20"/>
        <v>0</v>
      </c>
      <c r="O77" s="24">
        <f t="shared" si="20"/>
        <v>0</v>
      </c>
      <c r="P77" s="24">
        <f t="shared" si="20"/>
        <v>0</v>
      </c>
      <c r="Q77" s="24">
        <f t="shared" si="20"/>
        <v>0</v>
      </c>
      <c r="R77" s="24">
        <f t="shared" si="20"/>
        <v>0</v>
      </c>
      <c r="S77" s="24">
        <f t="shared" si="20"/>
        <v>0</v>
      </c>
      <c r="T77" s="24">
        <f t="shared" si="20"/>
        <v>0</v>
      </c>
      <c r="U77" s="24">
        <f t="shared" si="20"/>
        <v>0</v>
      </c>
      <c r="V77" s="24">
        <f t="shared" si="20"/>
        <v>0</v>
      </c>
      <c r="W77" s="24">
        <f t="shared" si="20"/>
        <v>0</v>
      </c>
      <c r="X77" s="24">
        <f t="shared" si="20"/>
        <v>0</v>
      </c>
      <c r="Y77" s="24">
        <f t="shared" si="20"/>
        <v>0</v>
      </c>
    </row>
    <row r="78" spans="1:25" ht="15" hidden="1" customHeight="1" outlineLevel="2" x14ac:dyDescent="0.2">
      <c r="B78" s="17" t="s">
        <v>79</v>
      </c>
      <c r="C78" s="18">
        <f>[1]預算!AS78</f>
        <v>0</v>
      </c>
      <c r="D78" s="37">
        <f t="shared" si="9"/>
        <v>0</v>
      </c>
      <c r="E78" s="40">
        <f t="shared" si="10"/>
        <v>0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spans="1:25" ht="15" hidden="1" customHeight="1" outlineLevel="2" x14ac:dyDescent="0.2">
      <c r="B79" s="17" t="s">
        <v>80</v>
      </c>
      <c r="C79" s="18">
        <f>[1]預算!AS79</f>
        <v>0</v>
      </c>
      <c r="D79" s="37">
        <f t="shared" si="9"/>
        <v>0</v>
      </c>
      <c r="E79" s="40">
        <f t="shared" si="10"/>
        <v>0</v>
      </c>
      <c r="F79" s="36"/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</row>
    <row r="80" spans="1:25" s="34" customFormat="1" ht="15" customHeight="1" outlineLevel="1" collapsed="1" x14ac:dyDescent="0.2">
      <c r="A80" s="25"/>
      <c r="B80" s="45" t="s">
        <v>81</v>
      </c>
      <c r="C80" s="18">
        <f>[1]預算!AS80</f>
        <v>0</v>
      </c>
      <c r="D80" s="37">
        <f t="shared" si="9"/>
        <v>0</v>
      </c>
      <c r="E80" s="46">
        <v>0</v>
      </c>
      <c r="F80" s="24">
        <f>SUM(F81:F82)</f>
        <v>0</v>
      </c>
      <c r="G80" s="24">
        <f t="shared" ref="G80:Y80" si="21">SUM(G81:G82)</f>
        <v>0</v>
      </c>
      <c r="H80" s="24">
        <f t="shared" si="21"/>
        <v>0</v>
      </c>
      <c r="I80" s="24">
        <f t="shared" si="21"/>
        <v>0</v>
      </c>
      <c r="J80" s="24">
        <f t="shared" si="21"/>
        <v>0</v>
      </c>
      <c r="K80" s="24">
        <f t="shared" si="21"/>
        <v>0</v>
      </c>
      <c r="L80" s="24">
        <f t="shared" si="21"/>
        <v>0</v>
      </c>
      <c r="M80" s="24">
        <f t="shared" si="21"/>
        <v>0</v>
      </c>
      <c r="N80" s="24">
        <f t="shared" si="21"/>
        <v>0</v>
      </c>
      <c r="O80" s="24">
        <f t="shared" si="21"/>
        <v>0</v>
      </c>
      <c r="P80" s="24">
        <f t="shared" si="21"/>
        <v>0</v>
      </c>
      <c r="Q80" s="24">
        <f t="shared" si="21"/>
        <v>0</v>
      </c>
      <c r="R80" s="24">
        <f t="shared" si="21"/>
        <v>0</v>
      </c>
      <c r="S80" s="24">
        <f t="shared" si="21"/>
        <v>0</v>
      </c>
      <c r="T80" s="24">
        <f t="shared" si="21"/>
        <v>0</v>
      </c>
      <c r="U80" s="24">
        <f t="shared" si="21"/>
        <v>0</v>
      </c>
      <c r="V80" s="24">
        <f t="shared" si="21"/>
        <v>0</v>
      </c>
      <c r="W80" s="24">
        <f t="shared" si="21"/>
        <v>0</v>
      </c>
      <c r="X80" s="24">
        <f t="shared" si="21"/>
        <v>0</v>
      </c>
      <c r="Y80" s="24">
        <f t="shared" si="21"/>
        <v>0</v>
      </c>
    </row>
    <row r="81" spans="1:25" ht="15" hidden="1" customHeight="1" outlineLevel="2" x14ac:dyDescent="0.2">
      <c r="B81" s="17" t="s">
        <v>82</v>
      </c>
      <c r="C81" s="18">
        <f>[1]預算!AS81</f>
        <v>0</v>
      </c>
      <c r="D81" s="37">
        <f t="shared" si="9"/>
        <v>0</v>
      </c>
      <c r="E81" s="40">
        <f t="shared" ref="E81:E144" si="22">IF(C81=0,0,C81/D81)</f>
        <v>0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 spans="1:25" ht="15" hidden="1" customHeight="1" outlineLevel="2" x14ac:dyDescent="0.2">
      <c r="B82" s="17" t="s">
        <v>83</v>
      </c>
      <c r="C82" s="18">
        <f>[1]預算!AS82</f>
        <v>0</v>
      </c>
      <c r="D82" s="37">
        <f t="shared" si="9"/>
        <v>0</v>
      </c>
      <c r="E82" s="40">
        <f t="shared" si="22"/>
        <v>0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 spans="1:25" s="34" customFormat="1" ht="15" customHeight="1" outlineLevel="1" collapsed="1" x14ac:dyDescent="0.2">
      <c r="A83" s="25"/>
      <c r="B83" s="45" t="s">
        <v>84</v>
      </c>
      <c r="C83" s="18">
        <f>[1]預算!AS83</f>
        <v>0</v>
      </c>
      <c r="D83" s="37">
        <f t="shared" si="9"/>
        <v>0</v>
      </c>
      <c r="E83" s="46">
        <f t="shared" si="22"/>
        <v>0</v>
      </c>
      <c r="F83" s="24">
        <f>F84+F94+F104</f>
        <v>0</v>
      </c>
      <c r="G83" s="24">
        <f t="shared" ref="G83:Y83" si="23">G84+G94+G104</f>
        <v>0</v>
      </c>
      <c r="H83" s="24">
        <f t="shared" si="23"/>
        <v>0</v>
      </c>
      <c r="I83" s="24">
        <f t="shared" si="23"/>
        <v>0</v>
      </c>
      <c r="J83" s="24">
        <f t="shared" si="23"/>
        <v>0</v>
      </c>
      <c r="K83" s="24">
        <f t="shared" si="23"/>
        <v>0</v>
      </c>
      <c r="L83" s="24">
        <f t="shared" si="23"/>
        <v>0</v>
      </c>
      <c r="M83" s="24">
        <f t="shared" si="23"/>
        <v>0</v>
      </c>
      <c r="N83" s="24">
        <f t="shared" si="23"/>
        <v>0</v>
      </c>
      <c r="O83" s="24">
        <f t="shared" si="23"/>
        <v>0</v>
      </c>
      <c r="P83" s="24">
        <f t="shared" si="23"/>
        <v>0</v>
      </c>
      <c r="Q83" s="24">
        <f t="shared" si="23"/>
        <v>0</v>
      </c>
      <c r="R83" s="24">
        <f t="shared" si="23"/>
        <v>0</v>
      </c>
      <c r="S83" s="24">
        <f t="shared" si="23"/>
        <v>0</v>
      </c>
      <c r="T83" s="24">
        <f t="shared" si="23"/>
        <v>0</v>
      </c>
      <c r="U83" s="24">
        <f t="shared" si="23"/>
        <v>0</v>
      </c>
      <c r="V83" s="24">
        <f t="shared" si="23"/>
        <v>0</v>
      </c>
      <c r="W83" s="24">
        <f t="shared" si="23"/>
        <v>0</v>
      </c>
      <c r="X83" s="24">
        <f t="shared" si="23"/>
        <v>0</v>
      </c>
      <c r="Y83" s="24">
        <f t="shared" si="23"/>
        <v>0</v>
      </c>
    </row>
    <row r="84" spans="1:25" s="34" customFormat="1" ht="15" hidden="1" customHeight="1" outlineLevel="2" x14ac:dyDescent="0.2">
      <c r="A84" s="1"/>
      <c r="B84" s="22" t="s">
        <v>85</v>
      </c>
      <c r="C84" s="18">
        <f>[1]預算!AS84</f>
        <v>0</v>
      </c>
      <c r="D84" s="37">
        <f t="shared" si="9"/>
        <v>0</v>
      </c>
      <c r="E84" s="46">
        <f t="shared" si="22"/>
        <v>0</v>
      </c>
      <c r="F84" s="24">
        <f>SUM(F85:F93)</f>
        <v>0</v>
      </c>
      <c r="G84" s="24">
        <f t="shared" ref="G84:Y84" si="24">SUM(G85:G93)</f>
        <v>0</v>
      </c>
      <c r="H84" s="24">
        <f t="shared" si="24"/>
        <v>0</v>
      </c>
      <c r="I84" s="24">
        <f t="shared" si="24"/>
        <v>0</v>
      </c>
      <c r="J84" s="24">
        <f t="shared" si="24"/>
        <v>0</v>
      </c>
      <c r="K84" s="24">
        <f t="shared" si="24"/>
        <v>0</v>
      </c>
      <c r="L84" s="24">
        <f t="shared" si="24"/>
        <v>0</v>
      </c>
      <c r="M84" s="24">
        <f t="shared" si="24"/>
        <v>0</v>
      </c>
      <c r="N84" s="24">
        <f t="shared" si="24"/>
        <v>0</v>
      </c>
      <c r="O84" s="24">
        <f t="shared" si="24"/>
        <v>0</v>
      </c>
      <c r="P84" s="24">
        <f t="shared" si="24"/>
        <v>0</v>
      </c>
      <c r="Q84" s="24">
        <f t="shared" si="24"/>
        <v>0</v>
      </c>
      <c r="R84" s="24">
        <f t="shared" si="24"/>
        <v>0</v>
      </c>
      <c r="S84" s="24">
        <f t="shared" si="24"/>
        <v>0</v>
      </c>
      <c r="T84" s="24">
        <f t="shared" si="24"/>
        <v>0</v>
      </c>
      <c r="U84" s="24">
        <f t="shared" si="24"/>
        <v>0</v>
      </c>
      <c r="V84" s="24">
        <f t="shared" si="24"/>
        <v>0</v>
      </c>
      <c r="W84" s="24">
        <f t="shared" si="24"/>
        <v>0</v>
      </c>
      <c r="X84" s="24">
        <f t="shared" si="24"/>
        <v>0</v>
      </c>
      <c r="Y84" s="24">
        <f t="shared" si="24"/>
        <v>0</v>
      </c>
    </row>
    <row r="85" spans="1:25" ht="15" hidden="1" customHeight="1" outlineLevel="3" x14ac:dyDescent="0.2">
      <c r="B85" s="17" t="s">
        <v>86</v>
      </c>
      <c r="C85" s="18">
        <f>[1]預算!AS85</f>
        <v>0</v>
      </c>
      <c r="D85" s="37">
        <f t="shared" si="9"/>
        <v>0</v>
      </c>
      <c r="E85" s="40">
        <f t="shared" si="22"/>
        <v>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 spans="1:25" ht="15" hidden="1" customHeight="1" outlineLevel="3" x14ac:dyDescent="0.2">
      <c r="A86" s="38"/>
      <c r="B86" s="17" t="s">
        <v>87</v>
      </c>
      <c r="C86" s="18">
        <f>[1]預算!AS86</f>
        <v>0</v>
      </c>
      <c r="D86" s="37">
        <f t="shared" si="9"/>
        <v>0</v>
      </c>
      <c r="E86" s="40">
        <f t="shared" si="22"/>
        <v>0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 spans="1:25" ht="15" hidden="1" customHeight="1" outlineLevel="3" x14ac:dyDescent="0.2">
      <c r="A87" s="38"/>
      <c r="B87" s="17" t="s">
        <v>88</v>
      </c>
      <c r="C87" s="18">
        <f>[1]預算!AS87</f>
        <v>0</v>
      </c>
      <c r="D87" s="37">
        <f t="shared" si="9"/>
        <v>0</v>
      </c>
      <c r="E87" s="40">
        <f t="shared" si="22"/>
        <v>0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 spans="1:25" ht="15" hidden="1" customHeight="1" outlineLevel="3" x14ac:dyDescent="0.2">
      <c r="A88" s="38"/>
      <c r="B88" s="17" t="s">
        <v>89</v>
      </c>
      <c r="C88" s="18">
        <f>[1]預算!AS88</f>
        <v>0</v>
      </c>
      <c r="D88" s="37">
        <f t="shared" si="9"/>
        <v>0</v>
      </c>
      <c r="E88" s="40">
        <f t="shared" si="22"/>
        <v>0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 spans="1:25" ht="15" hidden="1" customHeight="1" outlineLevel="3" x14ac:dyDescent="0.2">
      <c r="A89" s="38"/>
      <c r="B89" s="17" t="s">
        <v>90</v>
      </c>
      <c r="C89" s="18">
        <f>[1]預算!AS89</f>
        <v>0</v>
      </c>
      <c r="D89" s="37">
        <f t="shared" si="9"/>
        <v>0</v>
      </c>
      <c r="E89" s="40">
        <f t="shared" si="22"/>
        <v>0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 spans="1:25" ht="15" hidden="1" customHeight="1" outlineLevel="3" x14ac:dyDescent="0.2">
      <c r="A90" s="38"/>
      <c r="B90" s="17" t="s">
        <v>91</v>
      </c>
      <c r="C90" s="18">
        <f>[1]預算!AS90</f>
        <v>0</v>
      </c>
      <c r="D90" s="37">
        <f t="shared" si="9"/>
        <v>0</v>
      </c>
      <c r="E90" s="40">
        <f t="shared" si="22"/>
        <v>0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 spans="1:25" ht="15" hidden="1" customHeight="1" outlineLevel="3" x14ac:dyDescent="0.2">
      <c r="A91" s="38"/>
      <c r="B91" s="17" t="s">
        <v>92</v>
      </c>
      <c r="C91" s="18">
        <f>[1]預算!AS91</f>
        <v>0</v>
      </c>
      <c r="D91" s="37">
        <f t="shared" si="9"/>
        <v>0</v>
      </c>
      <c r="E91" s="40">
        <f t="shared" si="22"/>
        <v>0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 spans="1:25" ht="15" hidden="1" customHeight="1" outlineLevel="3" x14ac:dyDescent="0.2">
      <c r="A92" s="38"/>
      <c r="B92" s="17" t="s">
        <v>93</v>
      </c>
      <c r="C92" s="18">
        <f>[1]預算!AS92</f>
        <v>0</v>
      </c>
      <c r="D92" s="37">
        <f t="shared" si="9"/>
        <v>0</v>
      </c>
      <c r="E92" s="40">
        <f t="shared" si="22"/>
        <v>0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spans="1:25" ht="15" hidden="1" customHeight="1" outlineLevel="3" x14ac:dyDescent="0.2">
      <c r="A93" s="38"/>
      <c r="B93" s="17" t="s">
        <v>94</v>
      </c>
      <c r="C93" s="18">
        <f>[1]預算!AS93</f>
        <v>0</v>
      </c>
      <c r="D93" s="37">
        <f t="shared" si="9"/>
        <v>0</v>
      </c>
      <c r="E93" s="40">
        <f t="shared" si="22"/>
        <v>0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 spans="1:25" s="34" customFormat="1" ht="15" hidden="1" customHeight="1" outlineLevel="2" x14ac:dyDescent="0.2">
      <c r="A94" s="1"/>
      <c r="B94" s="22" t="s">
        <v>95</v>
      </c>
      <c r="C94" s="18">
        <f>[1]預算!AS94</f>
        <v>0</v>
      </c>
      <c r="D94" s="37">
        <f t="shared" ref="D94:D157" si="25">SUM(F94:Y94)</f>
        <v>0</v>
      </c>
      <c r="E94" s="46">
        <f t="shared" si="22"/>
        <v>0</v>
      </c>
      <c r="F94" s="24">
        <f>SUM(F95:F103)</f>
        <v>0</v>
      </c>
      <c r="G94" s="24">
        <f t="shared" ref="G94:Y94" si="26">SUM(G95:G103)</f>
        <v>0</v>
      </c>
      <c r="H94" s="24">
        <f t="shared" si="26"/>
        <v>0</v>
      </c>
      <c r="I94" s="24">
        <f t="shared" si="26"/>
        <v>0</v>
      </c>
      <c r="J94" s="24">
        <f t="shared" si="26"/>
        <v>0</v>
      </c>
      <c r="K94" s="24">
        <f t="shared" si="26"/>
        <v>0</v>
      </c>
      <c r="L94" s="24">
        <f t="shared" si="26"/>
        <v>0</v>
      </c>
      <c r="M94" s="24">
        <f t="shared" si="26"/>
        <v>0</v>
      </c>
      <c r="N94" s="24">
        <f t="shared" si="26"/>
        <v>0</v>
      </c>
      <c r="O94" s="24">
        <f t="shared" si="26"/>
        <v>0</v>
      </c>
      <c r="P94" s="24">
        <f t="shared" si="26"/>
        <v>0</v>
      </c>
      <c r="Q94" s="24">
        <f t="shared" si="26"/>
        <v>0</v>
      </c>
      <c r="R94" s="24">
        <f t="shared" si="26"/>
        <v>0</v>
      </c>
      <c r="S94" s="24">
        <f t="shared" si="26"/>
        <v>0</v>
      </c>
      <c r="T94" s="24">
        <f t="shared" si="26"/>
        <v>0</v>
      </c>
      <c r="U94" s="24">
        <f t="shared" si="26"/>
        <v>0</v>
      </c>
      <c r="V94" s="24">
        <f t="shared" si="26"/>
        <v>0</v>
      </c>
      <c r="W94" s="24">
        <f t="shared" si="26"/>
        <v>0</v>
      </c>
      <c r="X94" s="24">
        <f t="shared" si="26"/>
        <v>0</v>
      </c>
      <c r="Y94" s="24">
        <f t="shared" si="26"/>
        <v>0</v>
      </c>
    </row>
    <row r="95" spans="1:25" ht="15" hidden="1" customHeight="1" outlineLevel="3" x14ac:dyDescent="0.2">
      <c r="B95" s="17" t="s">
        <v>96</v>
      </c>
      <c r="C95" s="18">
        <f>[1]預算!AS95</f>
        <v>0</v>
      </c>
      <c r="D95" s="37">
        <f t="shared" si="25"/>
        <v>0</v>
      </c>
      <c r="E95" s="40">
        <f t="shared" si="22"/>
        <v>0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 spans="1:25" ht="15" hidden="1" customHeight="1" outlineLevel="3" x14ac:dyDescent="0.2">
      <c r="A96" s="38"/>
      <c r="B96" s="17" t="s">
        <v>97</v>
      </c>
      <c r="C96" s="18">
        <f>[1]預算!AS96</f>
        <v>0</v>
      </c>
      <c r="D96" s="37">
        <f t="shared" si="25"/>
        <v>0</v>
      </c>
      <c r="E96" s="40">
        <f t="shared" si="22"/>
        <v>0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 spans="1:25" ht="15" hidden="1" customHeight="1" outlineLevel="3" x14ac:dyDescent="0.2">
      <c r="A97" s="38"/>
      <c r="B97" s="17" t="s">
        <v>98</v>
      </c>
      <c r="C97" s="18">
        <f>[1]預算!AS97</f>
        <v>0</v>
      </c>
      <c r="D97" s="37">
        <f t="shared" si="25"/>
        <v>0</v>
      </c>
      <c r="E97" s="40">
        <f t="shared" si="22"/>
        <v>0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 spans="1:25" ht="15" hidden="1" customHeight="1" outlineLevel="3" x14ac:dyDescent="0.2">
      <c r="A98" s="38"/>
      <c r="B98" s="17" t="s">
        <v>99</v>
      </c>
      <c r="C98" s="18">
        <f>[1]預算!AS98</f>
        <v>0</v>
      </c>
      <c r="D98" s="37">
        <f t="shared" si="25"/>
        <v>0</v>
      </c>
      <c r="E98" s="40">
        <f t="shared" si="22"/>
        <v>0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 spans="1:25" ht="15" hidden="1" customHeight="1" outlineLevel="3" x14ac:dyDescent="0.2">
      <c r="A99" s="38"/>
      <c r="B99" s="17" t="s">
        <v>100</v>
      </c>
      <c r="C99" s="18">
        <f>[1]預算!AS99</f>
        <v>0</v>
      </c>
      <c r="D99" s="37">
        <f t="shared" si="25"/>
        <v>0</v>
      </c>
      <c r="E99" s="40">
        <f t="shared" si="22"/>
        <v>0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 spans="1:25" ht="15" hidden="1" customHeight="1" outlineLevel="3" x14ac:dyDescent="0.2">
      <c r="A100" s="38"/>
      <c r="B100" s="17" t="s">
        <v>101</v>
      </c>
      <c r="C100" s="18">
        <f>[1]預算!AS100</f>
        <v>0</v>
      </c>
      <c r="D100" s="37">
        <f t="shared" si="25"/>
        <v>0</v>
      </c>
      <c r="E100" s="40">
        <f t="shared" si="22"/>
        <v>0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 spans="1:25" ht="15" hidden="1" customHeight="1" outlineLevel="3" x14ac:dyDescent="0.2">
      <c r="A101" s="38"/>
      <c r="B101" s="17" t="s">
        <v>102</v>
      </c>
      <c r="C101" s="18">
        <f>[1]預算!AS101</f>
        <v>0</v>
      </c>
      <c r="D101" s="37">
        <f t="shared" si="25"/>
        <v>0</v>
      </c>
      <c r="E101" s="40">
        <f t="shared" si="22"/>
        <v>0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 spans="1:25" ht="15" hidden="1" customHeight="1" outlineLevel="3" x14ac:dyDescent="0.2">
      <c r="A102" s="38"/>
      <c r="B102" s="17" t="s">
        <v>103</v>
      </c>
      <c r="C102" s="18">
        <f>[1]預算!AS102</f>
        <v>0</v>
      </c>
      <c r="D102" s="37">
        <f t="shared" si="25"/>
        <v>0</v>
      </c>
      <c r="E102" s="40">
        <f t="shared" si="22"/>
        <v>0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 spans="1:25" ht="15" hidden="1" customHeight="1" outlineLevel="3" x14ac:dyDescent="0.2">
      <c r="A103" s="38"/>
      <c r="B103" s="17" t="s">
        <v>104</v>
      </c>
      <c r="C103" s="18">
        <f>[1]預算!AS103</f>
        <v>0</v>
      </c>
      <c r="D103" s="37">
        <f t="shared" si="25"/>
        <v>0</v>
      </c>
      <c r="E103" s="40">
        <f t="shared" si="22"/>
        <v>0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spans="1:25" ht="15" hidden="1" customHeight="1" outlineLevel="2" x14ac:dyDescent="0.2">
      <c r="B104" s="17" t="s">
        <v>105</v>
      </c>
      <c r="C104" s="18">
        <f>[1]預算!AS104</f>
        <v>0</v>
      </c>
      <c r="D104" s="37">
        <f t="shared" si="25"/>
        <v>0</v>
      </c>
      <c r="E104" s="40">
        <f t="shared" si="22"/>
        <v>0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spans="1:25" s="34" customFormat="1" ht="15" customHeight="1" outlineLevel="1" collapsed="1" x14ac:dyDescent="0.2">
      <c r="A105" s="25"/>
      <c r="B105" s="45" t="s">
        <v>106</v>
      </c>
      <c r="C105" s="18">
        <f>[1]預算!AS105</f>
        <v>0</v>
      </c>
      <c r="D105" s="37">
        <f t="shared" si="25"/>
        <v>0</v>
      </c>
      <c r="E105" s="46">
        <f t="shared" si="22"/>
        <v>0</v>
      </c>
      <c r="F105" s="24">
        <f>SUM(F106:F114)</f>
        <v>0</v>
      </c>
      <c r="G105" s="24">
        <f t="shared" ref="G105:Y105" si="27">SUM(G106:G114)</f>
        <v>0</v>
      </c>
      <c r="H105" s="24">
        <f t="shared" si="27"/>
        <v>0</v>
      </c>
      <c r="I105" s="24">
        <f t="shared" si="27"/>
        <v>0</v>
      </c>
      <c r="J105" s="24">
        <f t="shared" si="27"/>
        <v>0</v>
      </c>
      <c r="K105" s="24">
        <f t="shared" si="27"/>
        <v>0</v>
      </c>
      <c r="L105" s="24">
        <f t="shared" si="27"/>
        <v>0</v>
      </c>
      <c r="M105" s="24">
        <f t="shared" si="27"/>
        <v>0</v>
      </c>
      <c r="N105" s="24">
        <f t="shared" si="27"/>
        <v>0</v>
      </c>
      <c r="O105" s="24">
        <f t="shared" si="27"/>
        <v>0</v>
      </c>
      <c r="P105" s="24">
        <f t="shared" si="27"/>
        <v>0</v>
      </c>
      <c r="Q105" s="24">
        <f t="shared" si="27"/>
        <v>0</v>
      </c>
      <c r="R105" s="24">
        <f t="shared" si="27"/>
        <v>0</v>
      </c>
      <c r="S105" s="24">
        <f t="shared" si="27"/>
        <v>0</v>
      </c>
      <c r="T105" s="24">
        <f t="shared" si="27"/>
        <v>0</v>
      </c>
      <c r="U105" s="24">
        <f t="shared" si="27"/>
        <v>0</v>
      </c>
      <c r="V105" s="24">
        <f t="shared" si="27"/>
        <v>0</v>
      </c>
      <c r="W105" s="24">
        <f t="shared" si="27"/>
        <v>0</v>
      </c>
      <c r="X105" s="24">
        <f t="shared" si="27"/>
        <v>0</v>
      </c>
      <c r="Y105" s="24">
        <f t="shared" si="27"/>
        <v>0</v>
      </c>
    </row>
    <row r="106" spans="1:25" ht="15" hidden="1" customHeight="1" outlineLevel="2" x14ac:dyDescent="0.2">
      <c r="B106" s="17" t="s">
        <v>107</v>
      </c>
      <c r="C106" s="18">
        <f>[1]預算!AS106</f>
        <v>0</v>
      </c>
      <c r="D106" s="37">
        <f t="shared" si="25"/>
        <v>0</v>
      </c>
      <c r="E106" s="40">
        <f t="shared" si="22"/>
        <v>0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 spans="1:25" ht="15" hidden="1" customHeight="1" outlineLevel="3" x14ac:dyDescent="0.2">
      <c r="A107" s="38"/>
      <c r="B107" s="17" t="s">
        <v>108</v>
      </c>
      <c r="C107" s="18">
        <f>[1]預算!AS107</f>
        <v>0</v>
      </c>
      <c r="D107" s="37">
        <f t="shared" si="25"/>
        <v>0</v>
      </c>
      <c r="E107" s="40">
        <f t="shared" si="22"/>
        <v>0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 spans="1:25" ht="15" hidden="1" customHeight="1" outlineLevel="3" x14ac:dyDescent="0.2">
      <c r="A108" s="38"/>
      <c r="B108" s="17" t="s">
        <v>109</v>
      </c>
      <c r="C108" s="18">
        <f>[1]預算!AS108</f>
        <v>0</v>
      </c>
      <c r="D108" s="37">
        <f t="shared" si="25"/>
        <v>0</v>
      </c>
      <c r="E108" s="40">
        <f t="shared" si="22"/>
        <v>0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 spans="1:25" ht="15" hidden="1" customHeight="1" outlineLevel="3" x14ac:dyDescent="0.2">
      <c r="A109" s="38"/>
      <c r="B109" s="17" t="s">
        <v>110</v>
      </c>
      <c r="C109" s="18">
        <f>[1]預算!AS109</f>
        <v>0</v>
      </c>
      <c r="D109" s="37">
        <f t="shared" si="25"/>
        <v>0</v>
      </c>
      <c r="E109" s="40">
        <f t="shared" si="22"/>
        <v>0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 spans="1:25" ht="15" hidden="1" customHeight="1" outlineLevel="3" x14ac:dyDescent="0.2">
      <c r="A110" s="38"/>
      <c r="B110" s="17" t="s">
        <v>111</v>
      </c>
      <c r="C110" s="18">
        <f>[1]預算!AS110</f>
        <v>0</v>
      </c>
      <c r="D110" s="37">
        <f t="shared" si="25"/>
        <v>0</v>
      </c>
      <c r="E110" s="40">
        <f t="shared" si="22"/>
        <v>0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 spans="1:25" ht="15" hidden="1" customHeight="1" outlineLevel="3" x14ac:dyDescent="0.2">
      <c r="A111" s="38"/>
      <c r="B111" s="17" t="s">
        <v>112</v>
      </c>
      <c r="C111" s="18">
        <f>[1]預算!AS111</f>
        <v>0</v>
      </c>
      <c r="D111" s="37">
        <f t="shared" si="25"/>
        <v>0</v>
      </c>
      <c r="E111" s="40">
        <f t="shared" si="22"/>
        <v>0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 spans="1:25" ht="15" hidden="1" customHeight="1" outlineLevel="3" x14ac:dyDescent="0.2">
      <c r="A112" s="38"/>
      <c r="B112" s="17" t="s">
        <v>113</v>
      </c>
      <c r="C112" s="18">
        <f>[1]預算!AS112</f>
        <v>0</v>
      </c>
      <c r="D112" s="37">
        <f t="shared" si="25"/>
        <v>0</v>
      </c>
      <c r="E112" s="40">
        <f t="shared" si="22"/>
        <v>0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 spans="1:25" ht="15" hidden="1" customHeight="1" outlineLevel="3" x14ac:dyDescent="0.2">
      <c r="A113" s="38"/>
      <c r="B113" s="17" t="s">
        <v>114</v>
      </c>
      <c r="C113" s="18">
        <f>[1]預算!AS113</f>
        <v>0</v>
      </c>
      <c r="D113" s="37">
        <f t="shared" si="25"/>
        <v>0</v>
      </c>
      <c r="E113" s="40">
        <f t="shared" si="22"/>
        <v>0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 spans="1:25" ht="15" hidden="1" customHeight="1" outlineLevel="3" x14ac:dyDescent="0.2">
      <c r="A114" s="38"/>
      <c r="B114" s="17" t="s">
        <v>115</v>
      </c>
      <c r="C114" s="18">
        <f>[1]預算!AS114</f>
        <v>0</v>
      </c>
      <c r="D114" s="37">
        <f t="shared" si="25"/>
        <v>0</v>
      </c>
      <c r="E114" s="40">
        <f t="shared" si="22"/>
        <v>0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 spans="1:25" s="34" customFormat="1" ht="15" customHeight="1" outlineLevel="1" collapsed="1" x14ac:dyDescent="0.2">
      <c r="A115" s="25"/>
      <c r="B115" s="45" t="s">
        <v>116</v>
      </c>
      <c r="C115" s="18">
        <f>[1]預算!AS115</f>
        <v>0</v>
      </c>
      <c r="D115" s="37">
        <f t="shared" si="25"/>
        <v>0</v>
      </c>
      <c r="E115" s="46">
        <f t="shared" si="22"/>
        <v>0</v>
      </c>
      <c r="F115" s="24">
        <f>F116</f>
        <v>0</v>
      </c>
      <c r="G115" s="24">
        <f t="shared" ref="G115:Y115" si="28">G116</f>
        <v>0</v>
      </c>
      <c r="H115" s="24">
        <f t="shared" si="28"/>
        <v>0</v>
      </c>
      <c r="I115" s="24">
        <f t="shared" si="28"/>
        <v>0</v>
      </c>
      <c r="J115" s="24">
        <f t="shared" si="28"/>
        <v>0</v>
      </c>
      <c r="K115" s="24">
        <f t="shared" si="28"/>
        <v>0</v>
      </c>
      <c r="L115" s="24">
        <f t="shared" si="28"/>
        <v>0</v>
      </c>
      <c r="M115" s="24">
        <f t="shared" si="28"/>
        <v>0</v>
      </c>
      <c r="N115" s="24">
        <f t="shared" si="28"/>
        <v>0</v>
      </c>
      <c r="O115" s="24">
        <f t="shared" si="28"/>
        <v>0</v>
      </c>
      <c r="P115" s="24">
        <f t="shared" si="28"/>
        <v>0</v>
      </c>
      <c r="Q115" s="24">
        <f t="shared" si="28"/>
        <v>0</v>
      </c>
      <c r="R115" s="24">
        <f t="shared" si="28"/>
        <v>0</v>
      </c>
      <c r="S115" s="24">
        <f t="shared" si="28"/>
        <v>0</v>
      </c>
      <c r="T115" s="24">
        <f t="shared" si="28"/>
        <v>0</v>
      </c>
      <c r="U115" s="24">
        <f t="shared" si="28"/>
        <v>0</v>
      </c>
      <c r="V115" s="24">
        <f t="shared" si="28"/>
        <v>0</v>
      </c>
      <c r="W115" s="24">
        <f t="shared" si="28"/>
        <v>0</v>
      </c>
      <c r="X115" s="24">
        <f t="shared" si="28"/>
        <v>0</v>
      </c>
      <c r="Y115" s="24">
        <f t="shared" si="28"/>
        <v>0</v>
      </c>
    </row>
    <row r="116" spans="1:25" ht="15" hidden="1" customHeight="1" outlineLevel="2" x14ac:dyDescent="0.2">
      <c r="B116" s="17" t="s">
        <v>117</v>
      </c>
      <c r="C116" s="18">
        <f>[1]預算!AS116</f>
        <v>0</v>
      </c>
      <c r="D116" s="37">
        <f t="shared" si="25"/>
        <v>0</v>
      </c>
      <c r="E116" s="40">
        <f t="shared" si="22"/>
        <v>0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 spans="1:25" s="34" customFormat="1" ht="15" customHeight="1" outlineLevel="1" collapsed="1" x14ac:dyDescent="0.2">
      <c r="A117" s="25"/>
      <c r="B117" s="45" t="s">
        <v>118</v>
      </c>
      <c r="C117" s="18">
        <f>[1]預算!AS117</f>
        <v>0</v>
      </c>
      <c r="D117" s="37">
        <f t="shared" si="25"/>
        <v>0</v>
      </c>
      <c r="E117" s="46">
        <f t="shared" si="22"/>
        <v>0</v>
      </c>
      <c r="F117" s="24">
        <f>F118+F119+F129+F139</f>
        <v>0</v>
      </c>
      <c r="G117" s="24">
        <f t="shared" ref="G117:Y117" si="29">G118+G119+G129+G139</f>
        <v>0</v>
      </c>
      <c r="H117" s="24">
        <f t="shared" si="29"/>
        <v>0</v>
      </c>
      <c r="I117" s="24">
        <f t="shared" si="29"/>
        <v>0</v>
      </c>
      <c r="J117" s="24">
        <f t="shared" si="29"/>
        <v>0</v>
      </c>
      <c r="K117" s="24">
        <f t="shared" si="29"/>
        <v>0</v>
      </c>
      <c r="L117" s="24">
        <f t="shared" si="29"/>
        <v>0</v>
      </c>
      <c r="M117" s="24">
        <f t="shared" si="29"/>
        <v>0</v>
      </c>
      <c r="N117" s="24">
        <f t="shared" si="29"/>
        <v>0</v>
      </c>
      <c r="O117" s="24">
        <f t="shared" si="29"/>
        <v>0</v>
      </c>
      <c r="P117" s="24">
        <f t="shared" si="29"/>
        <v>0</v>
      </c>
      <c r="Q117" s="24">
        <f t="shared" si="29"/>
        <v>0</v>
      </c>
      <c r="R117" s="24">
        <f t="shared" si="29"/>
        <v>0</v>
      </c>
      <c r="S117" s="24">
        <f t="shared" si="29"/>
        <v>0</v>
      </c>
      <c r="T117" s="24">
        <f t="shared" si="29"/>
        <v>0</v>
      </c>
      <c r="U117" s="24">
        <f t="shared" si="29"/>
        <v>0</v>
      </c>
      <c r="V117" s="24">
        <f t="shared" si="29"/>
        <v>0</v>
      </c>
      <c r="W117" s="24">
        <f t="shared" si="29"/>
        <v>0</v>
      </c>
      <c r="X117" s="24">
        <f t="shared" si="29"/>
        <v>0</v>
      </c>
      <c r="Y117" s="24">
        <f t="shared" si="29"/>
        <v>0</v>
      </c>
    </row>
    <row r="118" spans="1:25" ht="15" hidden="1" customHeight="1" outlineLevel="2" x14ac:dyDescent="0.2">
      <c r="B118" s="47" t="s">
        <v>119</v>
      </c>
      <c r="C118" s="18">
        <f>[1]預算!AS118</f>
        <v>0</v>
      </c>
      <c r="D118" s="37">
        <f t="shared" si="25"/>
        <v>0</v>
      </c>
      <c r="E118" s="40">
        <f t="shared" si="22"/>
        <v>0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 spans="1:25" s="34" customFormat="1" ht="15" hidden="1" customHeight="1" outlineLevel="2" x14ac:dyDescent="0.2">
      <c r="A119" s="1"/>
      <c r="B119" s="22" t="s">
        <v>120</v>
      </c>
      <c r="C119" s="18">
        <f>[1]預算!AS119</f>
        <v>0</v>
      </c>
      <c r="D119" s="37">
        <f t="shared" si="25"/>
        <v>0</v>
      </c>
      <c r="E119" s="46">
        <f t="shared" si="22"/>
        <v>0</v>
      </c>
      <c r="F119" s="24">
        <f>SUM(F120:F128)</f>
        <v>0</v>
      </c>
      <c r="G119" s="24">
        <f t="shared" ref="G119:Y119" si="30">SUM(G120:G128)</f>
        <v>0</v>
      </c>
      <c r="H119" s="24">
        <f t="shared" si="30"/>
        <v>0</v>
      </c>
      <c r="I119" s="24">
        <f t="shared" si="30"/>
        <v>0</v>
      </c>
      <c r="J119" s="24">
        <f t="shared" si="30"/>
        <v>0</v>
      </c>
      <c r="K119" s="24">
        <f t="shared" si="30"/>
        <v>0</v>
      </c>
      <c r="L119" s="24">
        <f t="shared" si="30"/>
        <v>0</v>
      </c>
      <c r="M119" s="24">
        <f t="shared" si="30"/>
        <v>0</v>
      </c>
      <c r="N119" s="24">
        <f t="shared" si="30"/>
        <v>0</v>
      </c>
      <c r="O119" s="24">
        <f t="shared" si="30"/>
        <v>0</v>
      </c>
      <c r="P119" s="24">
        <f t="shared" si="30"/>
        <v>0</v>
      </c>
      <c r="Q119" s="24">
        <f t="shared" si="30"/>
        <v>0</v>
      </c>
      <c r="R119" s="24">
        <f t="shared" si="30"/>
        <v>0</v>
      </c>
      <c r="S119" s="24">
        <f t="shared" si="30"/>
        <v>0</v>
      </c>
      <c r="T119" s="24">
        <f t="shared" si="30"/>
        <v>0</v>
      </c>
      <c r="U119" s="24">
        <f t="shared" si="30"/>
        <v>0</v>
      </c>
      <c r="V119" s="24">
        <f t="shared" si="30"/>
        <v>0</v>
      </c>
      <c r="W119" s="24">
        <f t="shared" si="30"/>
        <v>0</v>
      </c>
      <c r="X119" s="24">
        <f t="shared" si="30"/>
        <v>0</v>
      </c>
      <c r="Y119" s="24">
        <f t="shared" si="30"/>
        <v>0</v>
      </c>
    </row>
    <row r="120" spans="1:25" ht="15" hidden="1" customHeight="1" outlineLevel="3" x14ac:dyDescent="0.2">
      <c r="B120" s="47" t="s">
        <v>121</v>
      </c>
      <c r="C120" s="18">
        <f>[1]預算!AS120</f>
        <v>0</v>
      </c>
      <c r="D120" s="37">
        <f t="shared" si="25"/>
        <v>0</v>
      </c>
      <c r="E120" s="40">
        <f t="shared" si="22"/>
        <v>0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 spans="1:25" ht="15" hidden="1" customHeight="1" outlineLevel="3" x14ac:dyDescent="0.2">
      <c r="A121" s="38"/>
      <c r="B121" s="17" t="s">
        <v>122</v>
      </c>
      <c r="C121" s="18">
        <f>[1]預算!AS121</f>
        <v>0</v>
      </c>
      <c r="D121" s="37">
        <f t="shared" si="25"/>
        <v>0</v>
      </c>
      <c r="E121" s="40">
        <f t="shared" si="22"/>
        <v>0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 spans="1:25" ht="15" hidden="1" customHeight="1" outlineLevel="3" x14ac:dyDescent="0.2">
      <c r="A122" s="38"/>
      <c r="B122" s="17" t="s">
        <v>123</v>
      </c>
      <c r="C122" s="18">
        <f>[1]預算!AS122</f>
        <v>0</v>
      </c>
      <c r="D122" s="37">
        <f t="shared" si="25"/>
        <v>0</v>
      </c>
      <c r="E122" s="40">
        <f t="shared" si="22"/>
        <v>0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 spans="1:25" ht="15" hidden="1" customHeight="1" outlineLevel="3" x14ac:dyDescent="0.2">
      <c r="A123" s="38"/>
      <c r="B123" s="17" t="s">
        <v>124</v>
      </c>
      <c r="C123" s="18">
        <f>[1]預算!AS123</f>
        <v>0</v>
      </c>
      <c r="D123" s="37">
        <f t="shared" si="25"/>
        <v>0</v>
      </c>
      <c r="E123" s="40">
        <f t="shared" si="22"/>
        <v>0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 spans="1:25" ht="15" hidden="1" customHeight="1" outlineLevel="3" x14ac:dyDescent="0.2">
      <c r="A124" s="38"/>
      <c r="B124" s="17" t="s">
        <v>125</v>
      </c>
      <c r="C124" s="18">
        <f>[1]預算!AS124</f>
        <v>0</v>
      </c>
      <c r="D124" s="37">
        <f t="shared" si="25"/>
        <v>0</v>
      </c>
      <c r="E124" s="40">
        <f t="shared" si="22"/>
        <v>0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 spans="1:25" ht="15" hidden="1" customHeight="1" outlineLevel="3" x14ac:dyDescent="0.2">
      <c r="A125" s="38"/>
      <c r="B125" s="17" t="s">
        <v>126</v>
      </c>
      <c r="C125" s="18">
        <f>[1]預算!AS125</f>
        <v>0</v>
      </c>
      <c r="D125" s="37">
        <f t="shared" si="25"/>
        <v>0</v>
      </c>
      <c r="E125" s="40">
        <f t="shared" si="22"/>
        <v>0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spans="1:25" ht="15" hidden="1" customHeight="1" outlineLevel="3" x14ac:dyDescent="0.2">
      <c r="A126" s="38"/>
      <c r="B126" s="17" t="s">
        <v>127</v>
      </c>
      <c r="C126" s="18">
        <f>[1]預算!AS126</f>
        <v>0</v>
      </c>
      <c r="D126" s="37">
        <f t="shared" si="25"/>
        <v>0</v>
      </c>
      <c r="E126" s="40">
        <f t="shared" si="22"/>
        <v>0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 spans="1:25" ht="15" hidden="1" customHeight="1" outlineLevel="3" x14ac:dyDescent="0.2">
      <c r="A127" s="38"/>
      <c r="B127" s="17" t="s">
        <v>128</v>
      </c>
      <c r="C127" s="18">
        <f>[1]預算!AS127</f>
        <v>0</v>
      </c>
      <c r="D127" s="37">
        <f t="shared" si="25"/>
        <v>0</v>
      </c>
      <c r="E127" s="40">
        <f t="shared" si="22"/>
        <v>0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 spans="1:25" ht="15" hidden="1" customHeight="1" outlineLevel="3" x14ac:dyDescent="0.2">
      <c r="A128" s="38"/>
      <c r="B128" s="17" t="s">
        <v>129</v>
      </c>
      <c r="C128" s="18">
        <f>[1]預算!AS128</f>
        <v>0</v>
      </c>
      <c r="D128" s="37">
        <f t="shared" si="25"/>
        <v>0</v>
      </c>
      <c r="E128" s="40">
        <f t="shared" si="22"/>
        <v>0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 spans="1:25" s="34" customFormat="1" ht="15" hidden="1" customHeight="1" outlineLevel="2" x14ac:dyDescent="0.2">
      <c r="A129" s="1"/>
      <c r="B129" s="22" t="s">
        <v>130</v>
      </c>
      <c r="C129" s="18">
        <f>[1]預算!AS129</f>
        <v>0</v>
      </c>
      <c r="D129" s="37">
        <f t="shared" si="25"/>
        <v>0</v>
      </c>
      <c r="E129" s="46">
        <f t="shared" si="22"/>
        <v>0</v>
      </c>
      <c r="F129" s="24">
        <f>SUM(F130:F138)</f>
        <v>0</v>
      </c>
      <c r="G129" s="24">
        <f t="shared" ref="G129:Y129" si="31">SUM(G130:G138)</f>
        <v>0</v>
      </c>
      <c r="H129" s="24">
        <f t="shared" si="31"/>
        <v>0</v>
      </c>
      <c r="I129" s="24">
        <f t="shared" si="31"/>
        <v>0</v>
      </c>
      <c r="J129" s="24">
        <f t="shared" si="31"/>
        <v>0</v>
      </c>
      <c r="K129" s="24">
        <f t="shared" si="31"/>
        <v>0</v>
      </c>
      <c r="L129" s="24">
        <f t="shared" si="31"/>
        <v>0</v>
      </c>
      <c r="M129" s="24">
        <f t="shared" si="31"/>
        <v>0</v>
      </c>
      <c r="N129" s="24">
        <f t="shared" si="31"/>
        <v>0</v>
      </c>
      <c r="O129" s="24">
        <f t="shared" si="31"/>
        <v>0</v>
      </c>
      <c r="P129" s="24">
        <f t="shared" si="31"/>
        <v>0</v>
      </c>
      <c r="Q129" s="24">
        <f t="shared" si="31"/>
        <v>0</v>
      </c>
      <c r="R129" s="24">
        <f t="shared" si="31"/>
        <v>0</v>
      </c>
      <c r="S129" s="24">
        <f t="shared" si="31"/>
        <v>0</v>
      </c>
      <c r="T129" s="24">
        <f t="shared" si="31"/>
        <v>0</v>
      </c>
      <c r="U129" s="24">
        <f t="shared" si="31"/>
        <v>0</v>
      </c>
      <c r="V129" s="24">
        <f t="shared" si="31"/>
        <v>0</v>
      </c>
      <c r="W129" s="24">
        <f t="shared" si="31"/>
        <v>0</v>
      </c>
      <c r="X129" s="24">
        <f t="shared" si="31"/>
        <v>0</v>
      </c>
      <c r="Y129" s="24">
        <f t="shared" si="31"/>
        <v>0</v>
      </c>
    </row>
    <row r="130" spans="1:25" ht="15" hidden="1" customHeight="1" outlineLevel="3" x14ac:dyDescent="0.2">
      <c r="B130" s="47" t="s">
        <v>131</v>
      </c>
      <c r="C130" s="18">
        <f>[1]預算!AS130</f>
        <v>0</v>
      </c>
      <c r="D130" s="37">
        <f t="shared" si="25"/>
        <v>0</v>
      </c>
      <c r="E130" s="40">
        <f t="shared" si="22"/>
        <v>0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 spans="1:25" ht="15" hidden="1" customHeight="1" outlineLevel="3" x14ac:dyDescent="0.2">
      <c r="A131" s="38"/>
      <c r="B131" s="17" t="s">
        <v>132</v>
      </c>
      <c r="C131" s="18">
        <f>[1]預算!AS131</f>
        <v>0</v>
      </c>
      <c r="D131" s="37">
        <f t="shared" si="25"/>
        <v>0</v>
      </c>
      <c r="E131" s="40">
        <f t="shared" si="22"/>
        <v>0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 spans="1:25" ht="15" hidden="1" customHeight="1" outlineLevel="3" x14ac:dyDescent="0.2">
      <c r="A132" s="38"/>
      <c r="B132" s="17" t="s">
        <v>133</v>
      </c>
      <c r="C132" s="18">
        <f>[1]預算!AS132</f>
        <v>0</v>
      </c>
      <c r="D132" s="37">
        <f t="shared" si="25"/>
        <v>0</v>
      </c>
      <c r="E132" s="40">
        <f t="shared" si="22"/>
        <v>0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 spans="1:25" ht="15" hidden="1" customHeight="1" outlineLevel="3" x14ac:dyDescent="0.2">
      <c r="A133" s="38"/>
      <c r="B133" s="17" t="s">
        <v>134</v>
      </c>
      <c r="C133" s="18">
        <f>[1]預算!AS133</f>
        <v>0</v>
      </c>
      <c r="D133" s="37">
        <f t="shared" si="25"/>
        <v>0</v>
      </c>
      <c r="E133" s="40">
        <f t="shared" si="22"/>
        <v>0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 spans="1:25" ht="15" hidden="1" customHeight="1" outlineLevel="3" x14ac:dyDescent="0.2">
      <c r="A134" s="38"/>
      <c r="B134" s="17" t="s">
        <v>135</v>
      </c>
      <c r="C134" s="18">
        <f>[1]預算!AS134</f>
        <v>0</v>
      </c>
      <c r="D134" s="37">
        <f t="shared" si="25"/>
        <v>0</v>
      </c>
      <c r="E134" s="40">
        <f t="shared" si="22"/>
        <v>0</v>
      </c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 spans="1:25" ht="15" hidden="1" customHeight="1" outlineLevel="3" x14ac:dyDescent="0.2">
      <c r="A135" s="38"/>
      <c r="B135" s="17" t="s">
        <v>136</v>
      </c>
      <c r="C135" s="18">
        <f>[1]預算!AS135</f>
        <v>0</v>
      </c>
      <c r="D135" s="37">
        <f t="shared" si="25"/>
        <v>0</v>
      </c>
      <c r="E135" s="40">
        <f t="shared" si="22"/>
        <v>0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 spans="1:25" ht="15" hidden="1" customHeight="1" outlineLevel="3" x14ac:dyDescent="0.2">
      <c r="A136" s="38"/>
      <c r="B136" s="17" t="s">
        <v>137</v>
      </c>
      <c r="C136" s="18">
        <f>[1]預算!AS136</f>
        <v>0</v>
      </c>
      <c r="D136" s="37">
        <f t="shared" si="25"/>
        <v>0</v>
      </c>
      <c r="E136" s="40">
        <f t="shared" si="22"/>
        <v>0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 spans="1:25" ht="15" hidden="1" customHeight="1" outlineLevel="3" x14ac:dyDescent="0.2">
      <c r="A137" s="38"/>
      <c r="B137" s="17" t="s">
        <v>138</v>
      </c>
      <c r="C137" s="18">
        <f>[1]預算!AS137</f>
        <v>0</v>
      </c>
      <c r="D137" s="37">
        <f t="shared" si="25"/>
        <v>0</v>
      </c>
      <c r="E137" s="40">
        <f t="shared" si="22"/>
        <v>0</v>
      </c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 spans="1:25" ht="15" hidden="1" customHeight="1" outlineLevel="3" x14ac:dyDescent="0.2">
      <c r="A138" s="38"/>
      <c r="B138" s="17" t="s">
        <v>139</v>
      </c>
      <c r="C138" s="18">
        <f>[1]預算!AS138</f>
        <v>0</v>
      </c>
      <c r="D138" s="37">
        <f t="shared" si="25"/>
        <v>0</v>
      </c>
      <c r="E138" s="40">
        <f t="shared" si="22"/>
        <v>0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 spans="1:25" ht="15" hidden="1" customHeight="1" outlineLevel="2" x14ac:dyDescent="0.2">
      <c r="B139" s="47" t="s">
        <v>140</v>
      </c>
      <c r="C139" s="18">
        <f>[1]預算!AS139</f>
        <v>0</v>
      </c>
      <c r="D139" s="37">
        <f t="shared" si="25"/>
        <v>0</v>
      </c>
      <c r="E139" s="40">
        <f t="shared" si="22"/>
        <v>0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 spans="1:25" s="34" customFormat="1" ht="15" customHeight="1" outlineLevel="1" collapsed="1" x14ac:dyDescent="0.2">
      <c r="A140" s="25"/>
      <c r="B140" s="45" t="s">
        <v>141</v>
      </c>
      <c r="C140" s="18">
        <f>[1]預算!AS140</f>
        <v>0</v>
      </c>
      <c r="D140" s="37">
        <f t="shared" si="25"/>
        <v>0</v>
      </c>
      <c r="E140" s="46">
        <f t="shared" si="22"/>
        <v>0</v>
      </c>
      <c r="F140" s="24">
        <f>SUM(F141:F149)</f>
        <v>0</v>
      </c>
      <c r="G140" s="24">
        <f t="shared" ref="G140:Y140" si="32">SUM(G141:G149)</f>
        <v>0</v>
      </c>
      <c r="H140" s="24">
        <f t="shared" si="32"/>
        <v>0</v>
      </c>
      <c r="I140" s="24">
        <f t="shared" si="32"/>
        <v>0</v>
      </c>
      <c r="J140" s="24">
        <f t="shared" si="32"/>
        <v>0</v>
      </c>
      <c r="K140" s="24">
        <f t="shared" si="32"/>
        <v>0</v>
      </c>
      <c r="L140" s="24">
        <f t="shared" si="32"/>
        <v>0</v>
      </c>
      <c r="M140" s="24">
        <f t="shared" si="32"/>
        <v>0</v>
      </c>
      <c r="N140" s="24">
        <f t="shared" si="32"/>
        <v>0</v>
      </c>
      <c r="O140" s="24">
        <f t="shared" si="32"/>
        <v>0</v>
      </c>
      <c r="P140" s="24">
        <f t="shared" si="32"/>
        <v>0</v>
      </c>
      <c r="Q140" s="24">
        <f t="shared" si="32"/>
        <v>0</v>
      </c>
      <c r="R140" s="24">
        <f t="shared" si="32"/>
        <v>0</v>
      </c>
      <c r="S140" s="24">
        <f t="shared" si="32"/>
        <v>0</v>
      </c>
      <c r="T140" s="24">
        <f t="shared" si="32"/>
        <v>0</v>
      </c>
      <c r="U140" s="24">
        <f t="shared" si="32"/>
        <v>0</v>
      </c>
      <c r="V140" s="24">
        <f t="shared" si="32"/>
        <v>0</v>
      </c>
      <c r="W140" s="24">
        <f t="shared" si="32"/>
        <v>0</v>
      </c>
      <c r="X140" s="24">
        <f t="shared" si="32"/>
        <v>0</v>
      </c>
      <c r="Y140" s="24">
        <f t="shared" si="32"/>
        <v>0</v>
      </c>
    </row>
    <row r="141" spans="1:25" ht="15" hidden="1" customHeight="1" outlineLevel="2" x14ac:dyDescent="0.2">
      <c r="B141" s="17" t="s">
        <v>142</v>
      </c>
      <c r="C141" s="18">
        <f>[1]預算!AS141</f>
        <v>0</v>
      </c>
      <c r="D141" s="37">
        <f t="shared" si="25"/>
        <v>0</v>
      </c>
      <c r="E141" s="40">
        <f t="shared" si="22"/>
        <v>0</v>
      </c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1:25" ht="15" hidden="1" customHeight="1" outlineLevel="2" x14ac:dyDescent="0.2">
      <c r="B142" s="17" t="s">
        <v>143</v>
      </c>
      <c r="C142" s="18">
        <f>[1]預算!AS142</f>
        <v>0</v>
      </c>
      <c r="D142" s="37">
        <f t="shared" si="25"/>
        <v>0</v>
      </c>
      <c r="E142" s="40">
        <f t="shared" si="22"/>
        <v>0</v>
      </c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1:25" ht="15" hidden="1" customHeight="1" outlineLevel="2" x14ac:dyDescent="0.2">
      <c r="A143" s="38"/>
      <c r="B143" s="17" t="s">
        <v>144</v>
      </c>
      <c r="C143" s="18">
        <f>[1]預算!AS143</f>
        <v>0</v>
      </c>
      <c r="D143" s="37">
        <f t="shared" si="25"/>
        <v>0</v>
      </c>
      <c r="E143" s="40">
        <f t="shared" si="22"/>
        <v>0</v>
      </c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1:25" ht="15" hidden="1" customHeight="1" outlineLevel="2" x14ac:dyDescent="0.2">
      <c r="A144" s="38"/>
      <c r="B144" s="17" t="s">
        <v>145</v>
      </c>
      <c r="C144" s="18">
        <f>[1]預算!AS144</f>
        <v>0</v>
      </c>
      <c r="D144" s="37">
        <f t="shared" si="25"/>
        <v>0</v>
      </c>
      <c r="E144" s="40">
        <f t="shared" si="22"/>
        <v>0</v>
      </c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1:25" ht="15" hidden="1" customHeight="1" outlineLevel="2" x14ac:dyDescent="0.2">
      <c r="A145" s="38"/>
      <c r="B145" s="17" t="s">
        <v>146</v>
      </c>
      <c r="C145" s="18">
        <f>[1]預算!AS145</f>
        <v>0</v>
      </c>
      <c r="D145" s="37">
        <f t="shared" si="25"/>
        <v>0</v>
      </c>
      <c r="E145" s="40">
        <f t="shared" ref="E145:E208" si="33">IF(C145=0,0,C145/D145)</f>
        <v>0</v>
      </c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 spans="1:25" ht="15" hidden="1" customHeight="1" outlineLevel="2" x14ac:dyDescent="0.2">
      <c r="A146" s="38"/>
      <c r="B146" s="17" t="s">
        <v>147</v>
      </c>
      <c r="C146" s="18">
        <f>[1]預算!AS146</f>
        <v>0</v>
      </c>
      <c r="D146" s="37">
        <f t="shared" si="25"/>
        <v>0</v>
      </c>
      <c r="E146" s="40">
        <f t="shared" si="33"/>
        <v>0</v>
      </c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 spans="1:25" ht="15" hidden="1" customHeight="1" outlineLevel="2" x14ac:dyDescent="0.2">
      <c r="A147" s="38"/>
      <c r="B147" s="17" t="s">
        <v>148</v>
      </c>
      <c r="C147" s="18">
        <f>[1]預算!AS147</f>
        <v>0</v>
      </c>
      <c r="D147" s="37">
        <f t="shared" si="25"/>
        <v>0</v>
      </c>
      <c r="E147" s="40">
        <f t="shared" si="33"/>
        <v>0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 spans="1:25" ht="15" hidden="1" customHeight="1" outlineLevel="2" x14ac:dyDescent="0.2">
      <c r="A148" s="38"/>
      <c r="B148" s="17" t="s">
        <v>149</v>
      </c>
      <c r="C148" s="18">
        <f>[1]預算!AS148</f>
        <v>0</v>
      </c>
      <c r="D148" s="37">
        <f t="shared" si="25"/>
        <v>0</v>
      </c>
      <c r="E148" s="40">
        <f t="shared" si="33"/>
        <v>0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spans="1:25" ht="15" hidden="1" customHeight="1" outlineLevel="2" x14ac:dyDescent="0.2">
      <c r="A149" s="38"/>
      <c r="B149" s="17" t="s">
        <v>150</v>
      </c>
      <c r="C149" s="18">
        <f>[1]預算!AS149</f>
        <v>0</v>
      </c>
      <c r="D149" s="37">
        <f t="shared" si="25"/>
        <v>0</v>
      </c>
      <c r="E149" s="40">
        <f t="shared" si="33"/>
        <v>0</v>
      </c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 spans="1:25" s="34" customFormat="1" ht="15" customHeight="1" outlineLevel="1" collapsed="1" x14ac:dyDescent="0.2">
      <c r="A150" s="25"/>
      <c r="B150" s="45" t="s">
        <v>151</v>
      </c>
      <c r="C150" s="18">
        <f>[1]預算!AS150</f>
        <v>0</v>
      </c>
      <c r="D150" s="37">
        <f t="shared" si="25"/>
        <v>0</v>
      </c>
      <c r="E150" s="46">
        <f t="shared" si="33"/>
        <v>0</v>
      </c>
      <c r="F150" s="24">
        <f>F151+SUM(F161:F167)</f>
        <v>0</v>
      </c>
      <c r="G150" s="24">
        <f t="shared" ref="G150:Y150" si="34">G151+SUM(G161:G167)</f>
        <v>0</v>
      </c>
      <c r="H150" s="24">
        <f t="shared" si="34"/>
        <v>0</v>
      </c>
      <c r="I150" s="24">
        <f t="shared" si="34"/>
        <v>0</v>
      </c>
      <c r="J150" s="24">
        <f t="shared" si="34"/>
        <v>0</v>
      </c>
      <c r="K150" s="24">
        <f t="shared" si="34"/>
        <v>0</v>
      </c>
      <c r="L150" s="24">
        <f t="shared" si="34"/>
        <v>0</v>
      </c>
      <c r="M150" s="24">
        <f t="shared" si="34"/>
        <v>0</v>
      </c>
      <c r="N150" s="24">
        <f t="shared" si="34"/>
        <v>0</v>
      </c>
      <c r="O150" s="24">
        <f t="shared" si="34"/>
        <v>0</v>
      </c>
      <c r="P150" s="24">
        <f t="shared" si="34"/>
        <v>0</v>
      </c>
      <c r="Q150" s="24">
        <f t="shared" si="34"/>
        <v>0</v>
      </c>
      <c r="R150" s="24">
        <f t="shared" si="34"/>
        <v>0</v>
      </c>
      <c r="S150" s="24">
        <f t="shared" si="34"/>
        <v>0</v>
      </c>
      <c r="T150" s="24">
        <f t="shared" si="34"/>
        <v>0</v>
      </c>
      <c r="U150" s="24">
        <f t="shared" si="34"/>
        <v>0</v>
      </c>
      <c r="V150" s="24">
        <f t="shared" si="34"/>
        <v>0</v>
      </c>
      <c r="W150" s="24">
        <f t="shared" si="34"/>
        <v>0</v>
      </c>
      <c r="X150" s="24">
        <f t="shared" si="34"/>
        <v>0</v>
      </c>
      <c r="Y150" s="24">
        <f t="shared" si="34"/>
        <v>0</v>
      </c>
    </row>
    <row r="151" spans="1:25" s="34" customFormat="1" ht="15" hidden="1" customHeight="1" outlineLevel="2" x14ac:dyDescent="0.2">
      <c r="A151" s="1"/>
      <c r="B151" s="22" t="s">
        <v>152</v>
      </c>
      <c r="C151" s="18">
        <f>[1]預算!AS151</f>
        <v>0</v>
      </c>
      <c r="D151" s="37">
        <f t="shared" si="25"/>
        <v>0</v>
      </c>
      <c r="E151" s="46">
        <f t="shared" si="33"/>
        <v>0</v>
      </c>
      <c r="F151" s="48">
        <f>SUM(F152:F160)</f>
        <v>0</v>
      </c>
      <c r="G151" s="48">
        <f t="shared" ref="G151:Y151" si="35">SUM(G152:G160)</f>
        <v>0</v>
      </c>
      <c r="H151" s="48">
        <f t="shared" si="35"/>
        <v>0</v>
      </c>
      <c r="I151" s="48">
        <f t="shared" si="35"/>
        <v>0</v>
      </c>
      <c r="J151" s="48">
        <f t="shared" si="35"/>
        <v>0</v>
      </c>
      <c r="K151" s="48">
        <f t="shared" si="35"/>
        <v>0</v>
      </c>
      <c r="L151" s="48">
        <f t="shared" si="35"/>
        <v>0</v>
      </c>
      <c r="M151" s="48">
        <f t="shared" si="35"/>
        <v>0</v>
      </c>
      <c r="N151" s="48">
        <f t="shared" si="35"/>
        <v>0</v>
      </c>
      <c r="O151" s="48">
        <f t="shared" si="35"/>
        <v>0</v>
      </c>
      <c r="P151" s="48">
        <f t="shared" si="35"/>
        <v>0</v>
      </c>
      <c r="Q151" s="48">
        <f t="shared" si="35"/>
        <v>0</v>
      </c>
      <c r="R151" s="48">
        <f t="shared" si="35"/>
        <v>0</v>
      </c>
      <c r="S151" s="48">
        <f t="shared" si="35"/>
        <v>0</v>
      </c>
      <c r="T151" s="48">
        <f t="shared" si="35"/>
        <v>0</v>
      </c>
      <c r="U151" s="48">
        <f t="shared" si="35"/>
        <v>0</v>
      </c>
      <c r="V151" s="48">
        <f t="shared" si="35"/>
        <v>0</v>
      </c>
      <c r="W151" s="48">
        <f t="shared" si="35"/>
        <v>0</v>
      </c>
      <c r="X151" s="48">
        <f t="shared" si="35"/>
        <v>0</v>
      </c>
      <c r="Y151" s="48">
        <f t="shared" si="35"/>
        <v>0</v>
      </c>
    </row>
    <row r="152" spans="1:25" ht="15" hidden="1" customHeight="1" outlineLevel="3" x14ac:dyDescent="0.2">
      <c r="B152" s="17" t="s">
        <v>153</v>
      </c>
      <c r="C152" s="18">
        <f>[1]預算!AS152</f>
        <v>0</v>
      </c>
      <c r="D152" s="37">
        <f t="shared" si="25"/>
        <v>0</v>
      </c>
      <c r="E152" s="40">
        <f t="shared" si="33"/>
        <v>0</v>
      </c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 ht="15" hidden="1" customHeight="1" outlineLevel="3" x14ac:dyDescent="0.2">
      <c r="A153" s="38"/>
      <c r="B153" s="17" t="s">
        <v>154</v>
      </c>
      <c r="C153" s="18">
        <f>[1]預算!AS153</f>
        <v>0</v>
      </c>
      <c r="D153" s="37">
        <f t="shared" si="25"/>
        <v>0</v>
      </c>
      <c r="E153" s="40">
        <f t="shared" si="33"/>
        <v>0</v>
      </c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 ht="15" hidden="1" customHeight="1" outlineLevel="3" x14ac:dyDescent="0.2">
      <c r="A154" s="38"/>
      <c r="B154" s="17" t="s">
        <v>155</v>
      </c>
      <c r="C154" s="18">
        <f>[1]預算!AS154</f>
        <v>0</v>
      </c>
      <c r="D154" s="37">
        <f t="shared" si="25"/>
        <v>0</v>
      </c>
      <c r="E154" s="40">
        <f t="shared" si="33"/>
        <v>0</v>
      </c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 ht="15" hidden="1" customHeight="1" outlineLevel="3" x14ac:dyDescent="0.2">
      <c r="A155" s="38"/>
      <c r="B155" s="17" t="s">
        <v>156</v>
      </c>
      <c r="C155" s="18">
        <f>[1]預算!AS155</f>
        <v>0</v>
      </c>
      <c r="D155" s="37">
        <f t="shared" si="25"/>
        <v>0</v>
      </c>
      <c r="E155" s="40">
        <f t="shared" si="33"/>
        <v>0</v>
      </c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spans="1:25" ht="15" hidden="1" customHeight="1" outlineLevel="3" x14ac:dyDescent="0.2">
      <c r="A156" s="38"/>
      <c r="B156" s="17" t="s">
        <v>157</v>
      </c>
      <c r="C156" s="18">
        <f>[1]預算!AS156</f>
        <v>0</v>
      </c>
      <c r="D156" s="37">
        <f t="shared" si="25"/>
        <v>0</v>
      </c>
      <c r="E156" s="40">
        <f t="shared" si="33"/>
        <v>0</v>
      </c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spans="1:25" ht="15" hidden="1" customHeight="1" outlineLevel="3" x14ac:dyDescent="0.2">
      <c r="A157" s="38"/>
      <c r="B157" s="17" t="s">
        <v>158</v>
      </c>
      <c r="C157" s="18">
        <f>[1]預算!AS157</f>
        <v>0</v>
      </c>
      <c r="D157" s="37">
        <f t="shared" si="25"/>
        <v>0</v>
      </c>
      <c r="E157" s="40">
        <f t="shared" si="33"/>
        <v>0</v>
      </c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spans="1:25" ht="15" hidden="1" customHeight="1" outlineLevel="3" x14ac:dyDescent="0.2">
      <c r="A158" s="38"/>
      <c r="B158" s="17" t="s">
        <v>159</v>
      </c>
      <c r="C158" s="18">
        <f>[1]預算!AS158</f>
        <v>0</v>
      </c>
      <c r="D158" s="37">
        <f t="shared" ref="D158:D221" si="36">SUM(F158:Y158)</f>
        <v>0</v>
      </c>
      <c r="E158" s="40">
        <f t="shared" si="33"/>
        <v>0</v>
      </c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spans="1:25" ht="15" hidden="1" customHeight="1" outlineLevel="3" x14ac:dyDescent="0.2">
      <c r="A159" s="38"/>
      <c r="B159" s="17" t="s">
        <v>160</v>
      </c>
      <c r="C159" s="18">
        <f>[1]預算!AS159</f>
        <v>0</v>
      </c>
      <c r="D159" s="37">
        <f t="shared" si="36"/>
        <v>0</v>
      </c>
      <c r="E159" s="40">
        <f t="shared" si="33"/>
        <v>0</v>
      </c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spans="1:25" ht="15" hidden="1" customHeight="1" outlineLevel="3" x14ac:dyDescent="0.2">
      <c r="A160" s="38"/>
      <c r="B160" s="17" t="s">
        <v>161</v>
      </c>
      <c r="C160" s="18">
        <f>[1]預算!AS160</f>
        <v>0</v>
      </c>
      <c r="D160" s="37">
        <f t="shared" si="36"/>
        <v>0</v>
      </c>
      <c r="E160" s="40">
        <f t="shared" si="33"/>
        <v>0</v>
      </c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spans="1:209" ht="15" hidden="1" customHeight="1" outlineLevel="2" x14ac:dyDescent="0.2">
      <c r="B161" s="47" t="s">
        <v>162</v>
      </c>
      <c r="C161" s="18">
        <f>[1]預算!AS161</f>
        <v>0</v>
      </c>
      <c r="D161" s="37">
        <f t="shared" si="36"/>
        <v>0</v>
      </c>
      <c r="E161" s="40">
        <f t="shared" si="33"/>
        <v>0</v>
      </c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 spans="1:209" ht="15" hidden="1" customHeight="1" outlineLevel="2" x14ac:dyDescent="0.2">
      <c r="B162" s="47" t="s">
        <v>163</v>
      </c>
      <c r="C162" s="18">
        <f>[1]預算!AS162</f>
        <v>0</v>
      </c>
      <c r="D162" s="37">
        <f t="shared" si="36"/>
        <v>0</v>
      </c>
      <c r="E162" s="40">
        <f t="shared" si="33"/>
        <v>0</v>
      </c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 spans="1:209" ht="15" hidden="1" customHeight="1" outlineLevel="2" x14ac:dyDescent="0.2">
      <c r="B163" s="47" t="s">
        <v>164</v>
      </c>
      <c r="C163" s="18">
        <f>[1]預算!AS163</f>
        <v>0</v>
      </c>
      <c r="D163" s="37">
        <f t="shared" si="36"/>
        <v>0</v>
      </c>
      <c r="E163" s="40">
        <f t="shared" si="33"/>
        <v>0</v>
      </c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 spans="1:209" ht="15" hidden="1" customHeight="1" outlineLevel="2" x14ac:dyDescent="0.2">
      <c r="B164" s="47" t="s">
        <v>165</v>
      </c>
      <c r="C164" s="18">
        <f>[1]預算!AS164</f>
        <v>0</v>
      </c>
      <c r="D164" s="37">
        <f t="shared" si="36"/>
        <v>0</v>
      </c>
      <c r="E164" s="40">
        <f t="shared" si="33"/>
        <v>0</v>
      </c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 spans="1:209" ht="15" hidden="1" customHeight="1" outlineLevel="2" x14ac:dyDescent="0.2">
      <c r="B165" s="47" t="s">
        <v>166</v>
      </c>
      <c r="C165" s="18">
        <f>[1]預算!AS165</f>
        <v>0</v>
      </c>
      <c r="D165" s="37">
        <f t="shared" si="36"/>
        <v>0</v>
      </c>
      <c r="E165" s="40">
        <f t="shared" si="33"/>
        <v>0</v>
      </c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 spans="1:209" ht="15" hidden="1" customHeight="1" outlineLevel="2" x14ac:dyDescent="0.2">
      <c r="B166" s="47" t="s">
        <v>167</v>
      </c>
      <c r="C166" s="18">
        <f>[1]預算!AS166</f>
        <v>0</v>
      </c>
      <c r="D166" s="37">
        <f t="shared" si="36"/>
        <v>0</v>
      </c>
      <c r="E166" s="40">
        <f t="shared" si="33"/>
        <v>0</v>
      </c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 spans="1:209" ht="15" hidden="1" customHeight="1" outlineLevel="2" x14ac:dyDescent="0.2">
      <c r="B167" s="17" t="s">
        <v>168</v>
      </c>
      <c r="C167" s="18">
        <f>[1]預算!AS167</f>
        <v>0</v>
      </c>
      <c r="D167" s="37">
        <f t="shared" si="36"/>
        <v>0</v>
      </c>
      <c r="E167" s="40">
        <f t="shared" si="33"/>
        <v>0</v>
      </c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 spans="1:209" s="34" customFormat="1" ht="15" customHeight="1" outlineLevel="1" collapsed="1" x14ac:dyDescent="0.2">
      <c r="A168" s="25"/>
      <c r="B168" s="45" t="s">
        <v>169</v>
      </c>
      <c r="C168" s="18">
        <f>[1]預算!AS168</f>
        <v>0</v>
      </c>
      <c r="D168" s="37">
        <f t="shared" si="36"/>
        <v>0</v>
      </c>
      <c r="E168" s="46">
        <f t="shared" si="33"/>
        <v>0</v>
      </c>
      <c r="F168" s="24">
        <f>SUM(F169:F173)</f>
        <v>0</v>
      </c>
      <c r="G168" s="24">
        <f t="shared" ref="G168:Y168" si="37">SUM(G169:G173)</f>
        <v>0</v>
      </c>
      <c r="H168" s="24">
        <f t="shared" si="37"/>
        <v>0</v>
      </c>
      <c r="I168" s="24">
        <f t="shared" si="37"/>
        <v>0</v>
      </c>
      <c r="J168" s="24">
        <f t="shared" si="37"/>
        <v>0</v>
      </c>
      <c r="K168" s="24">
        <f t="shared" si="37"/>
        <v>0</v>
      </c>
      <c r="L168" s="24">
        <f t="shared" si="37"/>
        <v>0</v>
      </c>
      <c r="M168" s="24">
        <f t="shared" si="37"/>
        <v>0</v>
      </c>
      <c r="N168" s="24">
        <f t="shared" si="37"/>
        <v>0</v>
      </c>
      <c r="O168" s="24">
        <f t="shared" si="37"/>
        <v>0</v>
      </c>
      <c r="P168" s="24">
        <f t="shared" si="37"/>
        <v>0</v>
      </c>
      <c r="Q168" s="24">
        <f t="shared" si="37"/>
        <v>0</v>
      </c>
      <c r="R168" s="24">
        <f t="shared" si="37"/>
        <v>0</v>
      </c>
      <c r="S168" s="24">
        <f t="shared" si="37"/>
        <v>0</v>
      </c>
      <c r="T168" s="24">
        <f t="shared" si="37"/>
        <v>0</v>
      </c>
      <c r="U168" s="24">
        <f t="shared" si="37"/>
        <v>0</v>
      </c>
      <c r="V168" s="24">
        <f t="shared" si="37"/>
        <v>0</v>
      </c>
      <c r="W168" s="24">
        <f t="shared" si="37"/>
        <v>0</v>
      </c>
      <c r="X168" s="24">
        <f t="shared" si="37"/>
        <v>0</v>
      </c>
      <c r="Y168" s="24">
        <f t="shared" si="37"/>
        <v>0</v>
      </c>
    </row>
    <row r="169" spans="1:209" ht="15" hidden="1" customHeight="1" outlineLevel="2" x14ac:dyDescent="0.2">
      <c r="B169" s="17" t="s">
        <v>170</v>
      </c>
      <c r="C169" s="18">
        <f>[1]預算!AS169</f>
        <v>0</v>
      </c>
      <c r="D169" s="37">
        <f t="shared" si="36"/>
        <v>0</v>
      </c>
      <c r="E169" s="40">
        <f t="shared" si="33"/>
        <v>0</v>
      </c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 spans="1:209" ht="15" hidden="1" customHeight="1" outlineLevel="2" x14ac:dyDescent="0.2">
      <c r="B170" s="17" t="s">
        <v>171</v>
      </c>
      <c r="C170" s="18">
        <f>[1]預算!AS170</f>
        <v>0</v>
      </c>
      <c r="D170" s="37">
        <f t="shared" si="36"/>
        <v>0</v>
      </c>
      <c r="E170" s="40">
        <f t="shared" si="33"/>
        <v>0</v>
      </c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 spans="1:209" ht="15" hidden="1" customHeight="1" outlineLevel="2" x14ac:dyDescent="0.2">
      <c r="B171" s="17" t="s">
        <v>172</v>
      </c>
      <c r="C171" s="18">
        <f>[1]預算!AS171</f>
        <v>0</v>
      </c>
      <c r="D171" s="37">
        <f t="shared" si="36"/>
        <v>0</v>
      </c>
      <c r="E171" s="40">
        <f t="shared" si="33"/>
        <v>0</v>
      </c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 spans="1:209" ht="15" hidden="1" customHeight="1" outlineLevel="2" x14ac:dyDescent="0.2">
      <c r="B172" s="17" t="s">
        <v>173</v>
      </c>
      <c r="C172" s="18">
        <f>[1]預算!AS172</f>
        <v>0</v>
      </c>
      <c r="D172" s="37">
        <f t="shared" si="36"/>
        <v>0</v>
      </c>
      <c r="E172" s="40">
        <f t="shared" si="33"/>
        <v>0</v>
      </c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 spans="1:209" s="34" customFormat="1" ht="15" hidden="1" customHeight="1" outlineLevel="2" x14ac:dyDescent="0.2">
      <c r="A173" s="1"/>
      <c r="B173" s="22" t="s">
        <v>174</v>
      </c>
      <c r="C173" s="18">
        <f>[1]預算!AS173</f>
        <v>0</v>
      </c>
      <c r="D173" s="37">
        <f t="shared" si="36"/>
        <v>0</v>
      </c>
      <c r="E173" s="46">
        <f t="shared" si="33"/>
        <v>0</v>
      </c>
      <c r="F173" s="24">
        <f>SUM(F174:F182)</f>
        <v>0</v>
      </c>
      <c r="G173" s="24">
        <f t="shared" ref="G173:Y173" si="38">SUM(G174:G182)</f>
        <v>0</v>
      </c>
      <c r="H173" s="24">
        <f t="shared" si="38"/>
        <v>0</v>
      </c>
      <c r="I173" s="24">
        <f t="shared" si="38"/>
        <v>0</v>
      </c>
      <c r="J173" s="24">
        <f t="shared" si="38"/>
        <v>0</v>
      </c>
      <c r="K173" s="24">
        <f t="shared" si="38"/>
        <v>0</v>
      </c>
      <c r="L173" s="24">
        <f t="shared" si="38"/>
        <v>0</v>
      </c>
      <c r="M173" s="24">
        <f t="shared" si="38"/>
        <v>0</v>
      </c>
      <c r="N173" s="24">
        <f t="shared" si="38"/>
        <v>0</v>
      </c>
      <c r="O173" s="24">
        <f t="shared" si="38"/>
        <v>0</v>
      </c>
      <c r="P173" s="24">
        <f t="shared" si="38"/>
        <v>0</v>
      </c>
      <c r="Q173" s="24">
        <f t="shared" si="38"/>
        <v>0</v>
      </c>
      <c r="R173" s="24">
        <f t="shared" si="38"/>
        <v>0</v>
      </c>
      <c r="S173" s="24">
        <f t="shared" si="38"/>
        <v>0</v>
      </c>
      <c r="T173" s="24">
        <f t="shared" si="38"/>
        <v>0</v>
      </c>
      <c r="U173" s="24">
        <f t="shared" si="38"/>
        <v>0</v>
      </c>
      <c r="V173" s="24">
        <f t="shared" si="38"/>
        <v>0</v>
      </c>
      <c r="W173" s="24">
        <f t="shared" si="38"/>
        <v>0</v>
      </c>
      <c r="X173" s="24">
        <f t="shared" si="38"/>
        <v>0</v>
      </c>
      <c r="Y173" s="24">
        <f t="shared" si="38"/>
        <v>0</v>
      </c>
    </row>
    <row r="174" spans="1:209" ht="15" hidden="1" customHeight="1" outlineLevel="2" x14ac:dyDescent="0.25">
      <c r="B174" s="17" t="s">
        <v>175</v>
      </c>
      <c r="C174" s="18">
        <f>[1]預算!AS174</f>
        <v>0</v>
      </c>
      <c r="D174" s="37">
        <f t="shared" si="36"/>
        <v>0</v>
      </c>
      <c r="E174" s="40">
        <f t="shared" si="33"/>
        <v>0</v>
      </c>
      <c r="F174" s="51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M174" s="13"/>
      <c r="AN174" s="53"/>
      <c r="AO174" s="53"/>
      <c r="AP174" s="53"/>
      <c r="AQ174" s="53"/>
      <c r="AR174" s="52"/>
      <c r="AS174" s="54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H174" s="13"/>
      <c r="BI174" s="53"/>
      <c r="BJ174" s="53"/>
      <c r="BK174" s="53"/>
      <c r="BL174" s="53"/>
      <c r="BM174" s="52"/>
      <c r="BN174" s="54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C174" s="13"/>
      <c r="CD174" s="53"/>
      <c r="CE174" s="53"/>
      <c r="CF174" s="53"/>
      <c r="CG174" s="53"/>
      <c r="CH174" s="52"/>
      <c r="CI174" s="54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X174" s="13"/>
      <c r="CY174" s="53"/>
      <c r="CZ174" s="53"/>
      <c r="DA174" s="53"/>
      <c r="DB174" s="53"/>
      <c r="DC174" s="52"/>
      <c r="DD174" s="54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S174" s="13"/>
      <c r="DT174" s="53"/>
      <c r="DU174" s="53"/>
      <c r="DV174" s="53"/>
      <c r="DW174" s="53"/>
      <c r="DX174" s="52"/>
      <c r="DY174" s="54"/>
      <c r="DZ174" s="52"/>
      <c r="EA174" s="52"/>
      <c r="EB174" s="52"/>
      <c r="EC174" s="52"/>
      <c r="ED174" s="52"/>
      <c r="EE174" s="52"/>
      <c r="EF174" s="52"/>
      <c r="EG174" s="52"/>
      <c r="EH174" s="52"/>
      <c r="EI174" s="52"/>
      <c r="EJ174" s="52"/>
      <c r="EK174" s="52"/>
      <c r="EL174" s="52"/>
      <c r="EN174" s="13"/>
      <c r="EO174" s="53"/>
      <c r="EP174" s="53"/>
      <c r="EQ174" s="53"/>
      <c r="ER174" s="53"/>
      <c r="ES174" s="52"/>
      <c r="ET174" s="54"/>
      <c r="EU174" s="52"/>
      <c r="EV174" s="52"/>
      <c r="EW174" s="52"/>
      <c r="EX174" s="52"/>
      <c r="EY174" s="52"/>
      <c r="EZ174" s="52"/>
      <c r="FA174" s="52"/>
      <c r="FB174" s="52"/>
      <c r="FC174" s="52"/>
      <c r="FD174" s="52"/>
      <c r="FE174" s="52"/>
      <c r="FF174" s="52"/>
      <c r="FG174" s="52"/>
      <c r="FI174" s="13"/>
      <c r="FJ174" s="53"/>
      <c r="FK174" s="53"/>
      <c r="FL174" s="53"/>
      <c r="FM174" s="53"/>
      <c r="FN174" s="52"/>
      <c r="FO174" s="54"/>
      <c r="FP174" s="52"/>
      <c r="FQ174" s="52"/>
      <c r="FR174" s="52"/>
      <c r="FS174" s="52"/>
      <c r="FT174" s="52"/>
      <c r="FU174" s="52"/>
      <c r="FV174" s="52"/>
      <c r="FW174" s="52"/>
      <c r="FX174" s="52"/>
      <c r="FY174" s="52"/>
      <c r="FZ174" s="52"/>
      <c r="GA174" s="52"/>
      <c r="GB174" s="52"/>
      <c r="GD174" s="13"/>
      <c r="GE174" s="53"/>
      <c r="GF174" s="53"/>
      <c r="GG174" s="53"/>
      <c r="GH174" s="53"/>
      <c r="GI174" s="52"/>
      <c r="GJ174" s="54"/>
      <c r="GK174" s="52"/>
      <c r="GL174" s="52"/>
      <c r="GM174" s="52"/>
      <c r="GN174" s="52"/>
      <c r="GO174" s="52"/>
      <c r="GP174" s="52"/>
      <c r="GQ174" s="52"/>
      <c r="GR174" s="52"/>
      <c r="GS174" s="52"/>
      <c r="GT174" s="52"/>
      <c r="GU174" s="52"/>
      <c r="GV174" s="52"/>
      <c r="GW174" s="52"/>
      <c r="GY174" s="13"/>
      <c r="GZ174" s="53"/>
      <c r="HA174" s="53"/>
    </row>
    <row r="175" spans="1:209" ht="15" hidden="1" customHeight="1" outlineLevel="3" x14ac:dyDescent="0.2">
      <c r="A175" s="38"/>
      <c r="B175" s="17" t="s">
        <v>176</v>
      </c>
      <c r="C175" s="18">
        <f>[1]預算!AS175</f>
        <v>0</v>
      </c>
      <c r="D175" s="37">
        <f t="shared" si="36"/>
        <v>0</v>
      </c>
      <c r="E175" s="40">
        <f t="shared" si="33"/>
        <v>0</v>
      </c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 spans="1:209" ht="15" hidden="1" customHeight="1" outlineLevel="3" x14ac:dyDescent="0.2">
      <c r="A176" s="38"/>
      <c r="B176" s="17" t="s">
        <v>177</v>
      </c>
      <c r="C176" s="18">
        <f>[1]預算!AS176</f>
        <v>0</v>
      </c>
      <c r="D176" s="37">
        <f t="shared" si="36"/>
        <v>0</v>
      </c>
      <c r="E176" s="40">
        <f t="shared" si="33"/>
        <v>0</v>
      </c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 spans="1:25" ht="15" hidden="1" customHeight="1" outlineLevel="3" x14ac:dyDescent="0.2">
      <c r="A177" s="38"/>
      <c r="B177" s="17" t="s">
        <v>178</v>
      </c>
      <c r="C177" s="18">
        <f>[1]預算!AS177</f>
        <v>0</v>
      </c>
      <c r="D177" s="37">
        <f t="shared" si="36"/>
        <v>0</v>
      </c>
      <c r="E177" s="40">
        <f t="shared" si="33"/>
        <v>0</v>
      </c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 spans="1:25" ht="15" hidden="1" customHeight="1" outlineLevel="3" x14ac:dyDescent="0.2">
      <c r="A178" s="38"/>
      <c r="B178" s="17" t="s">
        <v>179</v>
      </c>
      <c r="C178" s="18">
        <f>[1]預算!AS178</f>
        <v>0</v>
      </c>
      <c r="D178" s="37">
        <f t="shared" si="36"/>
        <v>0</v>
      </c>
      <c r="E178" s="40">
        <f t="shared" si="33"/>
        <v>0</v>
      </c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 spans="1:25" ht="15" hidden="1" customHeight="1" outlineLevel="3" x14ac:dyDescent="0.2">
      <c r="A179" s="38"/>
      <c r="B179" s="17" t="s">
        <v>180</v>
      </c>
      <c r="C179" s="18">
        <f>[1]預算!AS179</f>
        <v>0</v>
      </c>
      <c r="D179" s="37">
        <f t="shared" si="36"/>
        <v>0</v>
      </c>
      <c r="E179" s="40">
        <f t="shared" si="33"/>
        <v>0</v>
      </c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 spans="1:25" ht="15" hidden="1" customHeight="1" outlineLevel="3" x14ac:dyDescent="0.2">
      <c r="A180" s="38"/>
      <c r="B180" s="17" t="s">
        <v>181</v>
      </c>
      <c r="C180" s="18">
        <f>[1]預算!AS180</f>
        <v>0</v>
      </c>
      <c r="D180" s="37">
        <f t="shared" si="36"/>
        <v>0</v>
      </c>
      <c r="E180" s="40">
        <f t="shared" si="33"/>
        <v>0</v>
      </c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 spans="1:25" ht="15" hidden="1" customHeight="1" outlineLevel="3" x14ac:dyDescent="0.2">
      <c r="A181" s="38"/>
      <c r="B181" s="17" t="s">
        <v>182</v>
      </c>
      <c r="C181" s="18">
        <f>[1]預算!AS181</f>
        <v>0</v>
      </c>
      <c r="D181" s="37">
        <f t="shared" si="36"/>
        <v>0</v>
      </c>
      <c r="E181" s="40">
        <f t="shared" si="33"/>
        <v>0</v>
      </c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 spans="1:25" ht="15" hidden="1" customHeight="1" outlineLevel="3" x14ac:dyDescent="0.2">
      <c r="A182" s="38"/>
      <c r="B182" s="17" t="s">
        <v>183</v>
      </c>
      <c r="C182" s="18">
        <f>[1]預算!AS182</f>
        <v>0</v>
      </c>
      <c r="D182" s="37">
        <f t="shared" si="36"/>
        <v>0</v>
      </c>
      <c r="E182" s="40">
        <f t="shared" si="33"/>
        <v>0</v>
      </c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 spans="1:25" s="34" customFormat="1" ht="15" customHeight="1" outlineLevel="1" collapsed="1" x14ac:dyDescent="0.2">
      <c r="A183" s="25"/>
      <c r="B183" s="45" t="s">
        <v>184</v>
      </c>
      <c r="C183" s="18">
        <f>[1]預算!AS183</f>
        <v>0</v>
      </c>
      <c r="D183" s="37">
        <f t="shared" si="36"/>
        <v>0</v>
      </c>
      <c r="E183" s="46">
        <f t="shared" si="33"/>
        <v>0</v>
      </c>
      <c r="F183" s="24">
        <f>SUM(F184:F192)</f>
        <v>0</v>
      </c>
      <c r="G183" s="24">
        <f t="shared" ref="G183:Y183" si="39">SUM(G184:G192)</f>
        <v>0</v>
      </c>
      <c r="H183" s="24">
        <f t="shared" si="39"/>
        <v>0</v>
      </c>
      <c r="I183" s="24">
        <f t="shared" si="39"/>
        <v>0</v>
      </c>
      <c r="J183" s="24">
        <f t="shared" si="39"/>
        <v>0</v>
      </c>
      <c r="K183" s="24">
        <f t="shared" si="39"/>
        <v>0</v>
      </c>
      <c r="L183" s="24">
        <f t="shared" si="39"/>
        <v>0</v>
      </c>
      <c r="M183" s="24">
        <f t="shared" si="39"/>
        <v>0</v>
      </c>
      <c r="N183" s="24">
        <f t="shared" si="39"/>
        <v>0</v>
      </c>
      <c r="O183" s="24">
        <f t="shared" si="39"/>
        <v>0</v>
      </c>
      <c r="P183" s="24">
        <f t="shared" si="39"/>
        <v>0</v>
      </c>
      <c r="Q183" s="24">
        <f t="shared" si="39"/>
        <v>0</v>
      </c>
      <c r="R183" s="24">
        <f t="shared" si="39"/>
        <v>0</v>
      </c>
      <c r="S183" s="24">
        <f t="shared" si="39"/>
        <v>0</v>
      </c>
      <c r="T183" s="24">
        <f t="shared" si="39"/>
        <v>0</v>
      </c>
      <c r="U183" s="24">
        <f t="shared" si="39"/>
        <v>0</v>
      </c>
      <c r="V183" s="24">
        <f t="shared" si="39"/>
        <v>0</v>
      </c>
      <c r="W183" s="24">
        <f t="shared" si="39"/>
        <v>0</v>
      </c>
      <c r="X183" s="24">
        <f t="shared" si="39"/>
        <v>0</v>
      </c>
      <c r="Y183" s="24">
        <f t="shared" si="39"/>
        <v>0</v>
      </c>
    </row>
    <row r="184" spans="1:25" ht="15" hidden="1" customHeight="1" outlineLevel="2" x14ac:dyDescent="0.2">
      <c r="B184" s="17" t="s">
        <v>185</v>
      </c>
      <c r="C184" s="18">
        <f>[1]預算!AS184</f>
        <v>0</v>
      </c>
      <c r="D184" s="37">
        <f t="shared" si="36"/>
        <v>0</v>
      </c>
      <c r="E184" s="40">
        <f t="shared" si="33"/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</row>
    <row r="185" spans="1:25" ht="15" hidden="1" customHeight="1" outlineLevel="2" x14ac:dyDescent="0.2">
      <c r="A185" s="38"/>
      <c r="B185" s="47" t="s">
        <v>185</v>
      </c>
      <c r="C185" s="18">
        <f>[1]預算!AS185</f>
        <v>0</v>
      </c>
      <c r="D185" s="37">
        <f t="shared" si="36"/>
        <v>0</v>
      </c>
      <c r="E185" s="40">
        <f t="shared" si="33"/>
        <v>0</v>
      </c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 spans="1:25" ht="15" hidden="1" customHeight="1" outlineLevel="2" x14ac:dyDescent="0.2">
      <c r="A186" s="38"/>
      <c r="B186" s="47" t="s">
        <v>186</v>
      </c>
      <c r="C186" s="18">
        <f>[1]預算!AS186</f>
        <v>0</v>
      </c>
      <c r="D186" s="37">
        <f t="shared" si="36"/>
        <v>0</v>
      </c>
      <c r="E186" s="40">
        <f t="shared" si="33"/>
        <v>0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 spans="1:25" ht="15" hidden="1" customHeight="1" outlineLevel="2" x14ac:dyDescent="0.2">
      <c r="A187" s="38"/>
      <c r="B187" s="47" t="s">
        <v>187</v>
      </c>
      <c r="C187" s="18">
        <f>[1]預算!AS187</f>
        <v>0</v>
      </c>
      <c r="D187" s="37">
        <f t="shared" si="36"/>
        <v>0</v>
      </c>
      <c r="E187" s="40">
        <f t="shared" si="33"/>
        <v>0</v>
      </c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 spans="1:25" ht="15" hidden="1" customHeight="1" outlineLevel="2" x14ac:dyDescent="0.2">
      <c r="A188" s="38"/>
      <c r="B188" s="47" t="s">
        <v>188</v>
      </c>
      <c r="C188" s="18">
        <f>[1]預算!AS188</f>
        <v>0</v>
      </c>
      <c r="D188" s="37">
        <f t="shared" si="36"/>
        <v>0</v>
      </c>
      <c r="E188" s="40">
        <f t="shared" si="33"/>
        <v>0</v>
      </c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 spans="1:25" ht="15" hidden="1" customHeight="1" outlineLevel="2" x14ac:dyDescent="0.2">
      <c r="A189" s="38"/>
      <c r="B189" s="47" t="s">
        <v>189</v>
      </c>
      <c r="C189" s="18">
        <f>[1]預算!AS189</f>
        <v>0</v>
      </c>
      <c r="D189" s="37">
        <f t="shared" si="36"/>
        <v>0</v>
      </c>
      <c r="E189" s="40">
        <f t="shared" si="33"/>
        <v>0</v>
      </c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 spans="1:25" ht="15" hidden="1" customHeight="1" outlineLevel="2" x14ac:dyDescent="0.2">
      <c r="A190" s="38"/>
      <c r="B190" s="47" t="s">
        <v>190</v>
      </c>
      <c r="C190" s="18">
        <f>[1]預算!AS190</f>
        <v>0</v>
      </c>
      <c r="D190" s="37">
        <f t="shared" si="36"/>
        <v>0</v>
      </c>
      <c r="E190" s="40">
        <f t="shared" si="33"/>
        <v>0</v>
      </c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 spans="1:25" ht="15" hidden="1" customHeight="1" outlineLevel="2" x14ac:dyDescent="0.2">
      <c r="A191" s="38"/>
      <c r="B191" s="47" t="s">
        <v>191</v>
      </c>
      <c r="C191" s="18">
        <f>[1]預算!AS191</f>
        <v>0</v>
      </c>
      <c r="D191" s="37">
        <f t="shared" si="36"/>
        <v>0</v>
      </c>
      <c r="E191" s="40">
        <f t="shared" si="33"/>
        <v>0</v>
      </c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 spans="1:25" ht="15" hidden="1" customHeight="1" outlineLevel="2" x14ac:dyDescent="0.2">
      <c r="A192" s="38"/>
      <c r="B192" s="47" t="s">
        <v>192</v>
      </c>
      <c r="C192" s="18">
        <f>[1]預算!AS192</f>
        <v>0</v>
      </c>
      <c r="D192" s="37">
        <f t="shared" si="36"/>
        <v>0</v>
      </c>
      <c r="E192" s="40">
        <f t="shared" si="33"/>
        <v>0</v>
      </c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 spans="1:25" s="34" customFormat="1" ht="15" customHeight="1" outlineLevel="1" collapsed="1" x14ac:dyDescent="0.2">
      <c r="A193" s="25"/>
      <c r="B193" s="45" t="s">
        <v>193</v>
      </c>
      <c r="C193" s="18">
        <f>[1]預算!AS193</f>
        <v>0</v>
      </c>
      <c r="D193" s="37">
        <f t="shared" si="36"/>
        <v>0</v>
      </c>
      <c r="E193" s="46">
        <f t="shared" si="33"/>
        <v>0</v>
      </c>
      <c r="F193" s="24">
        <f>SUM(F194)</f>
        <v>0</v>
      </c>
      <c r="G193" s="24">
        <f t="shared" ref="G193:Y193" si="40">SUM(G194)</f>
        <v>0</v>
      </c>
      <c r="H193" s="24">
        <f t="shared" si="40"/>
        <v>0</v>
      </c>
      <c r="I193" s="24">
        <f t="shared" si="40"/>
        <v>0</v>
      </c>
      <c r="J193" s="24">
        <f t="shared" si="40"/>
        <v>0</v>
      </c>
      <c r="K193" s="24">
        <f t="shared" si="40"/>
        <v>0</v>
      </c>
      <c r="L193" s="24">
        <f t="shared" si="40"/>
        <v>0</v>
      </c>
      <c r="M193" s="24">
        <f t="shared" si="40"/>
        <v>0</v>
      </c>
      <c r="N193" s="24">
        <f t="shared" si="40"/>
        <v>0</v>
      </c>
      <c r="O193" s="24">
        <f t="shared" si="40"/>
        <v>0</v>
      </c>
      <c r="P193" s="24">
        <f t="shared" si="40"/>
        <v>0</v>
      </c>
      <c r="Q193" s="24">
        <f t="shared" si="40"/>
        <v>0</v>
      </c>
      <c r="R193" s="24">
        <f t="shared" si="40"/>
        <v>0</v>
      </c>
      <c r="S193" s="24">
        <f t="shared" si="40"/>
        <v>0</v>
      </c>
      <c r="T193" s="24">
        <f t="shared" si="40"/>
        <v>0</v>
      </c>
      <c r="U193" s="24">
        <f t="shared" si="40"/>
        <v>0</v>
      </c>
      <c r="V193" s="24">
        <f t="shared" si="40"/>
        <v>0</v>
      </c>
      <c r="W193" s="24">
        <f t="shared" si="40"/>
        <v>0</v>
      </c>
      <c r="X193" s="24">
        <f t="shared" si="40"/>
        <v>0</v>
      </c>
      <c r="Y193" s="24">
        <f t="shared" si="40"/>
        <v>0</v>
      </c>
    </row>
    <row r="194" spans="1:25" ht="15" hidden="1" customHeight="1" outlineLevel="2" x14ac:dyDescent="0.2">
      <c r="B194" s="17" t="s">
        <v>194</v>
      </c>
      <c r="C194" s="18">
        <f>[3]預算!I194</f>
        <v>0</v>
      </c>
      <c r="D194" s="37">
        <f t="shared" si="36"/>
        <v>0</v>
      </c>
      <c r="E194" s="40">
        <f t="shared" si="33"/>
        <v>0</v>
      </c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 spans="1:25" s="34" customFormat="1" ht="15" hidden="1" customHeight="1" outlineLevel="1" x14ac:dyDescent="0.2">
      <c r="A195" s="25"/>
      <c r="B195" s="45" t="s">
        <v>195</v>
      </c>
      <c r="C195" s="18">
        <f>[3]預算!I195</f>
        <v>0</v>
      </c>
      <c r="D195" s="37">
        <f t="shared" si="36"/>
        <v>0</v>
      </c>
      <c r="E195" s="46">
        <f t="shared" si="33"/>
        <v>0</v>
      </c>
      <c r="F195" s="24">
        <f>SUM(F196)</f>
        <v>0</v>
      </c>
      <c r="G195" s="24">
        <f t="shared" ref="G195:Y195" si="41">SUM(G196)</f>
        <v>0</v>
      </c>
      <c r="H195" s="24">
        <f t="shared" si="41"/>
        <v>0</v>
      </c>
      <c r="I195" s="24">
        <f t="shared" si="41"/>
        <v>0</v>
      </c>
      <c r="J195" s="24">
        <f t="shared" si="41"/>
        <v>0</v>
      </c>
      <c r="K195" s="24">
        <f t="shared" si="41"/>
        <v>0</v>
      </c>
      <c r="L195" s="24">
        <f t="shared" si="41"/>
        <v>0</v>
      </c>
      <c r="M195" s="24">
        <f t="shared" si="41"/>
        <v>0</v>
      </c>
      <c r="N195" s="24">
        <f t="shared" si="41"/>
        <v>0</v>
      </c>
      <c r="O195" s="24">
        <f t="shared" si="41"/>
        <v>0</v>
      </c>
      <c r="P195" s="24">
        <f t="shared" si="41"/>
        <v>0</v>
      </c>
      <c r="Q195" s="24">
        <f t="shared" si="41"/>
        <v>0</v>
      </c>
      <c r="R195" s="24">
        <f t="shared" si="41"/>
        <v>0</v>
      </c>
      <c r="S195" s="24">
        <f t="shared" si="41"/>
        <v>0</v>
      </c>
      <c r="T195" s="24">
        <f t="shared" si="41"/>
        <v>0</v>
      </c>
      <c r="U195" s="24">
        <f t="shared" si="41"/>
        <v>0</v>
      </c>
      <c r="V195" s="24">
        <f t="shared" si="41"/>
        <v>0</v>
      </c>
      <c r="W195" s="24">
        <f t="shared" si="41"/>
        <v>0</v>
      </c>
      <c r="X195" s="24">
        <f t="shared" si="41"/>
        <v>0</v>
      </c>
      <c r="Y195" s="24">
        <f t="shared" si="41"/>
        <v>0</v>
      </c>
    </row>
    <row r="196" spans="1:25" ht="15" hidden="1" customHeight="1" outlineLevel="2" x14ac:dyDescent="0.2">
      <c r="B196" s="17" t="s">
        <v>196</v>
      </c>
      <c r="C196" s="18">
        <f>[3]預算!I196</f>
        <v>0</v>
      </c>
      <c r="D196" s="37">
        <f t="shared" si="36"/>
        <v>0</v>
      </c>
      <c r="E196" s="40">
        <f t="shared" si="33"/>
        <v>0</v>
      </c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 spans="1:25" ht="15" hidden="1" customHeight="1" x14ac:dyDescent="0.2">
      <c r="A197" s="21"/>
      <c r="B197" s="27" t="s">
        <v>197</v>
      </c>
      <c r="C197" s="18">
        <f>[3]預算!I197</f>
        <v>0</v>
      </c>
      <c r="D197" s="37">
        <f t="shared" si="36"/>
        <v>0</v>
      </c>
      <c r="E197" s="40">
        <f t="shared" si="33"/>
        <v>0</v>
      </c>
      <c r="F197" s="36">
        <f>SUM(F198)</f>
        <v>0</v>
      </c>
      <c r="G197" s="36">
        <f t="shared" ref="G197:Y197" si="42">SUM(G198)</f>
        <v>0</v>
      </c>
      <c r="H197" s="36">
        <f t="shared" si="42"/>
        <v>0</v>
      </c>
      <c r="I197" s="36">
        <f t="shared" si="42"/>
        <v>0</v>
      </c>
      <c r="J197" s="36">
        <f t="shared" si="42"/>
        <v>0</v>
      </c>
      <c r="K197" s="36">
        <f t="shared" si="42"/>
        <v>0</v>
      </c>
      <c r="L197" s="36">
        <f t="shared" si="42"/>
        <v>0</v>
      </c>
      <c r="M197" s="36">
        <f t="shared" si="42"/>
        <v>0</v>
      </c>
      <c r="N197" s="36">
        <f t="shared" si="42"/>
        <v>0</v>
      </c>
      <c r="O197" s="36">
        <f t="shared" si="42"/>
        <v>0</v>
      </c>
      <c r="P197" s="36">
        <f t="shared" si="42"/>
        <v>0</v>
      </c>
      <c r="Q197" s="36">
        <f t="shared" si="42"/>
        <v>0</v>
      </c>
      <c r="R197" s="36">
        <f t="shared" si="42"/>
        <v>0</v>
      </c>
      <c r="S197" s="36">
        <f t="shared" si="42"/>
        <v>0</v>
      </c>
      <c r="T197" s="36">
        <f t="shared" si="42"/>
        <v>0</v>
      </c>
      <c r="U197" s="36">
        <f t="shared" si="42"/>
        <v>0</v>
      </c>
      <c r="V197" s="36">
        <f t="shared" si="42"/>
        <v>0</v>
      </c>
      <c r="W197" s="36">
        <f t="shared" si="42"/>
        <v>0</v>
      </c>
      <c r="X197" s="36">
        <f t="shared" si="42"/>
        <v>0</v>
      </c>
      <c r="Y197" s="36">
        <f t="shared" si="42"/>
        <v>0</v>
      </c>
    </row>
    <row r="198" spans="1:25" ht="15" hidden="1" customHeight="1" outlineLevel="1" x14ac:dyDescent="0.2">
      <c r="B198" s="17" t="s">
        <v>198</v>
      </c>
      <c r="C198" s="18">
        <f>[3]預算!I198</f>
        <v>0</v>
      </c>
      <c r="D198" s="37">
        <f t="shared" si="36"/>
        <v>0</v>
      </c>
      <c r="E198" s="40">
        <f t="shared" si="33"/>
        <v>0</v>
      </c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 spans="1:25" ht="15" hidden="1" customHeight="1" x14ac:dyDescent="0.2">
      <c r="A199" s="28" t="s">
        <v>199</v>
      </c>
      <c r="B199" s="55"/>
      <c r="C199" s="18">
        <f>[3]預算!I199</f>
        <v>7791565</v>
      </c>
      <c r="D199" s="37">
        <f t="shared" si="36"/>
        <v>0</v>
      </c>
      <c r="E199" s="40" t="e">
        <f t="shared" si="33"/>
        <v>#DIV/0!</v>
      </c>
      <c r="F199" s="36">
        <f>F24+F29+F33+F43+F45+F47+F197</f>
        <v>0</v>
      </c>
      <c r="G199" s="36">
        <f t="shared" ref="G199:Y199" si="43">G24+G29+G33+G43+G45+G47+G197</f>
        <v>0</v>
      </c>
      <c r="H199" s="36">
        <f t="shared" si="43"/>
        <v>0</v>
      </c>
      <c r="I199" s="36">
        <f t="shared" si="43"/>
        <v>0</v>
      </c>
      <c r="J199" s="36">
        <f t="shared" si="43"/>
        <v>0</v>
      </c>
      <c r="K199" s="36">
        <f t="shared" si="43"/>
        <v>0</v>
      </c>
      <c r="L199" s="36">
        <f t="shared" si="43"/>
        <v>0</v>
      </c>
      <c r="M199" s="36">
        <f t="shared" si="43"/>
        <v>0</v>
      </c>
      <c r="N199" s="36">
        <f t="shared" si="43"/>
        <v>0</v>
      </c>
      <c r="O199" s="36">
        <f t="shared" si="43"/>
        <v>0</v>
      </c>
      <c r="P199" s="36">
        <f t="shared" si="43"/>
        <v>0</v>
      </c>
      <c r="Q199" s="36">
        <f t="shared" si="43"/>
        <v>0</v>
      </c>
      <c r="R199" s="36">
        <f t="shared" si="43"/>
        <v>0</v>
      </c>
      <c r="S199" s="36">
        <f t="shared" si="43"/>
        <v>0</v>
      </c>
      <c r="T199" s="36">
        <f t="shared" si="43"/>
        <v>0</v>
      </c>
      <c r="U199" s="36">
        <f t="shared" si="43"/>
        <v>0</v>
      </c>
      <c r="V199" s="36">
        <f t="shared" si="43"/>
        <v>0</v>
      </c>
      <c r="W199" s="36">
        <f t="shared" si="43"/>
        <v>0</v>
      </c>
      <c r="X199" s="36">
        <f t="shared" si="43"/>
        <v>0</v>
      </c>
      <c r="Y199" s="36">
        <f t="shared" si="43"/>
        <v>0</v>
      </c>
    </row>
    <row r="200" spans="1:25" ht="15" hidden="1" customHeight="1" x14ac:dyDescent="0.2">
      <c r="A200" s="1" t="s">
        <v>200</v>
      </c>
      <c r="B200" s="56"/>
      <c r="C200" s="18">
        <f>[3]預算!I200</f>
        <v>0</v>
      </c>
      <c r="D200" s="37">
        <f t="shared" si="36"/>
        <v>0</v>
      </c>
      <c r="E200" s="40">
        <f t="shared" si="33"/>
        <v>0</v>
      </c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 spans="1:25" ht="15" hidden="1" customHeight="1" x14ac:dyDescent="0.2">
      <c r="A201" s="21"/>
      <c r="B201" s="57" t="s">
        <v>201</v>
      </c>
      <c r="C201" s="18">
        <f>[3]預算!I201</f>
        <v>0</v>
      </c>
      <c r="D201" s="37">
        <f t="shared" si="36"/>
        <v>0</v>
      </c>
      <c r="E201" s="40">
        <f t="shared" si="33"/>
        <v>0</v>
      </c>
      <c r="F201" s="36">
        <f t="shared" ref="F201:Y201" si="44">SUM(F202:F203)</f>
        <v>0</v>
      </c>
      <c r="G201" s="36">
        <f t="shared" si="44"/>
        <v>0</v>
      </c>
      <c r="H201" s="36">
        <f t="shared" si="44"/>
        <v>0</v>
      </c>
      <c r="I201" s="36">
        <f t="shared" si="44"/>
        <v>0</v>
      </c>
      <c r="J201" s="36">
        <f t="shared" si="44"/>
        <v>0</v>
      </c>
      <c r="K201" s="36">
        <f t="shared" si="44"/>
        <v>0</v>
      </c>
      <c r="L201" s="36">
        <f t="shared" si="44"/>
        <v>0</v>
      </c>
      <c r="M201" s="36">
        <f t="shared" si="44"/>
        <v>0</v>
      </c>
      <c r="N201" s="36">
        <f t="shared" si="44"/>
        <v>0</v>
      </c>
      <c r="O201" s="36">
        <f t="shared" si="44"/>
        <v>0</v>
      </c>
      <c r="P201" s="36">
        <f t="shared" si="44"/>
        <v>0</v>
      </c>
      <c r="Q201" s="36">
        <f t="shared" si="44"/>
        <v>0</v>
      </c>
      <c r="R201" s="36">
        <f t="shared" si="44"/>
        <v>0</v>
      </c>
      <c r="S201" s="36">
        <f t="shared" si="44"/>
        <v>0</v>
      </c>
      <c r="T201" s="36">
        <f t="shared" si="44"/>
        <v>0</v>
      </c>
      <c r="U201" s="36">
        <f t="shared" si="44"/>
        <v>0</v>
      </c>
      <c r="V201" s="36">
        <f t="shared" si="44"/>
        <v>0</v>
      </c>
      <c r="W201" s="36">
        <f t="shared" si="44"/>
        <v>0</v>
      </c>
      <c r="X201" s="36">
        <f t="shared" si="44"/>
        <v>0</v>
      </c>
      <c r="Y201" s="36">
        <f t="shared" si="44"/>
        <v>0</v>
      </c>
    </row>
    <row r="202" spans="1:25" ht="15" hidden="1" customHeight="1" outlineLevel="1" x14ac:dyDescent="0.2">
      <c r="A202" s="25"/>
      <c r="B202" s="43" t="s">
        <v>202</v>
      </c>
      <c r="C202" s="18">
        <f>[3]預算!I202</f>
        <v>0</v>
      </c>
      <c r="D202" s="37">
        <f t="shared" si="36"/>
        <v>0</v>
      </c>
      <c r="E202" s="40">
        <f t="shared" si="33"/>
        <v>0</v>
      </c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 spans="1:25" ht="15" hidden="1" customHeight="1" outlineLevel="1" x14ac:dyDescent="0.2">
      <c r="A203" s="25"/>
      <c r="B203" s="43" t="s">
        <v>203</v>
      </c>
      <c r="C203" s="18">
        <f>[3]預算!I203</f>
        <v>0</v>
      </c>
      <c r="D203" s="37">
        <f t="shared" si="36"/>
        <v>0</v>
      </c>
      <c r="E203" s="40">
        <f t="shared" si="33"/>
        <v>0</v>
      </c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 spans="1:25" ht="15" hidden="1" customHeight="1" x14ac:dyDescent="0.2">
      <c r="A204" s="21"/>
      <c r="B204" s="57" t="s">
        <v>204</v>
      </c>
      <c r="C204" s="18">
        <f>[3]預算!I204</f>
        <v>0</v>
      </c>
      <c r="D204" s="37">
        <f t="shared" si="36"/>
        <v>0</v>
      </c>
      <c r="E204" s="40">
        <f t="shared" si="33"/>
        <v>0</v>
      </c>
      <c r="F204" s="36">
        <f t="shared" ref="F204:Y204" si="45">F205</f>
        <v>0</v>
      </c>
      <c r="G204" s="36">
        <f t="shared" si="45"/>
        <v>0</v>
      </c>
      <c r="H204" s="36">
        <f t="shared" si="45"/>
        <v>0</v>
      </c>
      <c r="I204" s="36">
        <f t="shared" si="45"/>
        <v>0</v>
      </c>
      <c r="J204" s="36">
        <f t="shared" si="45"/>
        <v>0</v>
      </c>
      <c r="K204" s="36">
        <f t="shared" si="45"/>
        <v>0</v>
      </c>
      <c r="L204" s="36">
        <f t="shared" si="45"/>
        <v>0</v>
      </c>
      <c r="M204" s="36">
        <f t="shared" si="45"/>
        <v>0</v>
      </c>
      <c r="N204" s="36">
        <f t="shared" si="45"/>
        <v>0</v>
      </c>
      <c r="O204" s="36">
        <f t="shared" si="45"/>
        <v>0</v>
      </c>
      <c r="P204" s="36">
        <f t="shared" si="45"/>
        <v>0</v>
      </c>
      <c r="Q204" s="36">
        <f t="shared" si="45"/>
        <v>0</v>
      </c>
      <c r="R204" s="36">
        <f t="shared" si="45"/>
        <v>0</v>
      </c>
      <c r="S204" s="36">
        <f t="shared" si="45"/>
        <v>0</v>
      </c>
      <c r="T204" s="36">
        <f t="shared" si="45"/>
        <v>0</v>
      </c>
      <c r="U204" s="36">
        <f t="shared" si="45"/>
        <v>0</v>
      </c>
      <c r="V204" s="36">
        <f t="shared" si="45"/>
        <v>0</v>
      </c>
      <c r="W204" s="36">
        <f t="shared" si="45"/>
        <v>0</v>
      </c>
      <c r="X204" s="36">
        <f t="shared" si="45"/>
        <v>0</v>
      </c>
      <c r="Y204" s="36">
        <f t="shared" si="45"/>
        <v>0</v>
      </c>
    </row>
    <row r="205" spans="1:25" ht="15" hidden="1" customHeight="1" outlineLevel="1" x14ac:dyDescent="0.2">
      <c r="A205" s="25"/>
      <c r="B205" s="43" t="s">
        <v>205</v>
      </c>
      <c r="C205" s="18">
        <f>[3]預算!I205</f>
        <v>0</v>
      </c>
      <c r="D205" s="37">
        <f t="shared" si="36"/>
        <v>0</v>
      </c>
      <c r="E205" s="40">
        <f t="shared" si="33"/>
        <v>0</v>
      </c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 spans="1:25" ht="15" hidden="1" customHeight="1" x14ac:dyDescent="0.2">
      <c r="A206" s="21"/>
      <c r="B206" s="57" t="s">
        <v>206</v>
      </c>
      <c r="C206" s="18">
        <f>[3]預算!I206</f>
        <v>0</v>
      </c>
      <c r="D206" s="37">
        <f t="shared" si="36"/>
        <v>0</v>
      </c>
      <c r="E206" s="40">
        <f t="shared" si="33"/>
        <v>0</v>
      </c>
      <c r="F206" s="36">
        <f t="shared" ref="F206:Y206" si="46">F207</f>
        <v>0</v>
      </c>
      <c r="G206" s="36">
        <f t="shared" si="46"/>
        <v>0</v>
      </c>
      <c r="H206" s="36">
        <f t="shared" si="46"/>
        <v>0</v>
      </c>
      <c r="I206" s="36">
        <f t="shared" si="46"/>
        <v>0</v>
      </c>
      <c r="J206" s="36">
        <f t="shared" si="46"/>
        <v>0</v>
      </c>
      <c r="K206" s="36">
        <f t="shared" si="46"/>
        <v>0</v>
      </c>
      <c r="L206" s="36">
        <f t="shared" si="46"/>
        <v>0</v>
      </c>
      <c r="M206" s="36">
        <f t="shared" si="46"/>
        <v>0</v>
      </c>
      <c r="N206" s="36">
        <f t="shared" si="46"/>
        <v>0</v>
      </c>
      <c r="O206" s="36">
        <f t="shared" si="46"/>
        <v>0</v>
      </c>
      <c r="P206" s="36">
        <f t="shared" si="46"/>
        <v>0</v>
      </c>
      <c r="Q206" s="36">
        <f t="shared" si="46"/>
        <v>0</v>
      </c>
      <c r="R206" s="36">
        <f t="shared" si="46"/>
        <v>0</v>
      </c>
      <c r="S206" s="36">
        <f t="shared" si="46"/>
        <v>0</v>
      </c>
      <c r="T206" s="36">
        <f t="shared" si="46"/>
        <v>0</v>
      </c>
      <c r="U206" s="36">
        <f t="shared" si="46"/>
        <v>0</v>
      </c>
      <c r="V206" s="36">
        <f t="shared" si="46"/>
        <v>0</v>
      </c>
      <c r="W206" s="36">
        <f t="shared" si="46"/>
        <v>0</v>
      </c>
      <c r="X206" s="36">
        <f t="shared" si="46"/>
        <v>0</v>
      </c>
      <c r="Y206" s="36">
        <f t="shared" si="46"/>
        <v>0</v>
      </c>
    </row>
    <row r="207" spans="1:25" ht="15" hidden="1" customHeight="1" outlineLevel="1" x14ac:dyDescent="0.2">
      <c r="A207" s="25"/>
      <c r="B207" s="43" t="s">
        <v>207</v>
      </c>
      <c r="C207" s="18">
        <f>[3]預算!I207</f>
        <v>0</v>
      </c>
      <c r="D207" s="37">
        <f t="shared" si="36"/>
        <v>0</v>
      </c>
      <c r="E207" s="40">
        <f t="shared" si="33"/>
        <v>0</v>
      </c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 spans="1:25" ht="15" hidden="1" customHeight="1" x14ac:dyDescent="0.2">
      <c r="A208" s="21"/>
      <c r="B208" s="57" t="s">
        <v>208</v>
      </c>
      <c r="C208" s="18">
        <f>[3]預算!I208</f>
        <v>0</v>
      </c>
      <c r="D208" s="37">
        <f t="shared" si="36"/>
        <v>0</v>
      </c>
      <c r="E208" s="40">
        <f t="shared" si="33"/>
        <v>0</v>
      </c>
      <c r="F208" s="36">
        <f t="shared" ref="F208:Y208" si="47">SUM(F209:F212)</f>
        <v>0</v>
      </c>
      <c r="G208" s="36">
        <f t="shared" si="47"/>
        <v>0</v>
      </c>
      <c r="H208" s="36">
        <f t="shared" si="47"/>
        <v>0</v>
      </c>
      <c r="I208" s="36">
        <f t="shared" si="47"/>
        <v>0</v>
      </c>
      <c r="J208" s="36">
        <f t="shared" si="47"/>
        <v>0</v>
      </c>
      <c r="K208" s="36">
        <f t="shared" si="47"/>
        <v>0</v>
      </c>
      <c r="L208" s="36">
        <f t="shared" si="47"/>
        <v>0</v>
      </c>
      <c r="M208" s="36">
        <f t="shared" si="47"/>
        <v>0</v>
      </c>
      <c r="N208" s="36">
        <f t="shared" si="47"/>
        <v>0</v>
      </c>
      <c r="O208" s="36">
        <f t="shared" si="47"/>
        <v>0</v>
      </c>
      <c r="P208" s="36">
        <f t="shared" si="47"/>
        <v>0</v>
      </c>
      <c r="Q208" s="36">
        <f t="shared" si="47"/>
        <v>0</v>
      </c>
      <c r="R208" s="36">
        <f t="shared" si="47"/>
        <v>0</v>
      </c>
      <c r="S208" s="36">
        <f t="shared" si="47"/>
        <v>0</v>
      </c>
      <c r="T208" s="36">
        <f t="shared" si="47"/>
        <v>0</v>
      </c>
      <c r="U208" s="36">
        <f t="shared" si="47"/>
        <v>0</v>
      </c>
      <c r="V208" s="36">
        <f t="shared" si="47"/>
        <v>0</v>
      </c>
      <c r="W208" s="36">
        <f t="shared" si="47"/>
        <v>0</v>
      </c>
      <c r="X208" s="36">
        <f t="shared" si="47"/>
        <v>0</v>
      </c>
      <c r="Y208" s="36">
        <f t="shared" si="47"/>
        <v>0</v>
      </c>
    </row>
    <row r="209" spans="1:25" ht="15" hidden="1" customHeight="1" outlineLevel="1" x14ac:dyDescent="0.2">
      <c r="A209" s="25"/>
      <c r="B209" s="43" t="s">
        <v>209</v>
      </c>
      <c r="C209" s="18">
        <f>[3]預算!I209</f>
        <v>0</v>
      </c>
      <c r="D209" s="37">
        <f t="shared" si="36"/>
        <v>0</v>
      </c>
      <c r="E209" s="40">
        <f t="shared" ref="E209:E231" si="48">IF(C209=0,0,C209/D209)</f>
        <v>0</v>
      </c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 spans="1:25" ht="15" hidden="1" customHeight="1" outlineLevel="1" x14ac:dyDescent="0.2">
      <c r="A210" s="25"/>
      <c r="B210" s="43" t="s">
        <v>210</v>
      </c>
      <c r="C210" s="18">
        <f>[3]預算!I210</f>
        <v>0</v>
      </c>
      <c r="D210" s="37">
        <f t="shared" si="36"/>
        <v>0</v>
      </c>
      <c r="E210" s="40">
        <f t="shared" si="48"/>
        <v>0</v>
      </c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 spans="1:25" ht="15" hidden="1" customHeight="1" outlineLevel="1" x14ac:dyDescent="0.2">
      <c r="A211" s="25"/>
      <c r="B211" s="43" t="s">
        <v>211</v>
      </c>
      <c r="C211" s="18">
        <f>[3]預算!I211</f>
        <v>0</v>
      </c>
      <c r="D211" s="37">
        <f t="shared" si="36"/>
        <v>0</v>
      </c>
      <c r="E211" s="40">
        <f t="shared" si="48"/>
        <v>0</v>
      </c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 spans="1:25" ht="15" hidden="1" customHeight="1" outlineLevel="1" x14ac:dyDescent="0.2">
      <c r="A212" s="25"/>
      <c r="B212" s="43" t="s">
        <v>212</v>
      </c>
      <c r="C212" s="18">
        <f>[3]預算!I212</f>
        <v>0</v>
      </c>
      <c r="D212" s="37">
        <f t="shared" si="36"/>
        <v>0</v>
      </c>
      <c r="E212" s="40">
        <f t="shared" si="48"/>
        <v>0</v>
      </c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 spans="1:25" ht="15" hidden="1" customHeight="1" x14ac:dyDescent="0.2">
      <c r="A213" s="21"/>
      <c r="B213" s="57" t="s">
        <v>213</v>
      </c>
      <c r="C213" s="18">
        <f>[3]預算!I213</f>
        <v>0</v>
      </c>
      <c r="D213" s="37">
        <f t="shared" si="36"/>
        <v>0</v>
      </c>
      <c r="E213" s="40">
        <f t="shared" si="48"/>
        <v>0</v>
      </c>
      <c r="F213" s="36">
        <f t="shared" ref="F213:Y213" si="49">SUM(F214:F220)</f>
        <v>0</v>
      </c>
      <c r="G213" s="36">
        <f t="shared" si="49"/>
        <v>0</v>
      </c>
      <c r="H213" s="36">
        <f t="shared" si="49"/>
        <v>0</v>
      </c>
      <c r="I213" s="36">
        <f t="shared" si="49"/>
        <v>0</v>
      </c>
      <c r="J213" s="36">
        <f t="shared" si="49"/>
        <v>0</v>
      </c>
      <c r="K213" s="36">
        <f t="shared" si="49"/>
        <v>0</v>
      </c>
      <c r="L213" s="36">
        <f t="shared" si="49"/>
        <v>0</v>
      </c>
      <c r="M213" s="36">
        <f t="shared" si="49"/>
        <v>0</v>
      </c>
      <c r="N213" s="36">
        <f t="shared" si="49"/>
        <v>0</v>
      </c>
      <c r="O213" s="36">
        <f t="shared" si="49"/>
        <v>0</v>
      </c>
      <c r="P213" s="36">
        <f t="shared" si="49"/>
        <v>0</v>
      </c>
      <c r="Q213" s="36">
        <f t="shared" si="49"/>
        <v>0</v>
      </c>
      <c r="R213" s="36">
        <f t="shared" si="49"/>
        <v>0</v>
      </c>
      <c r="S213" s="36">
        <f t="shared" si="49"/>
        <v>0</v>
      </c>
      <c r="T213" s="36">
        <f t="shared" si="49"/>
        <v>0</v>
      </c>
      <c r="U213" s="36">
        <f t="shared" si="49"/>
        <v>0</v>
      </c>
      <c r="V213" s="36">
        <f t="shared" si="49"/>
        <v>0</v>
      </c>
      <c r="W213" s="36">
        <f t="shared" si="49"/>
        <v>0</v>
      </c>
      <c r="X213" s="36">
        <f t="shared" si="49"/>
        <v>0</v>
      </c>
      <c r="Y213" s="36">
        <f t="shared" si="49"/>
        <v>0</v>
      </c>
    </row>
    <row r="214" spans="1:25" ht="15" hidden="1" customHeight="1" outlineLevel="1" x14ac:dyDescent="0.2">
      <c r="A214" s="25"/>
      <c r="B214" s="43" t="s">
        <v>214</v>
      </c>
      <c r="C214" s="18">
        <f>[3]預算!I214</f>
        <v>0</v>
      </c>
      <c r="D214" s="37">
        <f t="shared" si="36"/>
        <v>0</v>
      </c>
      <c r="E214" s="40">
        <f t="shared" si="48"/>
        <v>0</v>
      </c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 spans="1:25" ht="15" hidden="1" customHeight="1" outlineLevel="1" x14ac:dyDescent="0.2">
      <c r="A215" s="25"/>
      <c r="B215" s="43" t="s">
        <v>215</v>
      </c>
      <c r="C215" s="18">
        <f>[3]預算!I215</f>
        <v>0</v>
      </c>
      <c r="D215" s="37">
        <f t="shared" si="36"/>
        <v>0</v>
      </c>
      <c r="E215" s="40">
        <f t="shared" si="48"/>
        <v>0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 spans="1:25" ht="15" hidden="1" customHeight="1" outlineLevel="1" x14ac:dyDescent="0.2">
      <c r="A216" s="25"/>
      <c r="B216" s="43" t="s">
        <v>216</v>
      </c>
      <c r="C216" s="18">
        <f>[3]預算!I216</f>
        <v>0</v>
      </c>
      <c r="D216" s="37">
        <f t="shared" si="36"/>
        <v>0</v>
      </c>
      <c r="E216" s="40">
        <f t="shared" si="48"/>
        <v>0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 spans="1:25" ht="15" hidden="1" customHeight="1" outlineLevel="1" x14ac:dyDescent="0.2">
      <c r="A217" s="25"/>
      <c r="B217" s="43" t="s">
        <v>217</v>
      </c>
      <c r="C217" s="18">
        <f>[3]預算!I217</f>
        <v>0</v>
      </c>
      <c r="D217" s="37">
        <f t="shared" si="36"/>
        <v>0</v>
      </c>
      <c r="E217" s="40">
        <f t="shared" si="48"/>
        <v>0</v>
      </c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 spans="1:25" ht="15" hidden="1" customHeight="1" outlineLevel="1" x14ac:dyDescent="0.2">
      <c r="A218" s="25"/>
      <c r="B218" s="43" t="s">
        <v>218</v>
      </c>
      <c r="C218" s="18">
        <f>[3]預算!I218</f>
        <v>0</v>
      </c>
      <c r="D218" s="37">
        <f t="shared" si="36"/>
        <v>0</v>
      </c>
      <c r="E218" s="40">
        <f t="shared" si="48"/>
        <v>0</v>
      </c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 spans="1:25" ht="15" hidden="1" customHeight="1" outlineLevel="1" x14ac:dyDescent="0.2">
      <c r="A219" s="25"/>
      <c r="B219" s="43" t="s">
        <v>219</v>
      </c>
      <c r="C219" s="18">
        <f>[3]預算!I219</f>
        <v>0</v>
      </c>
      <c r="D219" s="37">
        <f t="shared" si="36"/>
        <v>0</v>
      </c>
      <c r="E219" s="40">
        <f t="shared" si="48"/>
        <v>0</v>
      </c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 spans="1:25" ht="15" hidden="1" customHeight="1" outlineLevel="1" x14ac:dyDescent="0.2">
      <c r="A220" s="25"/>
      <c r="B220" s="43" t="s">
        <v>220</v>
      </c>
      <c r="C220" s="18">
        <f>[3]預算!I220</f>
        <v>0</v>
      </c>
      <c r="D220" s="37">
        <f t="shared" si="36"/>
        <v>0</v>
      </c>
      <c r="E220" s="40">
        <f t="shared" si="48"/>
        <v>0</v>
      </c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 spans="1:25" ht="15" hidden="1" customHeight="1" x14ac:dyDescent="0.2">
      <c r="A221" s="21"/>
      <c r="B221" s="57" t="s">
        <v>221</v>
      </c>
      <c r="C221" s="18">
        <f>[3]預算!I221</f>
        <v>0</v>
      </c>
      <c r="D221" s="37">
        <f t="shared" si="36"/>
        <v>0</v>
      </c>
      <c r="E221" s="40">
        <f t="shared" si="48"/>
        <v>0</v>
      </c>
      <c r="F221" s="36">
        <f t="shared" ref="F221:Y221" si="50">SUM(F222:F225)</f>
        <v>0</v>
      </c>
      <c r="G221" s="36">
        <f t="shared" si="50"/>
        <v>0</v>
      </c>
      <c r="H221" s="36">
        <f t="shared" si="50"/>
        <v>0</v>
      </c>
      <c r="I221" s="36">
        <f t="shared" si="50"/>
        <v>0</v>
      </c>
      <c r="J221" s="36">
        <f t="shared" si="50"/>
        <v>0</v>
      </c>
      <c r="K221" s="36">
        <f t="shared" si="50"/>
        <v>0</v>
      </c>
      <c r="L221" s="36">
        <f t="shared" si="50"/>
        <v>0</v>
      </c>
      <c r="M221" s="36">
        <f t="shared" si="50"/>
        <v>0</v>
      </c>
      <c r="N221" s="36">
        <f t="shared" si="50"/>
        <v>0</v>
      </c>
      <c r="O221" s="36">
        <f t="shared" si="50"/>
        <v>0</v>
      </c>
      <c r="P221" s="36">
        <f t="shared" si="50"/>
        <v>0</v>
      </c>
      <c r="Q221" s="36">
        <f t="shared" si="50"/>
        <v>0</v>
      </c>
      <c r="R221" s="36">
        <f t="shared" si="50"/>
        <v>0</v>
      </c>
      <c r="S221" s="36">
        <f t="shared" si="50"/>
        <v>0</v>
      </c>
      <c r="T221" s="36">
        <f t="shared" si="50"/>
        <v>0</v>
      </c>
      <c r="U221" s="36">
        <f t="shared" si="50"/>
        <v>0</v>
      </c>
      <c r="V221" s="36">
        <f t="shared" si="50"/>
        <v>0</v>
      </c>
      <c r="W221" s="36">
        <f t="shared" si="50"/>
        <v>0</v>
      </c>
      <c r="X221" s="36">
        <f t="shared" si="50"/>
        <v>0</v>
      </c>
      <c r="Y221" s="36">
        <f t="shared" si="50"/>
        <v>0</v>
      </c>
    </row>
    <row r="222" spans="1:25" ht="15" hidden="1" customHeight="1" outlineLevel="1" x14ac:dyDescent="0.2">
      <c r="A222" s="25"/>
      <c r="B222" s="43" t="s">
        <v>222</v>
      </c>
      <c r="C222" s="18">
        <f>[3]預算!I222</f>
        <v>0</v>
      </c>
      <c r="D222" s="37">
        <f t="shared" ref="D222:D230" si="51">SUM(F222:Y222)</f>
        <v>0</v>
      </c>
      <c r="E222" s="40">
        <f t="shared" si="48"/>
        <v>0</v>
      </c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 spans="1:25" ht="15" hidden="1" customHeight="1" outlineLevel="1" x14ac:dyDescent="0.2">
      <c r="A223" s="25"/>
      <c r="B223" s="43" t="s">
        <v>223</v>
      </c>
      <c r="C223" s="18">
        <f>[3]預算!I223</f>
        <v>0</v>
      </c>
      <c r="D223" s="37">
        <f t="shared" si="51"/>
        <v>0</v>
      </c>
      <c r="E223" s="40">
        <f t="shared" si="48"/>
        <v>0</v>
      </c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 spans="1:25" ht="15" hidden="1" customHeight="1" outlineLevel="1" x14ac:dyDescent="0.2">
      <c r="A224" s="25"/>
      <c r="B224" s="43" t="s">
        <v>224</v>
      </c>
      <c r="C224" s="18">
        <f>[3]預算!I224</f>
        <v>0</v>
      </c>
      <c r="D224" s="37">
        <f t="shared" si="51"/>
        <v>0</v>
      </c>
      <c r="E224" s="40">
        <f t="shared" si="48"/>
        <v>0</v>
      </c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 spans="1:25" ht="15" hidden="1" customHeight="1" outlineLevel="1" x14ac:dyDescent="0.2">
      <c r="A225" s="25"/>
      <c r="B225" s="43" t="s">
        <v>225</v>
      </c>
      <c r="C225" s="18">
        <f>[3]預算!I225</f>
        <v>0</v>
      </c>
      <c r="D225" s="37">
        <f t="shared" si="51"/>
        <v>0</v>
      </c>
      <c r="E225" s="40">
        <f t="shared" si="48"/>
        <v>0</v>
      </c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 spans="1:25" ht="15" hidden="1" customHeight="1" x14ac:dyDescent="0.2">
      <c r="A226" s="21"/>
      <c r="B226" s="57" t="s">
        <v>226</v>
      </c>
      <c r="C226" s="18">
        <f>[3]預算!I226</f>
        <v>0</v>
      </c>
      <c r="D226" s="37">
        <f t="shared" si="51"/>
        <v>0</v>
      </c>
      <c r="E226" s="40">
        <f t="shared" si="48"/>
        <v>0</v>
      </c>
      <c r="F226" s="36">
        <f t="shared" ref="F226:Y226" si="52">SUM(F227)</f>
        <v>0</v>
      </c>
      <c r="G226" s="36">
        <f t="shared" si="52"/>
        <v>0</v>
      </c>
      <c r="H226" s="36">
        <f t="shared" si="52"/>
        <v>0</v>
      </c>
      <c r="I226" s="36">
        <f t="shared" si="52"/>
        <v>0</v>
      </c>
      <c r="J226" s="36">
        <f t="shared" si="52"/>
        <v>0</v>
      </c>
      <c r="K226" s="36">
        <f t="shared" si="52"/>
        <v>0</v>
      </c>
      <c r="L226" s="36">
        <f t="shared" si="52"/>
        <v>0</v>
      </c>
      <c r="M226" s="36">
        <f t="shared" si="52"/>
        <v>0</v>
      </c>
      <c r="N226" s="36">
        <f t="shared" si="52"/>
        <v>0</v>
      </c>
      <c r="O226" s="36">
        <f t="shared" si="52"/>
        <v>0</v>
      </c>
      <c r="P226" s="36">
        <f t="shared" si="52"/>
        <v>0</v>
      </c>
      <c r="Q226" s="36">
        <f t="shared" si="52"/>
        <v>0</v>
      </c>
      <c r="R226" s="36">
        <f t="shared" si="52"/>
        <v>0</v>
      </c>
      <c r="S226" s="36">
        <f t="shared" si="52"/>
        <v>0</v>
      </c>
      <c r="T226" s="36">
        <f t="shared" si="52"/>
        <v>0</v>
      </c>
      <c r="U226" s="36">
        <f t="shared" si="52"/>
        <v>0</v>
      </c>
      <c r="V226" s="36">
        <f t="shared" si="52"/>
        <v>0</v>
      </c>
      <c r="W226" s="36">
        <f t="shared" si="52"/>
        <v>0</v>
      </c>
      <c r="X226" s="36">
        <f t="shared" si="52"/>
        <v>0</v>
      </c>
      <c r="Y226" s="36">
        <f t="shared" si="52"/>
        <v>0</v>
      </c>
    </row>
    <row r="227" spans="1:25" ht="15" hidden="1" customHeight="1" outlineLevel="1" x14ac:dyDescent="0.2">
      <c r="A227" s="25"/>
      <c r="B227" s="43" t="s">
        <v>227</v>
      </c>
      <c r="C227" s="18">
        <f>[3]預算!I227</f>
        <v>0</v>
      </c>
      <c r="D227" s="37">
        <f t="shared" si="51"/>
        <v>0</v>
      </c>
      <c r="E227" s="40">
        <f t="shared" si="48"/>
        <v>0</v>
      </c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 spans="1:25" ht="15" hidden="1" customHeight="1" x14ac:dyDescent="0.2">
      <c r="A228" s="28" t="s">
        <v>228</v>
      </c>
      <c r="B228" s="43"/>
      <c r="C228" s="18">
        <f>[3]預算!I228</f>
        <v>0</v>
      </c>
      <c r="D228" s="37">
        <f t="shared" si="51"/>
        <v>0</v>
      </c>
      <c r="E228" s="40">
        <f t="shared" si="48"/>
        <v>0</v>
      </c>
      <c r="F228" s="36">
        <f t="shared" ref="F228:Y228" si="53">F201+F204+F206+F208+F213+F221+F226</f>
        <v>0</v>
      </c>
      <c r="G228" s="36">
        <f t="shared" si="53"/>
        <v>0</v>
      </c>
      <c r="H228" s="36">
        <f t="shared" si="53"/>
        <v>0</v>
      </c>
      <c r="I228" s="36">
        <f t="shared" si="53"/>
        <v>0</v>
      </c>
      <c r="J228" s="36">
        <f t="shared" si="53"/>
        <v>0</v>
      </c>
      <c r="K228" s="36">
        <f t="shared" si="53"/>
        <v>0</v>
      </c>
      <c r="L228" s="36">
        <f t="shared" si="53"/>
        <v>0</v>
      </c>
      <c r="M228" s="36">
        <f t="shared" si="53"/>
        <v>0</v>
      </c>
      <c r="N228" s="36">
        <f t="shared" si="53"/>
        <v>0</v>
      </c>
      <c r="O228" s="36">
        <f t="shared" si="53"/>
        <v>0</v>
      </c>
      <c r="P228" s="36">
        <f t="shared" si="53"/>
        <v>0</v>
      </c>
      <c r="Q228" s="36">
        <f t="shared" si="53"/>
        <v>0</v>
      </c>
      <c r="R228" s="36">
        <f t="shared" si="53"/>
        <v>0</v>
      </c>
      <c r="S228" s="36">
        <f t="shared" si="53"/>
        <v>0</v>
      </c>
      <c r="T228" s="36">
        <f t="shared" si="53"/>
        <v>0</v>
      </c>
      <c r="U228" s="36">
        <f t="shared" si="53"/>
        <v>0</v>
      </c>
      <c r="V228" s="36">
        <f t="shared" si="53"/>
        <v>0</v>
      </c>
      <c r="W228" s="36">
        <f t="shared" si="53"/>
        <v>0</v>
      </c>
      <c r="X228" s="36">
        <f t="shared" si="53"/>
        <v>0</v>
      </c>
      <c r="Y228" s="36">
        <f t="shared" si="53"/>
        <v>0</v>
      </c>
    </row>
    <row r="229" spans="1:25" ht="15" hidden="1" customHeight="1" x14ac:dyDescent="0.25">
      <c r="A229" s="30" t="s">
        <v>229</v>
      </c>
      <c r="B229" s="58"/>
      <c r="C229" s="18">
        <f>[3]預算!I229</f>
        <v>7791565</v>
      </c>
      <c r="D229" s="37">
        <f t="shared" si="51"/>
        <v>0</v>
      </c>
      <c r="E229" s="40" t="e">
        <f t="shared" si="48"/>
        <v>#DIV/0!</v>
      </c>
      <c r="F229" s="36">
        <f t="shared" ref="F229:Y229" si="54">F199+F228</f>
        <v>0</v>
      </c>
      <c r="G229" s="36">
        <f t="shared" si="54"/>
        <v>0</v>
      </c>
      <c r="H229" s="36">
        <f t="shared" si="54"/>
        <v>0</v>
      </c>
      <c r="I229" s="36">
        <f t="shared" si="54"/>
        <v>0</v>
      </c>
      <c r="J229" s="36">
        <f t="shared" si="54"/>
        <v>0</v>
      </c>
      <c r="K229" s="36">
        <f t="shared" si="54"/>
        <v>0</v>
      </c>
      <c r="L229" s="36">
        <f t="shared" si="54"/>
        <v>0</v>
      </c>
      <c r="M229" s="36">
        <f t="shared" si="54"/>
        <v>0</v>
      </c>
      <c r="N229" s="36">
        <f t="shared" si="54"/>
        <v>0</v>
      </c>
      <c r="O229" s="36">
        <f t="shared" si="54"/>
        <v>0</v>
      </c>
      <c r="P229" s="36">
        <f t="shared" si="54"/>
        <v>0</v>
      </c>
      <c r="Q229" s="36">
        <f t="shared" si="54"/>
        <v>0</v>
      </c>
      <c r="R229" s="36">
        <f t="shared" si="54"/>
        <v>0</v>
      </c>
      <c r="S229" s="36">
        <f t="shared" si="54"/>
        <v>0</v>
      </c>
      <c r="T229" s="36">
        <f t="shared" si="54"/>
        <v>0</v>
      </c>
      <c r="U229" s="36">
        <f t="shared" si="54"/>
        <v>0</v>
      </c>
      <c r="V229" s="36">
        <f t="shared" si="54"/>
        <v>0</v>
      </c>
      <c r="W229" s="36">
        <f t="shared" si="54"/>
        <v>0</v>
      </c>
      <c r="X229" s="36">
        <f t="shared" si="54"/>
        <v>0</v>
      </c>
      <c r="Y229" s="36">
        <f t="shared" si="54"/>
        <v>0</v>
      </c>
    </row>
    <row r="230" spans="1:25" ht="15" hidden="1" customHeight="1" x14ac:dyDescent="0.25">
      <c r="A230" s="59" t="s">
        <v>230</v>
      </c>
      <c r="B230" s="60"/>
      <c r="C230" s="18">
        <f>[3]預算!I230</f>
        <v>5632244</v>
      </c>
      <c r="D230" s="37">
        <f t="shared" si="51"/>
        <v>0</v>
      </c>
      <c r="E230" s="40" t="e">
        <f t="shared" si="48"/>
        <v>#DIV/0!</v>
      </c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 spans="1:25" s="34" customFormat="1" ht="15" customHeight="1" x14ac:dyDescent="0.2">
      <c r="A231" s="13"/>
      <c r="B231" s="61" t="s">
        <v>229</v>
      </c>
      <c r="C231" s="33">
        <f t="shared" ref="C231:D231" si="55">C24+C29+C33+C47+C197</f>
        <v>0</v>
      </c>
      <c r="D231" s="33">
        <f t="shared" si="55"/>
        <v>0</v>
      </c>
      <c r="E231" s="44">
        <f t="shared" si="48"/>
        <v>0</v>
      </c>
      <c r="F231" s="33">
        <f t="shared" ref="F231:Y231" si="56">F24+F29+F33+F47+F197</f>
        <v>0</v>
      </c>
      <c r="G231" s="33">
        <f t="shared" si="56"/>
        <v>0</v>
      </c>
      <c r="H231" s="33">
        <f t="shared" si="56"/>
        <v>0</v>
      </c>
      <c r="I231" s="33">
        <f t="shared" si="56"/>
        <v>0</v>
      </c>
      <c r="J231" s="33">
        <f t="shared" si="56"/>
        <v>0</v>
      </c>
      <c r="K231" s="33">
        <f t="shared" si="56"/>
        <v>0</v>
      </c>
      <c r="L231" s="33">
        <f t="shared" si="56"/>
        <v>0</v>
      </c>
      <c r="M231" s="33">
        <f t="shared" si="56"/>
        <v>0</v>
      </c>
      <c r="N231" s="33">
        <f t="shared" si="56"/>
        <v>0</v>
      </c>
      <c r="O231" s="33">
        <f t="shared" si="56"/>
        <v>0</v>
      </c>
      <c r="P231" s="33">
        <f t="shared" si="56"/>
        <v>0</v>
      </c>
      <c r="Q231" s="33">
        <f t="shared" si="56"/>
        <v>0</v>
      </c>
      <c r="R231" s="33">
        <f t="shared" si="56"/>
        <v>0</v>
      </c>
      <c r="S231" s="33">
        <f t="shared" si="56"/>
        <v>0</v>
      </c>
      <c r="T231" s="33">
        <f t="shared" si="56"/>
        <v>0</v>
      </c>
      <c r="U231" s="33">
        <f t="shared" si="56"/>
        <v>0</v>
      </c>
      <c r="V231" s="33">
        <f t="shared" si="56"/>
        <v>0</v>
      </c>
      <c r="W231" s="33">
        <f t="shared" si="56"/>
        <v>0</v>
      </c>
      <c r="X231" s="33">
        <f t="shared" si="56"/>
        <v>0</v>
      </c>
      <c r="Y231" s="33">
        <f t="shared" si="56"/>
        <v>0</v>
      </c>
    </row>
    <row r="232" spans="1:25" s="34" customFormat="1" ht="15" customHeight="1" x14ac:dyDescent="0.25">
      <c r="A232" s="1"/>
      <c r="B232" s="62" t="s">
        <v>233</v>
      </c>
      <c r="C232" s="63">
        <f t="shared" ref="C232:D232" si="57">ROUND(C8*17%,0)</f>
        <v>0</v>
      </c>
      <c r="D232" s="63">
        <f t="shared" si="57"/>
        <v>0</v>
      </c>
      <c r="E232" s="63"/>
      <c r="F232" s="63">
        <f t="shared" ref="F232:Y232" si="58">ROUND(F8*17%,0)</f>
        <v>0</v>
      </c>
      <c r="G232" s="63">
        <f t="shared" si="58"/>
        <v>0</v>
      </c>
      <c r="H232" s="63">
        <f t="shared" si="58"/>
        <v>0</v>
      </c>
      <c r="I232" s="63">
        <f t="shared" si="58"/>
        <v>0</v>
      </c>
      <c r="J232" s="63">
        <f t="shared" si="58"/>
        <v>0</v>
      </c>
      <c r="K232" s="63">
        <f t="shared" si="58"/>
        <v>0</v>
      </c>
      <c r="L232" s="63">
        <f t="shared" si="58"/>
        <v>0</v>
      </c>
      <c r="M232" s="63">
        <f t="shared" si="58"/>
        <v>0</v>
      </c>
      <c r="N232" s="63">
        <f t="shared" si="58"/>
        <v>0</v>
      </c>
      <c r="O232" s="63">
        <f t="shared" si="58"/>
        <v>0</v>
      </c>
      <c r="P232" s="63">
        <f t="shared" si="58"/>
        <v>0</v>
      </c>
      <c r="Q232" s="63">
        <f t="shared" si="58"/>
        <v>0</v>
      </c>
      <c r="R232" s="63">
        <f t="shared" si="58"/>
        <v>0</v>
      </c>
      <c r="S232" s="63">
        <f t="shared" si="58"/>
        <v>0</v>
      </c>
      <c r="T232" s="63">
        <f t="shared" si="58"/>
        <v>0</v>
      </c>
      <c r="U232" s="63">
        <f t="shared" si="58"/>
        <v>0</v>
      </c>
      <c r="V232" s="63">
        <f t="shared" si="58"/>
        <v>0</v>
      </c>
      <c r="W232" s="63">
        <f t="shared" si="58"/>
        <v>0</v>
      </c>
      <c r="X232" s="63">
        <f t="shared" si="58"/>
        <v>0</v>
      </c>
      <c r="Y232" s="63">
        <f t="shared" si="58"/>
        <v>0</v>
      </c>
    </row>
    <row r="233" spans="1:25" s="34" customFormat="1" ht="15" customHeight="1" x14ac:dyDescent="0.2">
      <c r="A233" s="1"/>
      <c r="B233" s="64" t="s">
        <v>231</v>
      </c>
      <c r="C233" s="24">
        <f t="shared" ref="C233:D233" si="59">C9-C231-C232</f>
        <v>0</v>
      </c>
      <c r="D233" s="24">
        <f t="shared" si="59"/>
        <v>0</v>
      </c>
      <c r="E233" s="24"/>
      <c r="F233" s="24">
        <f t="shared" ref="F233:Y233" si="60">F9-F231-F232</f>
        <v>0</v>
      </c>
      <c r="G233" s="24">
        <f t="shared" si="60"/>
        <v>0</v>
      </c>
      <c r="H233" s="24">
        <f t="shared" si="60"/>
        <v>0</v>
      </c>
      <c r="I233" s="24">
        <f t="shared" si="60"/>
        <v>0</v>
      </c>
      <c r="J233" s="24">
        <f t="shared" si="60"/>
        <v>0</v>
      </c>
      <c r="K233" s="24">
        <f t="shared" si="60"/>
        <v>0</v>
      </c>
      <c r="L233" s="24">
        <f t="shared" si="60"/>
        <v>0</v>
      </c>
      <c r="M233" s="24">
        <f t="shared" si="60"/>
        <v>0</v>
      </c>
      <c r="N233" s="24">
        <f t="shared" si="60"/>
        <v>0</v>
      </c>
      <c r="O233" s="24">
        <f t="shared" si="60"/>
        <v>0</v>
      </c>
      <c r="P233" s="24">
        <f t="shared" si="60"/>
        <v>0</v>
      </c>
      <c r="Q233" s="24">
        <f t="shared" si="60"/>
        <v>0</v>
      </c>
      <c r="R233" s="24">
        <f t="shared" si="60"/>
        <v>0</v>
      </c>
      <c r="S233" s="24">
        <f t="shared" si="60"/>
        <v>0</v>
      </c>
      <c r="T233" s="24">
        <f t="shared" si="60"/>
        <v>0</v>
      </c>
      <c r="U233" s="24">
        <f t="shared" si="60"/>
        <v>0</v>
      </c>
      <c r="V233" s="24">
        <f t="shared" si="60"/>
        <v>0</v>
      </c>
      <c r="W233" s="24">
        <f t="shared" si="60"/>
        <v>0</v>
      </c>
      <c r="X233" s="24">
        <f t="shared" si="60"/>
        <v>0</v>
      </c>
      <c r="Y233" s="24">
        <f t="shared" si="60"/>
        <v>0</v>
      </c>
    </row>
    <row r="234" spans="1:25" s="34" customFormat="1" ht="15" customHeight="1" x14ac:dyDescent="0.2">
      <c r="A234" s="1"/>
      <c r="B234" s="64" t="s">
        <v>232</v>
      </c>
      <c r="C234" s="46">
        <f t="shared" ref="C234:D234" si="61">IF(C9=0,0,C233/C9)</f>
        <v>0</v>
      </c>
      <c r="D234" s="46">
        <f t="shared" si="61"/>
        <v>0</v>
      </c>
      <c r="E234" s="46"/>
      <c r="F234" s="46">
        <f t="shared" ref="F234:Y234" si="62">IF(F9=0,0,F233/F9)</f>
        <v>0</v>
      </c>
      <c r="G234" s="46">
        <f t="shared" si="62"/>
        <v>0</v>
      </c>
      <c r="H234" s="46">
        <f t="shared" si="62"/>
        <v>0</v>
      </c>
      <c r="I234" s="46">
        <f t="shared" si="62"/>
        <v>0</v>
      </c>
      <c r="J234" s="46">
        <f t="shared" si="62"/>
        <v>0</v>
      </c>
      <c r="K234" s="46">
        <f t="shared" si="62"/>
        <v>0</v>
      </c>
      <c r="L234" s="46">
        <f t="shared" si="62"/>
        <v>0</v>
      </c>
      <c r="M234" s="46">
        <f t="shared" si="62"/>
        <v>0</v>
      </c>
      <c r="N234" s="46">
        <f t="shared" si="62"/>
        <v>0</v>
      </c>
      <c r="O234" s="46">
        <f t="shared" si="62"/>
        <v>0</v>
      </c>
      <c r="P234" s="46">
        <f t="shared" si="62"/>
        <v>0</v>
      </c>
      <c r="Q234" s="46">
        <f t="shared" si="62"/>
        <v>0</v>
      </c>
      <c r="R234" s="46">
        <f t="shared" si="62"/>
        <v>0</v>
      </c>
      <c r="S234" s="46">
        <f t="shared" si="62"/>
        <v>0</v>
      </c>
      <c r="T234" s="46">
        <f t="shared" si="62"/>
        <v>0</v>
      </c>
      <c r="U234" s="46">
        <f t="shared" si="62"/>
        <v>0</v>
      </c>
      <c r="V234" s="46">
        <f t="shared" si="62"/>
        <v>0</v>
      </c>
      <c r="W234" s="46">
        <f t="shared" si="62"/>
        <v>0</v>
      </c>
      <c r="X234" s="46">
        <f t="shared" si="62"/>
        <v>0</v>
      </c>
      <c r="Y234" s="46">
        <f t="shared" si="62"/>
        <v>0</v>
      </c>
    </row>
    <row r="235" spans="1:25" ht="15" customHeight="1" x14ac:dyDescent="0.25">
      <c r="C235" s="65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</row>
    <row r="236" spans="1:25" x14ac:dyDescent="0.25">
      <c r="C236" s="54"/>
    </row>
    <row r="237" spans="1:25" x14ac:dyDescent="0.25">
      <c r="B237" s="13"/>
      <c r="C237" s="54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</row>
    <row r="238" spans="1:25" x14ac:dyDescent="0.25">
      <c r="C238" s="54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</row>
    <row r="239" spans="1:25" x14ac:dyDescent="0.25">
      <c r="C239" s="54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</row>
    <row r="240" spans="1:25" x14ac:dyDescent="0.25">
      <c r="C240" s="54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</row>
    <row r="241" spans="1:25" x14ac:dyDescent="0.25">
      <c r="C241" s="54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</row>
    <row r="242" spans="1:25" x14ac:dyDescent="0.25">
      <c r="C242" s="54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</row>
    <row r="243" spans="1:25" x14ac:dyDescent="0.25">
      <c r="C243" s="54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</row>
    <row r="244" spans="1:25" x14ac:dyDescent="0.25">
      <c r="B244" s="13"/>
      <c r="C244" s="54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</row>
    <row r="245" spans="1:25" x14ac:dyDescent="0.25">
      <c r="C245" s="54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</row>
    <row r="246" spans="1:25" x14ac:dyDescent="0.25">
      <c r="C246" s="54"/>
    </row>
    <row r="247" spans="1:25" x14ac:dyDescent="0.25">
      <c r="B247" s="13"/>
      <c r="C247" s="54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</row>
    <row r="248" spans="1:25" x14ac:dyDescent="0.25">
      <c r="B248" s="53"/>
      <c r="C248" s="54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</row>
    <row r="249" spans="1:25" x14ac:dyDescent="0.25">
      <c r="A249" s="13"/>
      <c r="C249" s="54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</row>
    <row r="250" spans="1:25" x14ac:dyDescent="0.25">
      <c r="A250" s="13"/>
      <c r="C250" s="54"/>
    </row>
  </sheetData>
  <mergeCells count="4">
    <mergeCell ref="C3:E3"/>
    <mergeCell ref="C4:E4"/>
    <mergeCell ref="C5:E5"/>
    <mergeCell ref="C6:E6"/>
  </mergeCells>
  <phoneticPr fontId="3" type="noConversion"/>
  <conditionalFormatting sqref="E8:E20 E24:E79 E81:E231">
    <cfRule type="cellIs" dxfId="1" priority="2" operator="greaterThan">
      <formula>1</formula>
    </cfRule>
  </conditionalFormatting>
  <conditionalFormatting sqref="E8:E231">
    <cfRule type="containsErrors" dxfId="0" priority="1">
      <formula>ISERROR(E8)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產基會_簡曉菁</dc:creator>
  <cp:lastModifiedBy>產基會_簡曉菁</cp:lastModifiedBy>
  <dcterms:created xsi:type="dcterms:W3CDTF">2023-09-04T06:39:18Z</dcterms:created>
  <dcterms:modified xsi:type="dcterms:W3CDTF">2023-09-04T06:40:06Z</dcterms:modified>
</cp:coreProperties>
</file>