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tudio Projects\CBM2.0\health calculations\"/>
    </mc:Choice>
  </mc:AlternateContent>
  <bookViews>
    <workbookView xWindow="480" yWindow="75" windowWidth="27795" windowHeight="12075"/>
  </bookViews>
  <sheets>
    <sheet name="gbd" sheetId="1" r:id="rId1"/>
    <sheet name="hc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F42" i="1" l="1"/>
  <c r="F41" i="1"/>
  <c r="F40" i="1"/>
  <c r="F39" i="1"/>
  <c r="F38" i="1"/>
  <c r="F37" i="1"/>
  <c r="F36" i="1"/>
  <c r="F35" i="1"/>
  <c r="E42" i="1"/>
  <c r="E41" i="1"/>
  <c r="E40" i="1"/>
  <c r="E39" i="1"/>
  <c r="E38" i="1"/>
  <c r="E37" i="1"/>
  <c r="E36" i="1"/>
  <c r="E35" i="1"/>
  <c r="D42" i="1"/>
  <c r="D41" i="1"/>
  <c r="D40" i="1"/>
  <c r="D39" i="1"/>
  <c r="D38" i="1"/>
  <c r="D37" i="1"/>
  <c r="D36" i="1"/>
  <c r="D35" i="1"/>
  <c r="F34" i="1"/>
  <c r="F33" i="1"/>
  <c r="F32" i="1"/>
  <c r="F31" i="1"/>
  <c r="F30" i="1"/>
  <c r="F29" i="1"/>
  <c r="F28" i="1"/>
  <c r="F27" i="1"/>
  <c r="E34" i="1"/>
  <c r="E33" i="1"/>
  <c r="E32" i="1"/>
  <c r="E31" i="1"/>
  <c r="E30" i="1"/>
  <c r="E29" i="1"/>
  <c r="E28" i="1"/>
  <c r="E27" i="1"/>
  <c r="D34" i="1"/>
  <c r="D33" i="1"/>
  <c r="D32" i="1"/>
  <c r="D31" i="1"/>
  <c r="D30" i="1"/>
  <c r="D29" i="1"/>
  <c r="C42" i="1"/>
  <c r="C41" i="1"/>
  <c r="C40" i="1"/>
  <c r="C39" i="1"/>
  <c r="C38" i="1"/>
  <c r="C37" i="1"/>
  <c r="C36" i="1"/>
  <c r="C35" i="1"/>
  <c r="D28" i="1"/>
  <c r="D27" i="1"/>
  <c r="C34" i="1"/>
  <c r="C33" i="1"/>
  <c r="C32" i="1"/>
  <c r="C31" i="1"/>
  <c r="C30" i="1"/>
  <c r="C29" i="1"/>
  <c r="C28" i="1"/>
  <c r="C27" i="1"/>
  <c r="J23" i="1" l="1"/>
  <c r="K23" i="1"/>
</calcChain>
</file>

<file path=xl/comments1.xml><?xml version="1.0" encoding="utf-8"?>
<comments xmlns="http://schemas.openxmlformats.org/spreadsheetml/2006/main">
  <authors>
    <author>Marko Tainio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Marko Tainio:</t>
        </r>
        <r>
          <rPr>
            <sz val="9"/>
            <color indexed="81"/>
            <rFont val="Tahoma"/>
            <family val="2"/>
          </rPr>
          <t xml:space="preserve">
http://ghdx.healthdata.org/record/united-kingdom-global-burden-disease-study-2010-gbd-2010-results-1990-2010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Marko Tainio:</t>
        </r>
        <r>
          <rPr>
            <sz val="9"/>
            <color indexed="81"/>
            <rFont val="Tahoma"/>
            <family val="2"/>
          </rPr>
          <t xml:space="preserve">
http://www.ons.gov.uk/ons/rel/pop-estimate/population-estimates-for-uk--england-and-wales--scotland-and-northern-ireland/mid-2010-population-estimates/rft---mid-2010-population-estimates.zip</t>
        </r>
      </text>
    </comment>
  </commentList>
</comments>
</file>

<file path=xl/sharedStrings.xml><?xml version="1.0" encoding="utf-8"?>
<sst xmlns="http://schemas.openxmlformats.org/spreadsheetml/2006/main" count="115" uniqueCount="48">
  <si>
    <t>Males</t>
  </si>
  <si>
    <t>Females</t>
  </si>
  <si>
    <t>Total</t>
  </si>
  <si>
    <t>Under 5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</si>
  <si>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</si>
  <si>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</si>
  <si>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</si>
  <si>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</si>
  <si>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</si>
  <si>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</si>
  <si>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</si>
  <si>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</si>
  <si>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</si>
  <si>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</si>
  <si>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</si>
  <si>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</si>
  <si>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</si>
  <si>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</si>
  <si>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</si>
  <si>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80+ years</t>
  </si>
  <si>
    <t>Age group</t>
  </si>
  <si>
    <t>Deaths in 2010</t>
  </si>
  <si>
    <t>Population UK 2010</t>
  </si>
  <si>
    <t>Bacground mortality data for year 2010 in UK, based on burden of disease data</t>
  </si>
  <si>
    <t>YLDs</t>
  </si>
  <si>
    <t>YLLs</t>
  </si>
  <si>
    <t>DALYs</t>
  </si>
  <si>
    <t>Population England 2010</t>
  </si>
  <si>
    <t>01.07.2015 Marko Tainio</t>
  </si>
  <si>
    <t>nts_group</t>
  </si>
  <si>
    <t>age</t>
  </si>
  <si>
    <t>18 - 29</t>
  </si>
  <si>
    <t>30 - 39</t>
  </si>
  <si>
    <t>40 - 49</t>
  </si>
  <si>
    <t>50 - 59</t>
  </si>
  <si>
    <t>60 - 64</t>
  </si>
  <si>
    <t>65 - 69</t>
  </si>
  <si>
    <t>70 - 74</t>
  </si>
  <si>
    <t>75 - 79</t>
  </si>
  <si>
    <t>80 - 84</t>
  </si>
  <si>
    <t>85 +</t>
  </si>
  <si>
    <t>gender</t>
  </si>
  <si>
    <t>yll</t>
  </si>
  <si>
    <t>yld</t>
  </si>
  <si>
    <t>daly</t>
  </si>
  <si>
    <t>death</t>
  </si>
  <si>
    <t>60 - 69</t>
  </si>
  <si>
    <t>70 - 79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</si>
</sst>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"/>
  <sheetViews>
    <sheetView tabSelected="1" topLeftCell="A7" workbookViewId="0">
      <selection activeCell="A26" sqref="A26:F42"/>
    </sheetView>
  </sheetViews>
  <sheetFormatPr defaultRowHeight="15" x14ac:dyDescent="0.25"/>
  <cols>
    <col min="1" max="1" width="13.140625" bestFit="1" customWidth="1"/>
    <col min="12" max="12" width="10.7109375" customWidth="1"/>
    <col min="13" max="13" width="11.28515625" customWidth="1"/>
  </cols>
  <sheetData>
    <row r="1" spans="1:21" x14ac:dyDescent="0.25">
      <c r="A1" t="s">
        <v>23</v>
      </c>
    </row>
    <row r="2" spans="1:21" x14ac:dyDescent="0.25">
      <c r="A2" t="s">
        <v>28</v>
      </c>
    </row>
    <row r="4" spans="1:21" s="11" customFormat="1" x14ac:dyDescent="0.25">
      <c r="A4" s="6"/>
      <c r="B4" s="7" t="s">
        <v>21</v>
      </c>
      <c r="C4" s="7"/>
      <c r="D4" s="7" t="s">
        <v>24</v>
      </c>
      <c r="E4" s="7"/>
      <c r="F4" s="7" t="s">
        <v>25</v>
      </c>
      <c r="G4" s="7"/>
      <c r="H4" s="7" t="s">
        <v>26</v>
      </c>
      <c r="I4" s="7"/>
      <c r="J4" s="8" t="s">
        <v>22</v>
      </c>
      <c r="K4" s="8"/>
      <c r="L4" s="9" t="s">
        <v>27</v>
      </c>
      <c r="M4" s="9"/>
      <c r="N4" s="10" t="s">
        <v>21</v>
      </c>
      <c r="O4" s="10"/>
      <c r="P4" s="10" t="s">
        <v>24</v>
      </c>
      <c r="Q4" s="10"/>
      <c r="R4" s="10" t="s">
        <v>25</v>
      </c>
      <c r="S4" s="10"/>
      <c r="T4" s="10" t="s">
        <v>26</v>
      </c>
      <c r="U4" s="10"/>
    </row>
    <row r="5" spans="1:21" s="11" customFormat="1" x14ac:dyDescent="0.25">
      <c r="A5" s="6" t="s">
        <v>20</v>
      </c>
      <c r="B5" s="7" t="s">
        <v>0</v>
      </c>
      <c r="C5" s="7" t="s">
        <v>1</v>
      </c>
      <c r="D5" s="7" t="s">
        <v>0</v>
      </c>
      <c r="E5" s="7" t="s">
        <v>1</v>
      </c>
      <c r="F5" s="7" t="s">
        <v>0</v>
      </c>
      <c r="G5" s="7" t="s">
        <v>1</v>
      </c>
      <c r="H5" s="7" t="s">
        <v>0</v>
      </c>
      <c r="I5" s="7" t="s">
        <v>1</v>
      </c>
      <c r="J5" s="8" t="s">
        <v>0</v>
      </c>
      <c r="K5" s="8" t="s">
        <v>1</v>
      </c>
      <c r="L5" s="9" t="s">
        <v>0</v>
      </c>
      <c r="M5" s="9" t="s">
        <v>1</v>
      </c>
      <c r="N5" s="10" t="s">
        <v>0</v>
      </c>
      <c r="O5" s="10" t="s">
        <v>1</v>
      </c>
      <c r="P5" s="10" t="s">
        <v>0</v>
      </c>
      <c r="Q5" s="10" t="s">
        <v>1</v>
      </c>
      <c r="R5" s="10" t="s">
        <v>0</v>
      </c>
      <c r="S5" s="10" t="s">
        <v>1</v>
      </c>
      <c r="T5" s="10" t="s">
        <v>0</v>
      </c>
      <c r="U5" s="10" t="s">
        <v>1</v>
      </c>
    </row>
    <row r="6" spans="1:21" x14ac:dyDescent="0.25">
      <c r="A6" s="3" t="s">
        <v>3</v>
      </c>
      <c r="B6" s="2">
        <v>1363.6</v>
      </c>
      <c r="C6" s="2">
        <v>1045.76</v>
      </c>
      <c r="D6" s="2">
        <v>35850</v>
      </c>
      <c r="E6" s="2">
        <v>32880</v>
      </c>
      <c r="F6" s="2">
        <v>116893</v>
      </c>
      <c r="G6" s="2">
        <v>89630</v>
      </c>
      <c r="H6" s="2">
        <v>152744</v>
      </c>
      <c r="I6" s="2">
        <v>122521</v>
      </c>
      <c r="J6" s="1">
        <v>1977.3</v>
      </c>
      <c r="K6" s="1">
        <v>1881.2</v>
      </c>
      <c r="L6" s="4"/>
      <c r="M6" s="4"/>
      <c r="N6" s="5"/>
      <c r="O6" s="5"/>
      <c r="P6" s="5"/>
      <c r="Q6" s="5"/>
      <c r="R6" s="5"/>
      <c r="S6" s="5"/>
      <c r="T6" s="5"/>
      <c r="U6" s="5"/>
    </row>
    <row r="7" spans="1:21" x14ac:dyDescent="0.25">
      <c r="A7" s="3" t="s">
        <v>4</v>
      </c>
      <c r="B7" s="2">
        <v>135.77099999999999</v>
      </c>
      <c r="C7" s="2">
        <v>96.526300000000006</v>
      </c>
      <c r="D7" s="2">
        <v>43480</v>
      </c>
      <c r="E7" s="2">
        <v>33890</v>
      </c>
      <c r="F7" s="2">
        <v>10660</v>
      </c>
      <c r="G7" s="2">
        <v>7622.24</v>
      </c>
      <c r="H7" s="2">
        <v>54150</v>
      </c>
      <c r="I7" s="2">
        <v>41513</v>
      </c>
      <c r="J7" s="1">
        <v>1761.5</v>
      </c>
      <c r="K7" s="1">
        <v>1684.8</v>
      </c>
      <c r="L7" s="4"/>
      <c r="M7" s="4"/>
      <c r="N7" s="5"/>
      <c r="O7" s="5"/>
      <c r="P7" s="5"/>
      <c r="Q7" s="5"/>
      <c r="R7" s="5"/>
      <c r="S7" s="5"/>
      <c r="T7" s="5"/>
      <c r="U7" s="5"/>
    </row>
    <row r="8" spans="1:21" x14ac:dyDescent="0.25">
      <c r="A8" s="3" t="s">
        <v>5</v>
      </c>
      <c r="B8" s="2">
        <v>200.17599999999999</v>
      </c>
      <c r="C8" s="2">
        <v>123.741</v>
      </c>
      <c r="D8" s="2">
        <v>67420</v>
      </c>
      <c r="E8" s="2">
        <v>63970</v>
      </c>
      <c r="F8" s="2">
        <v>14680</v>
      </c>
      <c r="G8" s="2">
        <v>9113.65</v>
      </c>
      <c r="H8" s="2">
        <v>82100</v>
      </c>
      <c r="I8" s="2">
        <v>73091</v>
      </c>
      <c r="J8" s="1">
        <v>1825.3</v>
      </c>
      <c r="K8" s="1">
        <v>1741.6</v>
      </c>
      <c r="L8" s="4"/>
      <c r="M8" s="4"/>
      <c r="N8" s="5"/>
      <c r="O8" s="5"/>
      <c r="P8" s="5"/>
      <c r="Q8" s="5"/>
      <c r="R8" s="5"/>
      <c r="S8" s="5"/>
      <c r="T8" s="5"/>
      <c r="U8" s="5"/>
    </row>
    <row r="9" spans="1:21" x14ac:dyDescent="0.25">
      <c r="A9" s="3" t="s">
        <v>6</v>
      </c>
      <c r="B9" s="2">
        <v>769.75900000000001</v>
      </c>
      <c r="C9" s="2">
        <v>265.10899999999998</v>
      </c>
      <c r="D9" s="2">
        <v>101970</v>
      </c>
      <c r="E9" s="2">
        <v>101709</v>
      </c>
      <c r="F9" s="2">
        <v>52800</v>
      </c>
      <c r="G9" s="2">
        <v>18230</v>
      </c>
      <c r="H9" s="2">
        <v>154776</v>
      </c>
      <c r="I9" s="2">
        <v>119940</v>
      </c>
      <c r="J9" s="1">
        <v>2012.8</v>
      </c>
      <c r="K9" s="1">
        <v>1898.9</v>
      </c>
      <c r="L9" s="4"/>
      <c r="M9" s="4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3" t="s">
        <v>7</v>
      </c>
      <c r="B10" s="2">
        <v>1441.17</v>
      </c>
      <c r="C10" s="2">
        <v>322.25900000000001</v>
      </c>
      <c r="D10" s="2">
        <v>133214</v>
      </c>
      <c r="E10" s="2">
        <v>137544</v>
      </c>
      <c r="F10" s="2">
        <v>91980</v>
      </c>
      <c r="G10" s="2">
        <v>20580</v>
      </c>
      <c r="H10" s="2">
        <v>225194</v>
      </c>
      <c r="I10" s="2">
        <v>158131</v>
      </c>
      <c r="J10" s="1">
        <v>2213.1</v>
      </c>
      <c r="K10" s="1">
        <v>2096.8000000000002</v>
      </c>
      <c r="L10" s="4"/>
      <c r="M10" s="4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3" t="s">
        <v>8</v>
      </c>
      <c r="B11" s="2">
        <v>1744.95</v>
      </c>
      <c r="C11" s="2">
        <v>408.07100000000003</v>
      </c>
      <c r="D11" s="2">
        <v>168613</v>
      </c>
      <c r="E11" s="2">
        <v>175024</v>
      </c>
      <c r="F11" s="2">
        <v>102743</v>
      </c>
      <c r="G11" s="2">
        <v>24000</v>
      </c>
      <c r="H11" s="2">
        <v>271357</v>
      </c>
      <c r="I11" s="2">
        <v>199031</v>
      </c>
      <c r="J11" s="1">
        <v>2168.6</v>
      </c>
      <c r="K11" s="1">
        <v>2081.1999999999998</v>
      </c>
      <c r="L11" s="4"/>
      <c r="M11" s="4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3" t="s">
        <v>9</v>
      </c>
      <c r="B12" s="2">
        <v>2244.11</v>
      </c>
      <c r="C12" s="2">
        <v>595.13099999999997</v>
      </c>
      <c r="D12" s="2">
        <v>170446</v>
      </c>
      <c r="E12" s="2">
        <v>177948</v>
      </c>
      <c r="F12" s="2">
        <v>120865</v>
      </c>
      <c r="G12" s="2">
        <v>32020</v>
      </c>
      <c r="H12" s="2">
        <v>291311</v>
      </c>
      <c r="I12" s="2">
        <v>209978</v>
      </c>
      <c r="J12" s="1">
        <v>1959.8</v>
      </c>
      <c r="K12" s="1">
        <v>1931.6</v>
      </c>
      <c r="L12" s="4"/>
      <c r="M12" s="4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3" t="s">
        <v>10</v>
      </c>
      <c r="B13" s="2">
        <v>3198.93</v>
      </c>
      <c r="C13" s="2">
        <v>896.47699999999998</v>
      </c>
      <c r="D13" s="2">
        <v>163550</v>
      </c>
      <c r="E13" s="2">
        <v>169104</v>
      </c>
      <c r="F13" s="2">
        <v>156497</v>
      </c>
      <c r="G13" s="2">
        <v>43810</v>
      </c>
      <c r="H13" s="2">
        <v>320047</v>
      </c>
      <c r="I13" s="2">
        <v>212918</v>
      </c>
      <c r="J13" s="1">
        <v>2084.6</v>
      </c>
      <c r="K13" s="1">
        <v>2117.1</v>
      </c>
      <c r="L13" s="4"/>
      <c r="M13" s="4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3" t="s">
        <v>11</v>
      </c>
      <c r="B14" s="2">
        <v>4562.45</v>
      </c>
      <c r="C14" s="2">
        <v>1482.97</v>
      </c>
      <c r="D14" s="2">
        <v>155088</v>
      </c>
      <c r="E14" s="2">
        <v>159298</v>
      </c>
      <c r="F14" s="2">
        <v>201014</v>
      </c>
      <c r="G14" s="2">
        <v>65270</v>
      </c>
      <c r="H14" s="2">
        <v>356102</v>
      </c>
      <c r="I14" s="2">
        <v>224578</v>
      </c>
      <c r="J14" s="1">
        <v>2293.4</v>
      </c>
      <c r="K14" s="1">
        <v>2338.6</v>
      </c>
      <c r="L14" s="4"/>
      <c r="M14" s="4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3" t="s">
        <v>12</v>
      </c>
      <c r="B15" s="2">
        <v>7990.24</v>
      </c>
      <c r="C15" s="2">
        <v>2849.82</v>
      </c>
      <c r="D15" s="2">
        <v>180369</v>
      </c>
      <c r="E15" s="2">
        <v>185112</v>
      </c>
      <c r="F15" s="2">
        <v>313973</v>
      </c>
      <c r="G15" s="2">
        <v>111901</v>
      </c>
      <c r="H15" s="2">
        <v>494342</v>
      </c>
      <c r="I15" s="2">
        <v>297013</v>
      </c>
      <c r="J15" s="1">
        <v>2250</v>
      </c>
      <c r="K15" s="1">
        <v>2316.1</v>
      </c>
      <c r="L15" s="4"/>
      <c r="M15" s="4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3" t="s">
        <v>13</v>
      </c>
      <c r="B16" s="2">
        <v>14360</v>
      </c>
      <c r="C16" s="2">
        <v>5493.38</v>
      </c>
      <c r="D16" s="2">
        <v>231255</v>
      </c>
      <c r="E16" s="2">
        <v>244097</v>
      </c>
      <c r="F16" s="2">
        <v>497064</v>
      </c>
      <c r="G16" s="2">
        <v>189991</v>
      </c>
      <c r="H16" s="2">
        <v>728319</v>
      </c>
      <c r="I16" s="2">
        <v>434088</v>
      </c>
      <c r="J16" s="1">
        <v>1964.7</v>
      </c>
      <c r="K16" s="1">
        <v>2016.4</v>
      </c>
      <c r="L16" s="4"/>
      <c r="M16" s="4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3" t="s">
        <v>14</v>
      </c>
      <c r="B17" s="2">
        <v>19800</v>
      </c>
      <c r="C17" s="2">
        <v>8446.59</v>
      </c>
      <c r="D17" s="2">
        <v>236750</v>
      </c>
      <c r="E17" s="2">
        <v>258113</v>
      </c>
      <c r="F17" s="2">
        <v>594634</v>
      </c>
      <c r="G17" s="2">
        <v>253348</v>
      </c>
      <c r="H17" s="2">
        <v>831384</v>
      </c>
      <c r="I17" s="2">
        <v>511461</v>
      </c>
      <c r="J17" s="1">
        <v>1758.6</v>
      </c>
      <c r="K17" s="1">
        <v>1819.8</v>
      </c>
      <c r="L17" s="4"/>
      <c r="M17" s="4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3" t="s">
        <v>15</v>
      </c>
      <c r="B18" s="2">
        <v>21090</v>
      </c>
      <c r="C18" s="2">
        <v>9725.25</v>
      </c>
      <c r="D18" s="2">
        <v>197820</v>
      </c>
      <c r="E18" s="2">
        <v>225073</v>
      </c>
      <c r="F18" s="2">
        <v>537780</v>
      </c>
      <c r="G18" s="2">
        <v>247497</v>
      </c>
      <c r="H18" s="2">
        <v>735600</v>
      </c>
      <c r="I18" s="2">
        <v>472570</v>
      </c>
      <c r="J18" s="1">
        <v>1840.1</v>
      </c>
      <c r="K18" s="1">
        <v>1923.5</v>
      </c>
      <c r="L18" s="4"/>
      <c r="M18" s="4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3" t="s">
        <v>16</v>
      </c>
      <c r="B19" s="2">
        <v>18120</v>
      </c>
      <c r="C19" s="2">
        <v>9507.84</v>
      </c>
      <c r="D19" s="2">
        <v>127495</v>
      </c>
      <c r="E19" s="2">
        <v>159537</v>
      </c>
      <c r="F19" s="2">
        <v>382001</v>
      </c>
      <c r="G19" s="2">
        <v>199589</v>
      </c>
      <c r="H19" s="2">
        <v>509496</v>
      </c>
      <c r="I19" s="2">
        <v>359126</v>
      </c>
      <c r="J19" s="1">
        <v>1412.1</v>
      </c>
      <c r="K19" s="1">
        <v>1519.6</v>
      </c>
      <c r="L19" s="4"/>
      <c r="M19" s="4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3" t="s">
        <v>17</v>
      </c>
      <c r="B20" s="2">
        <v>23840</v>
      </c>
      <c r="C20" s="2">
        <v>16440</v>
      </c>
      <c r="D20" s="2">
        <v>129972</v>
      </c>
      <c r="E20" s="2">
        <v>183912</v>
      </c>
      <c r="F20" s="2">
        <v>401503</v>
      </c>
      <c r="G20" s="2">
        <v>275113</v>
      </c>
      <c r="H20" s="2">
        <v>531475</v>
      </c>
      <c r="I20" s="2">
        <v>459025</v>
      </c>
      <c r="J20" s="1">
        <v>1160.3</v>
      </c>
      <c r="K20" s="1">
        <v>1307.4000000000001</v>
      </c>
      <c r="L20" s="4"/>
      <c r="M20" s="4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3" t="s">
        <v>18</v>
      </c>
      <c r="B21" s="2">
        <v>28180</v>
      </c>
      <c r="C21" s="2">
        <v>26956</v>
      </c>
      <c r="D21" s="2">
        <v>110982</v>
      </c>
      <c r="E21" s="2">
        <v>179578</v>
      </c>
      <c r="F21" s="2">
        <v>363520</v>
      </c>
      <c r="G21" s="2">
        <v>344598</v>
      </c>
      <c r="H21" s="2">
        <v>474502</v>
      </c>
      <c r="I21" s="2">
        <v>524176</v>
      </c>
      <c r="J21" s="1">
        <v>893.9</v>
      </c>
      <c r="K21" s="1">
        <v>1107.8</v>
      </c>
      <c r="L21" s="4"/>
      <c r="M21" s="4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3" t="s">
        <v>19</v>
      </c>
      <c r="B22" s="2">
        <v>50560</v>
      </c>
      <c r="C22" s="2">
        <v>94840</v>
      </c>
      <c r="D22" s="2">
        <v>117646</v>
      </c>
      <c r="E22" s="2">
        <v>266663</v>
      </c>
      <c r="F22" s="2">
        <v>361038</v>
      </c>
      <c r="G22" s="2">
        <v>621476</v>
      </c>
      <c r="H22" s="2">
        <v>478685</v>
      </c>
      <c r="I22" s="2">
        <v>888139</v>
      </c>
      <c r="J22" s="1">
        <v>1067.1000000000001</v>
      </c>
      <c r="K22" s="1">
        <v>1836.2</v>
      </c>
      <c r="L22" s="4"/>
      <c r="M22" s="4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3" t="s">
        <v>2</v>
      </c>
      <c r="B23" s="2">
        <v>199601.15599999999</v>
      </c>
      <c r="C23" s="2">
        <v>179494.92430000001</v>
      </c>
      <c r="D23" s="2">
        <v>2371920</v>
      </c>
      <c r="E23" s="2">
        <v>2753452</v>
      </c>
      <c r="F23" s="2">
        <v>4319645</v>
      </c>
      <c r="G23" s="2">
        <v>2553788.89</v>
      </c>
      <c r="H23" s="2">
        <v>6691584</v>
      </c>
      <c r="I23" s="2">
        <v>5307299</v>
      </c>
      <c r="J23" s="1">
        <f>SUM(J6:J22)</f>
        <v>30643.199999999997</v>
      </c>
      <c r="K23" s="1">
        <f>SUM(K6:K22)</f>
        <v>31618.6</v>
      </c>
      <c r="L23" s="4"/>
      <c r="M23" s="4"/>
      <c r="N23" s="5"/>
      <c r="O23" s="5"/>
      <c r="P23" s="5"/>
      <c r="Q23" s="5"/>
      <c r="R23" s="5"/>
      <c r="S23" s="5"/>
      <c r="T23" s="5"/>
      <c r="U23" s="5"/>
    </row>
    <row r="26" spans="1:21" x14ac:dyDescent="0.25">
      <c r="A26" t="s">
        <v>30</v>
      </c>
      <c r="B26" t="s">
        <v>41</v>
      </c>
      <c r="C26" t="s">
        <v>43</v>
      </c>
      <c r="D26" t="s">
        <v>42</v>
      </c>
      <c r="E26" t="s">
        <v>44</v>
      </c>
      <c r="F26" t="s">
        <v>45</v>
      </c>
    </row>
    <row r="27" spans="1:21" x14ac:dyDescent="0.25">
      <c r="A27" t="s">
        <v>31</v>
      </c>
      <c r="B27">
        <v>1</v>
      </c>
      <c r="C27">
        <f>SUM(D10:D11)+(2/5 *D9 )</f>
        <v>342615</v>
      </c>
      <c r="D27">
        <f>SUM(F10:F11)+(2/5 *F9 )</f>
        <v>215843</v>
      </c>
      <c r="E27">
        <f>SUM(H10:H11)+(2/5 *H9 )</f>
        <v>558461.4</v>
      </c>
      <c r="F27">
        <f>SUM(B10:B11)+(2/5 *B9 )</f>
        <v>3494.0236</v>
      </c>
    </row>
    <row r="28" spans="1:21" x14ac:dyDescent="0.25">
      <c r="A28" t="s">
        <v>32</v>
      </c>
      <c r="B28">
        <v>1</v>
      </c>
      <c r="C28" s="12">
        <f>SUM(D12:D13)</f>
        <v>333996</v>
      </c>
      <c r="D28" s="12">
        <f>SUM(F12:F13)</f>
        <v>277362</v>
      </c>
      <c r="E28" s="12">
        <f>SUM(H12:H13)</f>
        <v>611358</v>
      </c>
      <c r="F28" s="12">
        <f>SUM(B12:B13)</f>
        <v>5443.04</v>
      </c>
    </row>
    <row r="29" spans="1:21" x14ac:dyDescent="0.25">
      <c r="A29" t="s">
        <v>33</v>
      </c>
      <c r="B29">
        <v>1</v>
      </c>
      <c r="C29" s="12">
        <f>SUM(D14:D15)</f>
        <v>335457</v>
      </c>
      <c r="D29" s="12">
        <f>SUM(F14:F15)</f>
        <v>514987</v>
      </c>
      <c r="E29" s="12">
        <f>SUM(H14:H15)</f>
        <v>850444</v>
      </c>
      <c r="F29" s="12">
        <f>SUM(B14:B15)</f>
        <v>12552.689999999999</v>
      </c>
    </row>
    <row r="30" spans="1:21" x14ac:dyDescent="0.25">
      <c r="A30" t="s">
        <v>34</v>
      </c>
      <c r="B30">
        <v>1</v>
      </c>
      <c r="C30" s="12">
        <f>SUM(D16:D17)</f>
        <v>468005</v>
      </c>
      <c r="D30" s="12">
        <f>SUM(F16:F17)</f>
        <v>1091698</v>
      </c>
      <c r="E30" s="12">
        <f>SUM(H16:H17)</f>
        <v>1559703</v>
      </c>
      <c r="F30" s="12">
        <f>SUM(B16:B17)</f>
        <v>34160</v>
      </c>
    </row>
    <row r="31" spans="1:21" x14ac:dyDescent="0.25">
      <c r="A31" t="s">
        <v>46</v>
      </c>
      <c r="B31">
        <v>1</v>
      </c>
      <c r="C31" s="12">
        <f>SUM(D18:D19)</f>
        <v>325315</v>
      </c>
      <c r="D31" s="12">
        <f>SUM(F18:F19)</f>
        <v>919781</v>
      </c>
      <c r="E31" s="12">
        <f>SUM(H18:H19)</f>
        <v>1245096</v>
      </c>
      <c r="F31" s="12">
        <f>SUM(B18:B19)</f>
        <v>39210</v>
      </c>
    </row>
    <row r="32" spans="1:21" x14ac:dyDescent="0.25">
      <c r="A32" t="s">
        <v>47</v>
      </c>
      <c r="B32">
        <v>1</v>
      </c>
      <c r="C32" s="12">
        <f>SUM(D20:D21)</f>
        <v>240954</v>
      </c>
      <c r="D32" s="12">
        <f>SUM(F20:F21)</f>
        <v>765023</v>
      </c>
      <c r="E32" s="12">
        <f>SUM(H20:H21)</f>
        <v>1005977</v>
      </c>
      <c r="F32" s="12">
        <f>SUM(B20:B21)</f>
        <v>52020</v>
      </c>
    </row>
    <row r="33" spans="1:6" x14ac:dyDescent="0.25">
      <c r="A33" t="s">
        <v>39</v>
      </c>
      <c r="B33">
        <v>1</v>
      </c>
      <c r="C33" s="12">
        <f>SUM(D22)</f>
        <v>117646</v>
      </c>
      <c r="D33" s="12">
        <f>SUM(F22)</f>
        <v>361038</v>
      </c>
      <c r="E33" s="12">
        <f>SUM(H22)</f>
        <v>478685</v>
      </c>
      <c r="F33" s="12">
        <f>B22</f>
        <v>50560</v>
      </c>
    </row>
    <row r="34" spans="1:6" x14ac:dyDescent="0.25">
      <c r="A34" t="s">
        <v>40</v>
      </c>
      <c r="B34">
        <v>1</v>
      </c>
      <c r="C34" s="12">
        <f>SUM(D22)</f>
        <v>117646</v>
      </c>
      <c r="D34" s="12">
        <f>SUM(F22)</f>
        <v>361038</v>
      </c>
      <c r="E34" s="12">
        <f>SUM(H22)</f>
        <v>478685</v>
      </c>
      <c r="F34" s="12">
        <f>B22</f>
        <v>50560</v>
      </c>
    </row>
    <row r="35" spans="1:6" x14ac:dyDescent="0.25">
      <c r="A35" t="s">
        <v>31</v>
      </c>
      <c r="B35">
        <v>2</v>
      </c>
      <c r="C35">
        <f>SUM(E10:E11)+(2/5 *E9 )</f>
        <v>353251.6</v>
      </c>
      <c r="D35">
        <f>SUM(G10:G11)+(2/5 *G9 )</f>
        <v>51872</v>
      </c>
      <c r="E35">
        <f>SUM(I10:I11)+(2/5 *I9 )</f>
        <v>405138</v>
      </c>
      <c r="F35">
        <f>SUM(C10:C11)+(2/5 *C9 )</f>
        <v>836.37360000000001</v>
      </c>
    </row>
    <row r="36" spans="1:6" x14ac:dyDescent="0.25">
      <c r="A36" t="s">
        <v>32</v>
      </c>
      <c r="B36">
        <v>2</v>
      </c>
      <c r="C36" s="12">
        <f>SUM(E12,E13)</f>
        <v>347052</v>
      </c>
      <c r="D36" s="12">
        <f>SUM(G12,G13)</f>
        <v>75830</v>
      </c>
      <c r="E36" s="12">
        <f>SUM(I12,I13)</f>
        <v>422896</v>
      </c>
      <c r="F36" s="12">
        <f>SUM(C12,C13)</f>
        <v>1491.6079999999999</v>
      </c>
    </row>
    <row r="37" spans="1:6" x14ac:dyDescent="0.25">
      <c r="A37" t="s">
        <v>33</v>
      </c>
      <c r="B37">
        <v>2</v>
      </c>
      <c r="C37" s="12">
        <f>SUM(E14,E15)</f>
        <v>344410</v>
      </c>
      <c r="D37" s="12">
        <f>SUM(G14,G15)</f>
        <v>177171</v>
      </c>
      <c r="E37" s="12">
        <f>SUM(I14,I15)</f>
        <v>521591</v>
      </c>
      <c r="F37" s="12">
        <f>SUM(C14,C15)</f>
        <v>4332.79</v>
      </c>
    </row>
    <row r="38" spans="1:6" x14ac:dyDescent="0.25">
      <c r="A38" t="s">
        <v>34</v>
      </c>
      <c r="B38">
        <v>2</v>
      </c>
      <c r="C38" s="12">
        <f>SUM(E16,E17)</f>
        <v>502210</v>
      </c>
      <c r="D38" s="12">
        <f>SUM(G16,G17)</f>
        <v>443339</v>
      </c>
      <c r="E38" s="12">
        <f>SUM(I16,I17)</f>
        <v>945549</v>
      </c>
      <c r="F38" s="12">
        <f>SUM(C16,C17)</f>
        <v>13939.970000000001</v>
      </c>
    </row>
    <row r="39" spans="1:6" x14ac:dyDescent="0.25">
      <c r="A39" t="s">
        <v>46</v>
      </c>
      <c r="B39">
        <v>2</v>
      </c>
      <c r="C39" s="12">
        <f>SUM(E18,E19)</f>
        <v>384610</v>
      </c>
      <c r="D39" s="12">
        <f>SUM(G18,G19)</f>
        <v>447086</v>
      </c>
      <c r="E39" s="12">
        <f>SUM(I18,I19)</f>
        <v>831696</v>
      </c>
      <c r="F39" s="12">
        <f>SUM(C18,C19)</f>
        <v>19233.09</v>
      </c>
    </row>
    <row r="40" spans="1:6" x14ac:dyDescent="0.25">
      <c r="A40" t="s">
        <v>47</v>
      </c>
      <c r="B40">
        <v>2</v>
      </c>
      <c r="C40" s="12">
        <f>SUM(E20,E21)</f>
        <v>363490</v>
      </c>
      <c r="D40" s="12">
        <f>SUM(G20,G21)</f>
        <v>619711</v>
      </c>
      <c r="E40" s="12">
        <f>SUM(I20,I21)</f>
        <v>983201</v>
      </c>
      <c r="F40" s="12">
        <f>SUM(C20,C21)</f>
        <v>43396</v>
      </c>
    </row>
    <row r="41" spans="1:6" x14ac:dyDescent="0.25">
      <c r="A41" t="s">
        <v>39</v>
      </c>
      <c r="B41">
        <v>2</v>
      </c>
      <c r="C41" s="12">
        <f>E22</f>
        <v>266663</v>
      </c>
      <c r="D41" s="12">
        <f>G22</f>
        <v>621476</v>
      </c>
      <c r="E41" s="12">
        <f>I22</f>
        <v>888139</v>
      </c>
      <c r="F41" s="12">
        <f>C22</f>
        <v>94840</v>
      </c>
    </row>
    <row r="42" spans="1:6" x14ac:dyDescent="0.25">
      <c r="A42" t="s">
        <v>40</v>
      </c>
      <c r="B42">
        <v>2</v>
      </c>
      <c r="C42" s="12">
        <f>E22</f>
        <v>266663</v>
      </c>
      <c r="D42" s="12">
        <f>G22</f>
        <v>621476</v>
      </c>
      <c r="E42" s="12">
        <f>I22</f>
        <v>888139</v>
      </c>
      <c r="F42" s="12">
        <f>C22</f>
        <v>94840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x14ac:dyDescent="0.25">
      <c r="A1" t="s">
        <v>30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t="s">
        <v>31</v>
      </c>
      <c r="B2">
        <v>1</v>
      </c>
    </row>
    <row r="3" spans="1:6" x14ac:dyDescent="0.25">
      <c r="A3" t="s">
        <v>32</v>
      </c>
      <c r="B3">
        <v>1</v>
      </c>
    </row>
    <row r="4" spans="1:6" x14ac:dyDescent="0.25">
      <c r="A4" t="s">
        <v>33</v>
      </c>
      <c r="B4">
        <v>1</v>
      </c>
    </row>
    <row r="5" spans="1:6" x14ac:dyDescent="0.25">
      <c r="A5" t="s">
        <v>34</v>
      </c>
      <c r="B5">
        <v>1</v>
      </c>
    </row>
    <row r="6" spans="1:6" x14ac:dyDescent="0.25">
      <c r="A6" t="s">
        <v>35</v>
      </c>
      <c r="B6">
        <v>1</v>
      </c>
    </row>
    <row r="7" spans="1:6" x14ac:dyDescent="0.25">
      <c r="A7" t="s">
        <v>36</v>
      </c>
      <c r="B7">
        <v>1</v>
      </c>
    </row>
    <row r="8" spans="1:6" x14ac:dyDescent="0.25">
      <c r="A8" t="s">
        <v>37</v>
      </c>
      <c r="B8">
        <v>1</v>
      </c>
    </row>
    <row r="9" spans="1:6" x14ac:dyDescent="0.25">
      <c r="A9" t="s">
        <v>38</v>
      </c>
      <c r="B9">
        <v>1</v>
      </c>
    </row>
    <row r="10" spans="1:6" x14ac:dyDescent="0.25">
      <c r="A10" t="s">
        <v>39</v>
      </c>
      <c r="B10">
        <v>1</v>
      </c>
    </row>
    <row r="11" spans="1:6" x14ac:dyDescent="0.25">
      <c r="A11" t="s">
        <v>40</v>
      </c>
      <c r="B11">
        <v>1</v>
      </c>
    </row>
    <row r="12" spans="1:6" x14ac:dyDescent="0.25">
      <c r="A12" t="s">
        <v>31</v>
      </c>
      <c r="B12">
        <v>2</v>
      </c>
    </row>
    <row r="13" spans="1:6" x14ac:dyDescent="0.25">
      <c r="A13" t="s">
        <v>32</v>
      </c>
      <c r="B13">
        <v>2</v>
      </c>
    </row>
    <row r="14" spans="1:6" x14ac:dyDescent="0.25">
      <c r="A14" t="s">
        <v>33</v>
      </c>
      <c r="B14">
        <v>2</v>
      </c>
    </row>
    <row r="15" spans="1:6" x14ac:dyDescent="0.25">
      <c r="A15" t="s">
        <v>34</v>
      </c>
      <c r="B15">
        <v>2</v>
      </c>
    </row>
    <row r="16" spans="1:6" x14ac:dyDescent="0.25">
      <c r="A16" t="s">
        <v>35</v>
      </c>
      <c r="B16">
        <v>2</v>
      </c>
    </row>
    <row r="17" spans="1:2" x14ac:dyDescent="0.25">
      <c r="A17" t="s">
        <v>36</v>
      </c>
      <c r="B17">
        <v>2</v>
      </c>
    </row>
    <row r="18" spans="1:2" x14ac:dyDescent="0.25">
      <c r="A18" t="s">
        <v>37</v>
      </c>
      <c r="B18">
        <v>2</v>
      </c>
    </row>
    <row r="19" spans="1:2" x14ac:dyDescent="0.25">
      <c r="A19" t="s">
        <v>38</v>
      </c>
      <c r="B19">
        <v>2</v>
      </c>
    </row>
    <row r="20" spans="1:2" x14ac:dyDescent="0.25">
      <c r="A20" t="s">
        <v>39</v>
      </c>
      <c r="B20">
        <v>2</v>
      </c>
    </row>
    <row r="21" spans="1:2" x14ac:dyDescent="0.25">
      <c r="A21" t="s">
        <v>40</v>
      </c>
      <c r="B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:B15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>
        <v>8</v>
      </c>
      <c r="B2" t="s">
        <v>31</v>
      </c>
    </row>
    <row r="3" spans="1:2" x14ac:dyDescent="0.25">
      <c r="A3">
        <v>9</v>
      </c>
      <c r="B3" t="s">
        <v>31</v>
      </c>
    </row>
    <row r="4" spans="1:2" x14ac:dyDescent="0.25">
      <c r="A4">
        <v>10</v>
      </c>
      <c r="B4" t="s">
        <v>31</v>
      </c>
    </row>
    <row r="5" spans="1:2" x14ac:dyDescent="0.25">
      <c r="A5">
        <v>11</v>
      </c>
      <c r="B5" t="s">
        <v>31</v>
      </c>
    </row>
    <row r="6" spans="1:2" x14ac:dyDescent="0.25">
      <c r="A6">
        <v>12</v>
      </c>
      <c r="B6" t="s">
        <v>31</v>
      </c>
    </row>
    <row r="7" spans="1:2" x14ac:dyDescent="0.25">
      <c r="A7">
        <v>13</v>
      </c>
      <c r="B7" t="s">
        <v>32</v>
      </c>
    </row>
    <row r="8" spans="1:2" x14ac:dyDescent="0.25">
      <c r="A8">
        <v>14</v>
      </c>
      <c r="B8" t="s">
        <v>33</v>
      </c>
    </row>
    <row r="9" spans="1:2" x14ac:dyDescent="0.25">
      <c r="A9">
        <v>15</v>
      </c>
      <c r="B9" t="s">
        <v>34</v>
      </c>
    </row>
    <row r="10" spans="1:2" x14ac:dyDescent="0.25">
      <c r="A10">
        <v>16</v>
      </c>
      <c r="B10" t="s">
        <v>35</v>
      </c>
    </row>
    <row r="11" spans="1:2" x14ac:dyDescent="0.25">
      <c r="A11">
        <v>17</v>
      </c>
      <c r="B11" t="s">
        <v>36</v>
      </c>
    </row>
    <row r="12" spans="1:2" x14ac:dyDescent="0.25">
      <c r="A12">
        <v>18</v>
      </c>
      <c r="B12" t="s">
        <v>37</v>
      </c>
    </row>
    <row r="13" spans="1:2" x14ac:dyDescent="0.25">
      <c r="A13">
        <v>19</v>
      </c>
      <c r="B13" t="s">
        <v>38</v>
      </c>
    </row>
    <row r="14" spans="1:2" x14ac:dyDescent="0.25">
      <c r="A14">
        <v>20</v>
      </c>
      <c r="B14" t="s">
        <v>39</v>
      </c>
    </row>
    <row r="15" spans="1:2" x14ac:dyDescent="0.25">
      <c r="A15">
        <v>21</v>
      </c>
      <c r="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gbd</vt:lpstr>
      <vt:lpstr>hc</vt:lpstr>
      <vt:lpstr>Sheet2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Tainio</dc:creator>
  <cp:lastModifiedBy>Ali Abbas</cp:lastModifiedBy>
  <dcterms:created xsi:type="dcterms:W3CDTF">2015-07-01T10:40:34Z</dcterms:created>
  <dcterms:modified xsi:type="dcterms:W3CDTF">2015-12-21T16:34:23Z</dcterms:modified>
</cp:coreProperties>
</file>