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esktop\"/>
    </mc:Choice>
  </mc:AlternateContent>
  <xr:revisionPtr revIDLastSave="0" documentId="13_ncr:1_{EBABD8B0-2768-49DA-B16A-59D948E8112E}" xr6:coauthVersionLast="47" xr6:coauthVersionMax="47" xr10:uidLastSave="{00000000-0000-0000-0000-000000000000}"/>
  <bookViews>
    <workbookView xWindow="-108" yWindow="-108" windowWidth="23256" windowHeight="12576" activeTab="2" xr2:uid="{3A72129A-2780-47E4-B7AC-D009A788EBD2}"/>
  </bookViews>
  <sheets>
    <sheet name="lex_variety_solution" sheetId="2" r:id="rId1"/>
    <sheet name="lex_density_solution" sheetId="3" r:id="rId2"/>
    <sheet name="lex_density_erro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4" l="1"/>
  <c r="G12" i="4"/>
  <c r="I12" i="4" s="1"/>
  <c r="N11" i="4"/>
  <c r="G11" i="4"/>
  <c r="I11" i="4" s="1"/>
  <c r="N10" i="4"/>
  <c r="I10" i="4"/>
  <c r="G10" i="4"/>
  <c r="N9" i="4"/>
  <c r="G9" i="4"/>
  <c r="I9" i="4" s="1"/>
  <c r="N8" i="4"/>
  <c r="G8" i="4"/>
  <c r="I8" i="4" s="1"/>
  <c r="J8" i="4" s="1"/>
  <c r="N7" i="4"/>
  <c r="I7" i="4"/>
  <c r="G7" i="4"/>
  <c r="N6" i="4"/>
  <c r="G6" i="4"/>
  <c r="I6" i="4" s="1"/>
  <c r="N5" i="4"/>
  <c r="I5" i="4"/>
  <c r="G5" i="4"/>
  <c r="N4" i="4"/>
  <c r="G4" i="4"/>
  <c r="I4" i="4" s="1"/>
  <c r="N3" i="4"/>
  <c r="G3" i="4"/>
  <c r="I3" i="4" s="1"/>
  <c r="J3" i="4" s="1"/>
  <c r="N2" i="4"/>
  <c r="I2" i="4"/>
  <c r="G2" i="4"/>
  <c r="G12" i="3"/>
  <c r="I12" i="3" s="1"/>
  <c r="G11" i="3"/>
  <c r="I11" i="3" s="1"/>
  <c r="I10" i="3"/>
  <c r="G10" i="3"/>
  <c r="G9" i="3"/>
  <c r="I9" i="3" s="1"/>
  <c r="G8" i="3"/>
  <c r="I8" i="3" s="1"/>
  <c r="J8" i="3" s="1"/>
  <c r="G7" i="3"/>
  <c r="I7" i="3" s="1"/>
  <c r="G6" i="3"/>
  <c r="I6" i="3" s="1"/>
  <c r="G5" i="3"/>
  <c r="I5" i="3" s="1"/>
  <c r="G4" i="3"/>
  <c r="I4" i="3" s="1"/>
  <c r="I3" i="3"/>
  <c r="J3" i="3" s="1"/>
  <c r="G3" i="3"/>
  <c r="G2" i="3"/>
  <c r="I2" i="3" s="1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<sst xmlns="http://schemas.openxmlformats.org/spreadsheetml/2006/main" count="60" uniqueCount="26">
  <si>
    <t>Texts</t>
  </si>
  <si>
    <t>Types</t>
  </si>
  <si>
    <t>Tokens</t>
  </si>
  <si>
    <t xml:space="preserve">type-token ratio (TTR) </t>
  </si>
  <si>
    <t>target_DE_NMT</t>
  </si>
  <si>
    <t>target_DE_MTPE_A1</t>
  </si>
  <si>
    <t>target_DE_MTPE_A2</t>
  </si>
  <si>
    <t>target_DE_MTPE_A3</t>
  </si>
  <si>
    <t>target_DE_MTPE_A4</t>
  </si>
  <si>
    <t>target_DE_MTPE_A5</t>
  </si>
  <si>
    <t>target_DE_HT_B6</t>
  </si>
  <si>
    <t>target_DE_HT_B7</t>
  </si>
  <si>
    <t>target_DE_HT_B8</t>
  </si>
  <si>
    <t>target_DE_HT_B9</t>
  </si>
  <si>
    <t>target_DE_HT_B10</t>
  </si>
  <si>
    <t>Nouns</t>
  </si>
  <si>
    <t>Proper nouns</t>
  </si>
  <si>
    <t>Verbs</t>
  </si>
  <si>
    <t>Adjectives</t>
  </si>
  <si>
    <t>Adverbs</t>
  </si>
  <si>
    <t>total content words</t>
  </si>
  <si>
    <t>Lexical density</t>
  </si>
  <si>
    <t>Average</t>
  </si>
  <si>
    <t>original LD</t>
  </si>
  <si>
    <t>corrected LD</t>
  </si>
  <si>
    <t>deviation [o-c]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</si>
</sst>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3" fillId="0" borderId="0" xfId="1"/>
    <xf numFmtId="0" fontId="3" fillId="3" borderId="3" xfId="1" applyFill="1" applyBorder="1"/>
    <xf numFmtId="0" fontId="3" fillId="3" borderId="3" xfId="1" applyFill="1" applyBorder="1" applyAlignment="1">
      <alignment horizontal="center"/>
    </xf>
    <xf numFmtId="164" fontId="3" fillId="3" borderId="3" xfId="1" applyNumberFormat="1" applyFill="1" applyBorder="1" applyAlignment="1">
      <alignment horizontal="center"/>
    </xf>
    <xf numFmtId="0" fontId="3" fillId="4" borderId="3" xfId="1" applyFill="1" applyBorder="1"/>
    <xf numFmtId="0" fontId="3" fillId="4" borderId="3" xfId="1" applyFill="1" applyBorder="1" applyAlignment="1">
      <alignment horizontal="center"/>
    </xf>
    <xf numFmtId="164" fontId="3" fillId="4" borderId="3" xfId="1" applyNumberFormat="1" applyFill="1" applyBorder="1" applyAlignment="1">
      <alignment horizontal="center"/>
    </xf>
    <xf numFmtId="0" fontId="3" fillId="5" borderId="3" xfId="1" applyFill="1" applyBorder="1"/>
    <xf numFmtId="0" fontId="3" fillId="5" borderId="3" xfId="1" applyFill="1" applyBorder="1" applyAlignment="1">
      <alignment horizontal="center"/>
    </xf>
    <xf numFmtId="164" fontId="3" fillId="5" borderId="3" xfId="1" applyNumberForma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6" borderId="3" xfId="1" applyFill="1" applyBorder="1"/>
    <xf numFmtId="164" fontId="3" fillId="7" borderId="3" xfId="1" applyNumberFormat="1" applyFill="1" applyBorder="1"/>
    <xf numFmtId="164" fontId="3" fillId="8" borderId="3" xfId="1" applyNumberFormat="1" applyFill="1" applyBorder="1"/>
    <xf numFmtId="164" fontId="3" fillId="0" borderId="0" xfId="1" applyNumberFormat="1"/>
    <xf numFmtId="0" fontId="1" fillId="9" borderId="3" xfId="1" applyFont="1" applyFill="1" applyBorder="1" applyAlignment="1">
      <alignment horizontal="center"/>
    </xf>
    <xf numFmtId="164" fontId="3" fillId="6" borderId="3" xfId="1" applyNumberFormat="1" applyFill="1" applyBorder="1"/>
  </cellXfs>
  <cellStyles count="2">
    <cellStyle name="Standard" xfId="0" builtinId="0"/>
    <cellStyle name="Standard 2" xfId="1" xr:uid="{63DD45C8-3396-4D0B-B0B5-8F92276CC5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types/tokens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lex_variety_solution!$B$1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lex_variety_solution!$A$2:$A$12</c:f>
              <c:strCache>
                <c:ptCount val="11"/>
                <c:pt idx="0">
                  <c:v>target_DE_NMT</c:v>
                </c:pt>
                <c:pt idx="1">
                  <c:v>target_DE_MTPE_A1</c:v>
                </c:pt>
                <c:pt idx="2">
                  <c:v>target_DE_MTPE_A2</c:v>
                </c:pt>
                <c:pt idx="3">
                  <c:v>target_DE_MTPE_A3</c:v>
                </c:pt>
                <c:pt idx="4">
                  <c:v>target_DE_MTPE_A4</c:v>
                </c:pt>
                <c:pt idx="5">
                  <c:v>target_DE_MTPE_A5</c:v>
                </c:pt>
                <c:pt idx="6">
                  <c:v>target_DE_HT_B6</c:v>
                </c:pt>
                <c:pt idx="7">
                  <c:v>target_DE_HT_B7</c:v>
                </c:pt>
                <c:pt idx="8">
                  <c:v>target_DE_HT_B8</c:v>
                </c:pt>
                <c:pt idx="9">
                  <c:v>target_DE_HT_B9</c:v>
                </c:pt>
                <c:pt idx="10">
                  <c:v>target_DE_HT_B10</c:v>
                </c:pt>
              </c:strCache>
            </c:strRef>
          </c:cat>
          <c:val>
            <c:numRef>
              <c:f>lex_variety_solution!$B$2:$B$12</c:f>
              <c:numCache>
                <c:formatCode>General</c:formatCode>
                <c:ptCount val="11"/>
                <c:pt idx="0">
                  <c:v>141</c:v>
                </c:pt>
                <c:pt idx="1">
                  <c:v>157</c:v>
                </c:pt>
                <c:pt idx="2">
                  <c:v>141</c:v>
                </c:pt>
                <c:pt idx="3">
                  <c:v>137</c:v>
                </c:pt>
                <c:pt idx="4">
                  <c:v>149</c:v>
                </c:pt>
                <c:pt idx="5">
                  <c:v>138</c:v>
                </c:pt>
                <c:pt idx="6">
                  <c:v>157</c:v>
                </c:pt>
                <c:pt idx="7">
                  <c:v>141</c:v>
                </c:pt>
                <c:pt idx="8">
                  <c:v>160</c:v>
                </c:pt>
                <c:pt idx="9">
                  <c:v>160</c:v>
                </c:pt>
                <c:pt idx="1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6-4907-91A0-A084B0FE611E}"/>
            </c:ext>
          </c:extLst>
        </c:ser>
        <c:ser>
          <c:idx val="1"/>
          <c:order val="1"/>
          <c:tx>
            <c:strRef>
              <c:f>lex_variety_solution!$C$1</c:f>
              <c:strCache>
                <c:ptCount val="1"/>
                <c:pt idx="0">
                  <c:v>Tokens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lex_variety_solution!$A$2:$A$12</c:f>
              <c:strCache>
                <c:ptCount val="11"/>
                <c:pt idx="0">
                  <c:v>target_DE_NMT</c:v>
                </c:pt>
                <c:pt idx="1">
                  <c:v>target_DE_MTPE_A1</c:v>
                </c:pt>
                <c:pt idx="2">
                  <c:v>target_DE_MTPE_A2</c:v>
                </c:pt>
                <c:pt idx="3">
                  <c:v>target_DE_MTPE_A3</c:v>
                </c:pt>
                <c:pt idx="4">
                  <c:v>target_DE_MTPE_A4</c:v>
                </c:pt>
                <c:pt idx="5">
                  <c:v>target_DE_MTPE_A5</c:v>
                </c:pt>
                <c:pt idx="6">
                  <c:v>target_DE_HT_B6</c:v>
                </c:pt>
                <c:pt idx="7">
                  <c:v>target_DE_HT_B7</c:v>
                </c:pt>
                <c:pt idx="8">
                  <c:v>target_DE_HT_B8</c:v>
                </c:pt>
                <c:pt idx="9">
                  <c:v>target_DE_HT_B9</c:v>
                </c:pt>
                <c:pt idx="10">
                  <c:v>target_DE_HT_B10</c:v>
                </c:pt>
              </c:strCache>
            </c:strRef>
          </c:cat>
          <c:val>
            <c:numRef>
              <c:f>lex_variety_solution!$C$2:$C$12</c:f>
              <c:numCache>
                <c:formatCode>General</c:formatCode>
                <c:ptCount val="11"/>
                <c:pt idx="0">
                  <c:v>287</c:v>
                </c:pt>
                <c:pt idx="1">
                  <c:v>301</c:v>
                </c:pt>
                <c:pt idx="2">
                  <c:v>262</c:v>
                </c:pt>
                <c:pt idx="3">
                  <c:v>277</c:v>
                </c:pt>
                <c:pt idx="4">
                  <c:v>301</c:v>
                </c:pt>
                <c:pt idx="5">
                  <c:v>282</c:v>
                </c:pt>
                <c:pt idx="6">
                  <c:v>284</c:v>
                </c:pt>
                <c:pt idx="7">
                  <c:v>249</c:v>
                </c:pt>
                <c:pt idx="8">
                  <c:v>293</c:v>
                </c:pt>
                <c:pt idx="9">
                  <c:v>293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6-4907-91A0-A084B0FE61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1521023"/>
        <c:axId val="901499391"/>
      </c:lineChart>
      <c:catAx>
        <c:axId val="9015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99391"/>
        <c:crosses val="autoZero"/>
        <c:auto val="1"/>
        <c:lblAlgn val="ctr"/>
        <c:lblOffset val="100"/>
        <c:noMultiLvlLbl val="0"/>
      </c:catAx>
      <c:valAx>
        <c:axId val="9014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lex_variety_solution!$D$1</c:f>
              <c:strCache>
                <c:ptCount val="1"/>
                <c:pt idx="0">
                  <c:v>type-token ratio (TTR)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lex_variety_solution!$A$2:$A$12</c:f>
              <c:strCache>
                <c:ptCount val="11"/>
                <c:pt idx="0">
                  <c:v>target_DE_NMT</c:v>
                </c:pt>
                <c:pt idx="1">
                  <c:v>target_DE_MTPE_A1</c:v>
                </c:pt>
                <c:pt idx="2">
                  <c:v>target_DE_MTPE_A2</c:v>
                </c:pt>
                <c:pt idx="3">
                  <c:v>target_DE_MTPE_A3</c:v>
                </c:pt>
                <c:pt idx="4">
                  <c:v>target_DE_MTPE_A4</c:v>
                </c:pt>
                <c:pt idx="5">
                  <c:v>target_DE_MTPE_A5</c:v>
                </c:pt>
                <c:pt idx="6">
                  <c:v>target_DE_HT_B6</c:v>
                </c:pt>
                <c:pt idx="7">
                  <c:v>target_DE_HT_B7</c:v>
                </c:pt>
                <c:pt idx="8">
                  <c:v>target_DE_HT_B8</c:v>
                </c:pt>
                <c:pt idx="9">
                  <c:v>target_DE_HT_B9</c:v>
                </c:pt>
                <c:pt idx="10">
                  <c:v>target_DE_HT_B10</c:v>
                </c:pt>
              </c:strCache>
            </c:strRef>
          </c:cat>
          <c:val>
            <c:numRef>
              <c:f>lex_variety_solution!$D$2:$D$12</c:f>
              <c:numCache>
                <c:formatCode>0.000</c:formatCode>
                <c:ptCount val="11"/>
                <c:pt idx="0">
                  <c:v>0.49128919860627179</c:v>
                </c:pt>
                <c:pt idx="1">
                  <c:v>0.52159468438538203</c:v>
                </c:pt>
                <c:pt idx="2">
                  <c:v>0.53816793893129766</c:v>
                </c:pt>
                <c:pt idx="3">
                  <c:v>0.49458483754512633</c:v>
                </c:pt>
                <c:pt idx="4">
                  <c:v>0.49501661129568109</c:v>
                </c:pt>
                <c:pt idx="5">
                  <c:v>0.48936170212765956</c:v>
                </c:pt>
                <c:pt idx="6">
                  <c:v>0.55281690140845074</c:v>
                </c:pt>
                <c:pt idx="7">
                  <c:v>0.5662650602409639</c:v>
                </c:pt>
                <c:pt idx="8">
                  <c:v>0.5460750853242321</c:v>
                </c:pt>
                <c:pt idx="9">
                  <c:v>0.5460750853242321</c:v>
                </c:pt>
                <c:pt idx="10">
                  <c:v>0.5335463258785943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F-4452-89B7-A7CFF3BC0F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1519359"/>
        <c:axId val="901521855"/>
      </c:lineChart>
      <c:catAx>
        <c:axId val="90151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21855"/>
        <c:crosses val="autoZero"/>
        <c:auto val="1"/>
        <c:lblAlgn val="ctr"/>
        <c:lblOffset val="100"/>
        <c:noMultiLvlLbl val="0"/>
      </c:catAx>
      <c:valAx>
        <c:axId val="9015218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1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lex_density_solution!$I$1</c:f>
              <c:strCache>
                <c:ptCount val="1"/>
                <c:pt idx="0">
                  <c:v>Lexical density</c:v>
                </c:pt>
              </c:strCache>
            </c:strRef>
          </c:tx>
          <c:spPr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9.4310634932903668E-3"/>
                  <c:y val="-4.1230211184382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FB-4153-A966-6CF5CE6ED3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trendline>
            <c:spPr>
              <a:prstGeom prst="rect">
                <a:avLst/>
              </a:prstGeom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lex_density_solution!$A$2:$A$12</c:f>
              <c:strCache>
                <c:ptCount val="11"/>
                <c:pt idx="0">
                  <c:v>target_DE_NMT</c:v>
                </c:pt>
                <c:pt idx="1">
                  <c:v>target_DE_MTPE_A1</c:v>
                </c:pt>
                <c:pt idx="2">
                  <c:v>target_DE_MTPE_A2</c:v>
                </c:pt>
                <c:pt idx="3">
                  <c:v>target_DE_MTPE_A3</c:v>
                </c:pt>
                <c:pt idx="4">
                  <c:v>target_DE_MTPE_A4</c:v>
                </c:pt>
                <c:pt idx="5">
                  <c:v>target_DE_MTPE_A5</c:v>
                </c:pt>
                <c:pt idx="6">
                  <c:v>target_DE_HT_B6</c:v>
                </c:pt>
                <c:pt idx="7">
                  <c:v>target_DE_HT_B7</c:v>
                </c:pt>
                <c:pt idx="8">
                  <c:v>target_DE_HT_B8</c:v>
                </c:pt>
                <c:pt idx="9">
                  <c:v>target_DE_HT_B9</c:v>
                </c:pt>
                <c:pt idx="10">
                  <c:v>target_DE_HT_B10</c:v>
                </c:pt>
              </c:strCache>
            </c:strRef>
          </c:cat>
          <c:val>
            <c:numRef>
              <c:f>lex_density_solution!$I$2:$I$12</c:f>
              <c:numCache>
                <c:formatCode>0.000</c:formatCode>
                <c:ptCount val="11"/>
                <c:pt idx="0">
                  <c:v>0.45644599303135891</c:v>
                </c:pt>
                <c:pt idx="1">
                  <c:v>0.48172757475083056</c:v>
                </c:pt>
                <c:pt idx="2">
                  <c:v>0.50381679389312972</c:v>
                </c:pt>
                <c:pt idx="3">
                  <c:v>0.47292418772563177</c:v>
                </c:pt>
                <c:pt idx="4">
                  <c:v>0.46843853820598008</c:v>
                </c:pt>
                <c:pt idx="5">
                  <c:v>0.46453900709219859</c:v>
                </c:pt>
                <c:pt idx="6">
                  <c:v>0.5</c:v>
                </c:pt>
                <c:pt idx="7">
                  <c:v>0.54216867469879515</c:v>
                </c:pt>
                <c:pt idx="8">
                  <c:v>0.50170648464163825</c:v>
                </c:pt>
                <c:pt idx="9">
                  <c:v>0.52559726962457343</c:v>
                </c:pt>
                <c:pt idx="10">
                  <c:v>0.48881789137380194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B-4153-A966-6CF5CE6ED3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4057168"/>
        <c:axId val="664057584"/>
      </c:lineChart>
      <c:catAx>
        <c:axId val="6640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7584"/>
        <c:crosses val="autoZero"/>
        <c:auto val="1"/>
        <c:lblAlgn val="ctr"/>
        <c:lblOffset val="100"/>
        <c:noMultiLvlLbl val="0"/>
      </c:catAx>
      <c:valAx>
        <c:axId val="664057584"/>
        <c:scaling>
          <c:orientation val="minMax"/>
          <c:max val="0.60000000000000009"/>
          <c:min val="0.4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7168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lex_density_error!$I$1</c:f>
              <c:strCache>
                <c:ptCount val="1"/>
                <c:pt idx="0">
                  <c:v>Lexical density</c:v>
                </c:pt>
              </c:strCache>
            </c:strRef>
          </c:tx>
          <c:spPr>
            <a:prstGeom prst="rect">
              <a:avLst/>
            </a:prstGeom>
            <a:ln w="28575" cap="rnd">
              <a:solidFill>
                <a:srgbClr val="FF0000"/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lex_density_error!$A$2:$A$12</c:f>
              <c:strCache>
                <c:ptCount val="11"/>
                <c:pt idx="0">
                  <c:v>target_DE_NMT</c:v>
                </c:pt>
                <c:pt idx="1">
                  <c:v>target_DE_MTPE_A1</c:v>
                </c:pt>
                <c:pt idx="2">
                  <c:v>target_DE_MTPE_A2</c:v>
                </c:pt>
                <c:pt idx="3">
                  <c:v>target_DE_MTPE_A3</c:v>
                </c:pt>
                <c:pt idx="4">
                  <c:v>target_DE_MTPE_A4</c:v>
                </c:pt>
                <c:pt idx="5">
                  <c:v>target_DE_MTPE_A5</c:v>
                </c:pt>
                <c:pt idx="6">
                  <c:v>target_DE_HT_B6</c:v>
                </c:pt>
                <c:pt idx="7">
                  <c:v>target_DE_HT_B7</c:v>
                </c:pt>
                <c:pt idx="8">
                  <c:v>target_DE_HT_B8</c:v>
                </c:pt>
                <c:pt idx="9">
                  <c:v>target_DE_HT_B9</c:v>
                </c:pt>
                <c:pt idx="10">
                  <c:v>target_DE_HT_B10</c:v>
                </c:pt>
              </c:strCache>
            </c:strRef>
          </c:cat>
          <c:val>
            <c:numRef>
              <c:f>lex_density_error!$I$2:$I$12</c:f>
              <c:numCache>
                <c:formatCode>0.000</c:formatCode>
                <c:ptCount val="11"/>
                <c:pt idx="0">
                  <c:v>0.4425087108013937</c:v>
                </c:pt>
                <c:pt idx="1">
                  <c:v>0.46511627906976744</c:v>
                </c:pt>
                <c:pt idx="2">
                  <c:v>0.47709923664122139</c:v>
                </c:pt>
                <c:pt idx="3">
                  <c:v>0.45487364620938631</c:v>
                </c:pt>
                <c:pt idx="4">
                  <c:v>0.45182724252491696</c:v>
                </c:pt>
                <c:pt idx="5">
                  <c:v>0.44680851063829785</c:v>
                </c:pt>
                <c:pt idx="6">
                  <c:v>0.4859154929577465</c:v>
                </c:pt>
                <c:pt idx="7">
                  <c:v>0.52208835341365467</c:v>
                </c:pt>
                <c:pt idx="8">
                  <c:v>0.48464163822525597</c:v>
                </c:pt>
                <c:pt idx="9">
                  <c:v>0.50511945392491464</c:v>
                </c:pt>
                <c:pt idx="10">
                  <c:v>0.46964856230031948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C-453C-B4D0-21353DEFF9E2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Lexical density</c:v>
                </c:pt>
              </c:strCache>
            </c:strRef>
          </c:tx>
          <c:marker>
            <c:symbol val="circle"/>
            <c:size val="5"/>
            <c:spPr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trendline>
            <c:spPr>
              <a:prstGeom prst="rect">
                <a:avLst/>
              </a:prstGeom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#REF!</c:f>
            </c:multiLvlStrRef>
          </c:cat>
          <c:val>
            <c:numRef>
              <c:f>#REF!</c:f>
              <c:numCache>
                <c:formatCode>0.000</c:formatCode>
                <c:ptCount val="11"/>
                <c:pt idx="0">
                  <c:v>0.45644599303135891</c:v>
                </c:pt>
                <c:pt idx="1">
                  <c:v>0.48172757475083056</c:v>
                </c:pt>
                <c:pt idx="2">
                  <c:v>0.50381679389312972</c:v>
                </c:pt>
                <c:pt idx="3">
                  <c:v>0.47292418772563177</c:v>
                </c:pt>
                <c:pt idx="4">
                  <c:v>0.46843853820598008</c:v>
                </c:pt>
                <c:pt idx="5">
                  <c:v>0.46453900709219859</c:v>
                </c:pt>
                <c:pt idx="6">
                  <c:v>0.5</c:v>
                </c:pt>
                <c:pt idx="7">
                  <c:v>0.54216867469879515</c:v>
                </c:pt>
                <c:pt idx="8">
                  <c:v>0.50170648464163825</c:v>
                </c:pt>
                <c:pt idx="9">
                  <c:v>0.52559726962457343</c:v>
                </c:pt>
                <c:pt idx="10">
                  <c:v>0.48881789137380194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C-453C-B4D0-21353DEFF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4057168"/>
        <c:axId val="664057584"/>
      </c:lineChart>
      <c:catAx>
        <c:axId val="6640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7584"/>
        <c:crosses val="autoZero"/>
        <c:auto val="1"/>
        <c:lblAlgn val="ctr"/>
        <c:lblOffset val="100"/>
        <c:noMultiLvlLbl val="0"/>
      </c:catAx>
      <c:valAx>
        <c:axId val="664057584"/>
        <c:scaling>
          <c:orientation val="minMax"/>
          <c:max val="0.60000000000000009"/>
          <c:min val="0.4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7168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787018</xdr:colOff>
      <xdr:row>2</xdr:row>
      <xdr:rowOff>91225</xdr:rowOff>
    </xdr:from>
    <xdr:to>
      <xdr:col>18</xdr:col>
      <xdr:colOff>677333</xdr:colOff>
      <xdr:row>29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E8332-34DD-455F-9A99-816505C39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280923</xdr:colOff>
      <xdr:row>13</xdr:row>
      <xdr:rowOff>151702</xdr:rowOff>
    </xdr:from>
    <xdr:to>
      <xdr:col>8</xdr:col>
      <xdr:colOff>435427</xdr:colOff>
      <xdr:row>39</xdr:row>
      <xdr:rowOff>84667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CFFEC21B-E7A6-4BD8-A460-D084F9C5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210558</xdr:colOff>
      <xdr:row>13</xdr:row>
      <xdr:rowOff>136823</xdr:rowOff>
    </xdr:from>
    <xdr:to>
      <xdr:col>9</xdr:col>
      <xdr:colOff>0</xdr:colOff>
      <xdr:row>39</xdr:row>
      <xdr:rowOff>64209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F9FFE747-F058-4E72-8930-D1FF9E343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231597</xdr:colOff>
      <xdr:row>13</xdr:row>
      <xdr:rowOff>104775</xdr:rowOff>
    </xdr:from>
    <xdr:to>
      <xdr:col>8</xdr:col>
      <xdr:colOff>923925</xdr:colOff>
      <xdr:row>39</xdr:row>
      <xdr:rowOff>93528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1E3F2E51-590F-4C45-997E-CE9F0049D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B55A-61A7-4DED-AA93-6515D906A0E1}">
  <dimension ref="A1:D12"/>
  <sheetViews>
    <sheetView zoomScale="63" zoomScaleNormal="130" workbookViewId="0">
      <selection activeCell="H5" sqref="H5"/>
    </sheetView>
  </sheetViews>
  <sheetFormatPr baseColWidth="10" defaultColWidth="11.5546875" defaultRowHeight="14.4" x14ac:dyDescent="0.3"/>
  <cols>
    <col min="1" max="1" width="19.44140625" style="4" customWidth="1"/>
    <col min="2" max="2" width="9.77734375" style="4" customWidth="1"/>
    <col min="3" max="3" width="10.6640625" style="4" customWidth="1"/>
    <col min="4" max="4" width="20.109375" style="4" bestFit="1" customWidth="1"/>
    <col min="5" max="16384" width="11.5546875" style="4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5" t="s">
        <v>4</v>
      </c>
      <c r="B2" s="6">
        <v>141</v>
      </c>
      <c r="C2" s="6">
        <v>287</v>
      </c>
      <c r="D2" s="7">
        <f t="shared" ref="D2:D12" si="0">B2/C2</f>
        <v>0.49128919860627179</v>
      </c>
    </row>
    <row r="3" spans="1:4" x14ac:dyDescent="0.3">
      <c r="A3" s="8" t="s">
        <v>5</v>
      </c>
      <c r="B3" s="9">
        <v>157</v>
      </c>
      <c r="C3" s="9">
        <v>301</v>
      </c>
      <c r="D3" s="10">
        <f t="shared" si="0"/>
        <v>0.52159468438538203</v>
      </c>
    </row>
    <row r="4" spans="1:4" x14ac:dyDescent="0.3">
      <c r="A4" s="8" t="s">
        <v>6</v>
      </c>
      <c r="B4" s="9">
        <v>141</v>
      </c>
      <c r="C4" s="9">
        <v>262</v>
      </c>
      <c r="D4" s="10">
        <f t="shared" si="0"/>
        <v>0.53816793893129766</v>
      </c>
    </row>
    <row r="5" spans="1:4" x14ac:dyDescent="0.3">
      <c r="A5" s="8" t="s">
        <v>7</v>
      </c>
      <c r="B5" s="9">
        <v>137</v>
      </c>
      <c r="C5" s="9">
        <v>277</v>
      </c>
      <c r="D5" s="10">
        <f t="shared" si="0"/>
        <v>0.49458483754512633</v>
      </c>
    </row>
    <row r="6" spans="1:4" x14ac:dyDescent="0.3">
      <c r="A6" s="8" t="s">
        <v>8</v>
      </c>
      <c r="B6" s="9">
        <v>149</v>
      </c>
      <c r="C6" s="9">
        <v>301</v>
      </c>
      <c r="D6" s="10">
        <f t="shared" si="0"/>
        <v>0.49501661129568109</v>
      </c>
    </row>
    <row r="7" spans="1:4" x14ac:dyDescent="0.3">
      <c r="A7" s="8" t="s">
        <v>9</v>
      </c>
      <c r="B7" s="9">
        <v>138</v>
      </c>
      <c r="C7" s="9">
        <v>282</v>
      </c>
      <c r="D7" s="10">
        <f t="shared" si="0"/>
        <v>0.48936170212765956</v>
      </c>
    </row>
    <row r="8" spans="1:4" x14ac:dyDescent="0.3">
      <c r="A8" s="11" t="s">
        <v>10</v>
      </c>
      <c r="B8" s="12">
        <v>157</v>
      </c>
      <c r="C8" s="12">
        <v>284</v>
      </c>
      <c r="D8" s="13">
        <f t="shared" si="0"/>
        <v>0.55281690140845074</v>
      </c>
    </row>
    <row r="9" spans="1:4" x14ac:dyDescent="0.3">
      <c r="A9" s="11" t="s">
        <v>11</v>
      </c>
      <c r="B9" s="12">
        <v>141</v>
      </c>
      <c r="C9" s="12">
        <v>249</v>
      </c>
      <c r="D9" s="13">
        <f t="shared" si="0"/>
        <v>0.5662650602409639</v>
      </c>
    </row>
    <row r="10" spans="1:4" x14ac:dyDescent="0.3">
      <c r="A10" s="11" t="s">
        <v>12</v>
      </c>
      <c r="B10" s="12">
        <v>160</v>
      </c>
      <c r="C10" s="12">
        <v>293</v>
      </c>
      <c r="D10" s="13">
        <f t="shared" si="0"/>
        <v>0.5460750853242321</v>
      </c>
    </row>
    <row r="11" spans="1:4" x14ac:dyDescent="0.3">
      <c r="A11" s="11" t="s">
        <v>13</v>
      </c>
      <c r="B11" s="12">
        <v>160</v>
      </c>
      <c r="C11" s="12">
        <v>293</v>
      </c>
      <c r="D11" s="13">
        <f t="shared" si="0"/>
        <v>0.5460750853242321</v>
      </c>
    </row>
    <row r="12" spans="1:4" x14ac:dyDescent="0.3">
      <c r="A12" s="11" t="s">
        <v>14</v>
      </c>
      <c r="B12" s="12">
        <v>167</v>
      </c>
      <c r="C12" s="12">
        <v>313</v>
      </c>
      <c r="D12" s="13">
        <f t="shared" si="0"/>
        <v>0.5335463258785943</v>
      </c>
    </row>
  </sheetData>
  <pageMargins left="0.7" right="0.7" top="0.78740157500000008" bottom="0.78740157500000008" header="0.3" footer="0.3"/>
  <pageSetup paperSize="9" firstPageNumber="214748364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BB5B-2690-4A55-9420-57C6FBA0D19D}">
  <dimension ref="A1:K14"/>
  <sheetViews>
    <sheetView zoomScale="73" zoomScaleNormal="115" workbookViewId="0">
      <selection activeCell="L6" sqref="L6"/>
    </sheetView>
  </sheetViews>
  <sheetFormatPr baseColWidth="10" defaultColWidth="11.5546875" defaultRowHeight="14.4" outlineLevelCol="1" x14ac:dyDescent="0.3"/>
  <cols>
    <col min="1" max="1" width="19.33203125" style="4" customWidth="1"/>
    <col min="2" max="2" width="11.5546875" style="4" customWidth="1"/>
    <col min="3" max="3" width="12.6640625" style="4" bestFit="1" customWidth="1"/>
    <col min="4" max="4" width="11.5546875" style="4" customWidth="1"/>
    <col min="5" max="5" width="9.6640625" style="4" customWidth="1"/>
    <col min="6" max="6" width="11.5546875" style="4" customWidth="1"/>
    <col min="7" max="7" width="19.5546875" style="4" customWidth="1"/>
    <col min="8" max="8" width="11.5546875" style="4" customWidth="1"/>
    <col min="9" max="9" width="13.5546875" style="4" bestFit="1" customWidth="1"/>
    <col min="10" max="10" width="11.5546875" style="4" hidden="1" customWidth="1" outlineLevel="1"/>
    <col min="11" max="11" width="11.5546875" style="4" collapsed="1"/>
    <col min="12" max="16384" width="11.5546875" style="4"/>
  </cols>
  <sheetData>
    <row r="1" spans="1:10" x14ac:dyDescent="0.3">
      <c r="A1" s="1" t="s">
        <v>0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</v>
      </c>
      <c r="I1" s="3" t="s">
        <v>21</v>
      </c>
      <c r="J1" s="14" t="s">
        <v>22</v>
      </c>
    </row>
    <row r="2" spans="1:10" x14ac:dyDescent="0.3">
      <c r="A2" s="5" t="s">
        <v>4</v>
      </c>
      <c r="B2" s="6">
        <v>76</v>
      </c>
      <c r="C2" s="6">
        <v>2</v>
      </c>
      <c r="D2" s="6">
        <v>29</v>
      </c>
      <c r="E2" s="6">
        <v>9</v>
      </c>
      <c r="F2" s="6">
        <v>15</v>
      </c>
      <c r="G2" s="6">
        <f t="shared" ref="G2:G12" si="0">B2+C2+D2+E2+F2</f>
        <v>131</v>
      </c>
      <c r="H2" s="6">
        <v>287</v>
      </c>
      <c r="I2" s="7">
        <f t="shared" ref="I2:I12" si="1">G2/H2</f>
        <v>0.45644599303135891</v>
      </c>
      <c r="J2" s="15">
        <v>0.45600000000000002</v>
      </c>
    </row>
    <row r="3" spans="1:10" x14ac:dyDescent="0.3">
      <c r="A3" s="8" t="s">
        <v>5</v>
      </c>
      <c r="B3" s="9">
        <v>79</v>
      </c>
      <c r="C3" s="9">
        <v>2</v>
      </c>
      <c r="D3" s="9">
        <v>27</v>
      </c>
      <c r="E3" s="9">
        <v>15</v>
      </c>
      <c r="F3" s="9">
        <v>22</v>
      </c>
      <c r="G3" s="9">
        <f t="shared" si="0"/>
        <v>145</v>
      </c>
      <c r="H3" s="9">
        <v>301</v>
      </c>
      <c r="I3" s="10">
        <f t="shared" si="1"/>
        <v>0.48172757475083056</v>
      </c>
      <c r="J3" s="16">
        <f>AVERAGE(I3:I7)</f>
        <v>0.47828922033355414</v>
      </c>
    </row>
    <row r="4" spans="1:10" x14ac:dyDescent="0.3">
      <c r="A4" s="8" t="s">
        <v>6</v>
      </c>
      <c r="B4" s="9">
        <v>77</v>
      </c>
      <c r="C4" s="9">
        <v>3</v>
      </c>
      <c r="D4" s="9">
        <v>24</v>
      </c>
      <c r="E4" s="9">
        <v>13</v>
      </c>
      <c r="F4" s="9">
        <v>15</v>
      </c>
      <c r="G4" s="9">
        <f t="shared" si="0"/>
        <v>132</v>
      </c>
      <c r="H4" s="9">
        <v>262</v>
      </c>
      <c r="I4" s="10">
        <f t="shared" si="1"/>
        <v>0.50381679389312972</v>
      </c>
    </row>
    <row r="5" spans="1:10" x14ac:dyDescent="0.3">
      <c r="A5" s="8" t="s">
        <v>7</v>
      </c>
      <c r="B5" s="9">
        <v>78</v>
      </c>
      <c r="C5" s="9">
        <v>2</v>
      </c>
      <c r="D5" s="9">
        <v>28</v>
      </c>
      <c r="E5" s="9">
        <v>10</v>
      </c>
      <c r="F5" s="9">
        <v>13</v>
      </c>
      <c r="G5" s="9">
        <f t="shared" si="0"/>
        <v>131</v>
      </c>
      <c r="H5" s="9">
        <v>277</v>
      </c>
      <c r="I5" s="10">
        <f t="shared" si="1"/>
        <v>0.47292418772563177</v>
      </c>
    </row>
    <row r="6" spans="1:10" x14ac:dyDescent="0.3">
      <c r="A6" s="8" t="s">
        <v>8</v>
      </c>
      <c r="B6" s="9">
        <v>76</v>
      </c>
      <c r="C6" s="9">
        <v>2</v>
      </c>
      <c r="D6" s="9">
        <v>33</v>
      </c>
      <c r="E6" s="9">
        <v>13</v>
      </c>
      <c r="F6" s="9">
        <v>17</v>
      </c>
      <c r="G6" s="9">
        <f t="shared" si="0"/>
        <v>141</v>
      </c>
      <c r="H6" s="9">
        <v>301</v>
      </c>
      <c r="I6" s="10">
        <f t="shared" si="1"/>
        <v>0.46843853820598008</v>
      </c>
    </row>
    <row r="7" spans="1:10" x14ac:dyDescent="0.3">
      <c r="A7" s="8" t="s">
        <v>9</v>
      </c>
      <c r="B7" s="9">
        <v>77</v>
      </c>
      <c r="C7" s="9">
        <v>2</v>
      </c>
      <c r="D7" s="9">
        <v>27</v>
      </c>
      <c r="E7" s="9">
        <v>10</v>
      </c>
      <c r="F7" s="9">
        <v>15</v>
      </c>
      <c r="G7" s="9">
        <f t="shared" si="0"/>
        <v>131</v>
      </c>
      <c r="H7" s="9">
        <v>282</v>
      </c>
      <c r="I7" s="10">
        <f t="shared" si="1"/>
        <v>0.46453900709219859</v>
      </c>
    </row>
    <row r="8" spans="1:10" x14ac:dyDescent="0.3">
      <c r="A8" s="11" t="s">
        <v>10</v>
      </c>
      <c r="B8" s="12">
        <v>83</v>
      </c>
      <c r="C8" s="12">
        <v>4</v>
      </c>
      <c r="D8" s="12">
        <v>24</v>
      </c>
      <c r="E8" s="12">
        <v>15</v>
      </c>
      <c r="F8" s="12">
        <v>16</v>
      </c>
      <c r="G8" s="12">
        <f t="shared" si="0"/>
        <v>142</v>
      </c>
      <c r="H8" s="12">
        <v>284</v>
      </c>
      <c r="I8" s="13">
        <f t="shared" si="1"/>
        <v>0.5</v>
      </c>
      <c r="J8" s="17">
        <f>AVERAGE(I8:I12)</f>
        <v>0.51165806406776171</v>
      </c>
    </row>
    <row r="9" spans="1:10" x14ac:dyDescent="0.3">
      <c r="A9" s="11" t="s">
        <v>11</v>
      </c>
      <c r="B9" s="12">
        <v>77</v>
      </c>
      <c r="C9" s="12">
        <v>5</v>
      </c>
      <c r="D9" s="12">
        <v>19</v>
      </c>
      <c r="E9" s="12">
        <v>18</v>
      </c>
      <c r="F9" s="12">
        <v>16</v>
      </c>
      <c r="G9" s="12">
        <f t="shared" si="0"/>
        <v>135</v>
      </c>
      <c r="H9" s="12">
        <v>249</v>
      </c>
      <c r="I9" s="13">
        <f t="shared" si="1"/>
        <v>0.54216867469879515</v>
      </c>
    </row>
    <row r="10" spans="1:10" x14ac:dyDescent="0.3">
      <c r="A10" s="11" t="s">
        <v>12</v>
      </c>
      <c r="B10" s="12">
        <v>79</v>
      </c>
      <c r="C10" s="12">
        <v>2</v>
      </c>
      <c r="D10" s="12">
        <v>30</v>
      </c>
      <c r="E10" s="12">
        <v>15</v>
      </c>
      <c r="F10" s="12">
        <v>21</v>
      </c>
      <c r="G10" s="12">
        <f t="shared" si="0"/>
        <v>147</v>
      </c>
      <c r="H10" s="12">
        <v>293</v>
      </c>
      <c r="I10" s="13">
        <f t="shared" si="1"/>
        <v>0.50170648464163825</v>
      </c>
    </row>
    <row r="11" spans="1:10" x14ac:dyDescent="0.3">
      <c r="A11" s="11" t="s">
        <v>13</v>
      </c>
      <c r="B11" s="12">
        <v>92</v>
      </c>
      <c r="C11" s="12">
        <v>4</v>
      </c>
      <c r="D11" s="12">
        <v>24</v>
      </c>
      <c r="E11" s="12">
        <v>13</v>
      </c>
      <c r="F11" s="12">
        <v>21</v>
      </c>
      <c r="G11" s="12">
        <f t="shared" si="0"/>
        <v>154</v>
      </c>
      <c r="H11" s="12">
        <v>293</v>
      </c>
      <c r="I11" s="13">
        <f t="shared" si="1"/>
        <v>0.52559726962457343</v>
      </c>
    </row>
    <row r="12" spans="1:10" x14ac:dyDescent="0.3">
      <c r="A12" s="11" t="s">
        <v>14</v>
      </c>
      <c r="B12" s="12">
        <v>83</v>
      </c>
      <c r="C12" s="12">
        <v>2</v>
      </c>
      <c r="D12" s="12">
        <v>30</v>
      </c>
      <c r="E12" s="12">
        <v>14</v>
      </c>
      <c r="F12" s="12">
        <v>24</v>
      </c>
      <c r="G12" s="12">
        <f t="shared" si="0"/>
        <v>153</v>
      </c>
      <c r="H12" s="12">
        <v>313</v>
      </c>
      <c r="I12" s="13">
        <f t="shared" si="1"/>
        <v>0.48881789137380194</v>
      </c>
    </row>
    <row r="13" spans="1:10" x14ac:dyDescent="0.3">
      <c r="I13" s="18"/>
    </row>
    <row r="14" spans="1:10" x14ac:dyDescent="0.3">
      <c r="I14" s="18"/>
    </row>
  </sheetData>
  <pageMargins left="0.7" right="0.7" top="0.78740157500000008" bottom="0.78740157500000008" header="0.3" footer="0.3"/>
  <pageSetup paperSize="9" firstPageNumber="214748364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ED31-E823-4025-A51F-702FBADDA175}">
  <dimension ref="A1:N14"/>
  <sheetViews>
    <sheetView tabSelected="1" zoomScale="83" zoomScaleNormal="100" workbookViewId="0">
      <selection activeCell="L31" sqref="L31"/>
    </sheetView>
  </sheetViews>
  <sheetFormatPr baseColWidth="10" defaultColWidth="11.5546875" defaultRowHeight="14.4" outlineLevelCol="1" x14ac:dyDescent="0.3"/>
  <cols>
    <col min="1" max="1" width="19.33203125" style="4" customWidth="1"/>
    <col min="2" max="2" width="11.5546875" style="4" customWidth="1"/>
    <col min="3" max="3" width="12.6640625" style="4" bestFit="1" customWidth="1"/>
    <col min="4" max="4" width="11.5546875" style="4" customWidth="1"/>
    <col min="5" max="5" width="9.6640625" style="4" customWidth="1"/>
    <col min="6" max="6" width="11.5546875" style="4" customWidth="1"/>
    <col min="7" max="7" width="19.5546875" style="4" customWidth="1"/>
    <col min="8" max="8" width="11.5546875" style="4" customWidth="1"/>
    <col min="9" max="9" width="13.5546875" style="4" bestFit="1" customWidth="1"/>
    <col min="10" max="10" width="11.5546875" style="4" hidden="1" customWidth="1" outlineLevel="1"/>
    <col min="11" max="11" width="11.5546875" style="4" collapsed="1"/>
    <col min="12" max="12" width="14.6640625" style="4" customWidth="1"/>
    <col min="13" max="13" width="12.109375" style="4" customWidth="1"/>
    <col min="14" max="14" width="13.5546875" style="4" bestFit="1" customWidth="1"/>
    <col min="15" max="16384" width="11.5546875" style="4"/>
  </cols>
  <sheetData>
    <row r="1" spans="1:14" x14ac:dyDescent="0.3">
      <c r="A1" s="1" t="s">
        <v>0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</v>
      </c>
      <c r="I1" s="3" t="s">
        <v>21</v>
      </c>
      <c r="J1" s="14" t="s">
        <v>22</v>
      </c>
      <c r="L1" s="19" t="s">
        <v>23</v>
      </c>
      <c r="M1" s="19" t="s">
        <v>24</v>
      </c>
      <c r="N1" s="19" t="s">
        <v>25</v>
      </c>
    </row>
    <row r="2" spans="1:14" x14ac:dyDescent="0.3">
      <c r="A2" s="5" t="s">
        <v>4</v>
      </c>
      <c r="B2" s="6">
        <v>74</v>
      </c>
      <c r="C2" s="6">
        <v>3</v>
      </c>
      <c r="D2" s="6">
        <v>29</v>
      </c>
      <c r="E2" s="6">
        <v>7</v>
      </c>
      <c r="F2" s="6">
        <v>14</v>
      </c>
      <c r="G2" s="6">
        <f t="shared" ref="G2:G12" si="0">B2+C2+D2+E2+F2</f>
        <v>127</v>
      </c>
      <c r="H2" s="6">
        <v>287</v>
      </c>
      <c r="I2" s="7">
        <f t="shared" ref="I2:I12" si="1">G2/H2</f>
        <v>0.4425087108013937</v>
      </c>
      <c r="J2" s="15">
        <v>0.45600000000000002</v>
      </c>
      <c r="L2" s="20">
        <v>0.45644599303135891</v>
      </c>
      <c r="M2" s="20">
        <v>0.4425087108013937</v>
      </c>
      <c r="N2" s="20">
        <f>L2-M2</f>
        <v>1.3937282229965209E-2</v>
      </c>
    </row>
    <row r="3" spans="1:14" x14ac:dyDescent="0.3">
      <c r="A3" s="8" t="s">
        <v>5</v>
      </c>
      <c r="B3" s="9">
        <v>77</v>
      </c>
      <c r="C3" s="9">
        <v>3</v>
      </c>
      <c r="D3" s="9">
        <v>27</v>
      </c>
      <c r="E3" s="9">
        <v>13</v>
      </c>
      <c r="F3" s="9">
        <v>20</v>
      </c>
      <c r="G3" s="9">
        <f t="shared" si="0"/>
        <v>140</v>
      </c>
      <c r="H3" s="9">
        <v>301</v>
      </c>
      <c r="I3" s="10">
        <f t="shared" si="1"/>
        <v>0.46511627906976744</v>
      </c>
      <c r="J3" s="16">
        <f>AVERAGE(I3:I7)</f>
        <v>0.45914498301671802</v>
      </c>
      <c r="L3" s="16">
        <v>0.48172757475083056</v>
      </c>
      <c r="M3" s="16">
        <v>0.46511627906976744</v>
      </c>
      <c r="N3" s="16">
        <f t="shared" ref="N3:N12" si="2">L3-M3</f>
        <v>1.6611295681063121E-2</v>
      </c>
    </row>
    <row r="4" spans="1:14" x14ac:dyDescent="0.3">
      <c r="A4" s="8" t="s">
        <v>6</v>
      </c>
      <c r="B4" s="9">
        <v>75</v>
      </c>
      <c r="C4" s="9">
        <v>3</v>
      </c>
      <c r="D4" s="9">
        <v>24</v>
      </c>
      <c r="E4" s="9">
        <v>11</v>
      </c>
      <c r="F4" s="9">
        <v>12</v>
      </c>
      <c r="G4" s="9">
        <f t="shared" si="0"/>
        <v>125</v>
      </c>
      <c r="H4" s="9">
        <v>262</v>
      </c>
      <c r="I4" s="10">
        <f t="shared" si="1"/>
        <v>0.47709923664122139</v>
      </c>
      <c r="L4" s="16">
        <v>0.50381679389312972</v>
      </c>
      <c r="M4" s="16">
        <v>0.47709923664122139</v>
      </c>
      <c r="N4" s="16">
        <f t="shared" si="2"/>
        <v>2.671755725190833E-2</v>
      </c>
    </row>
    <row r="5" spans="1:14" x14ac:dyDescent="0.3">
      <c r="A5" s="8" t="s">
        <v>7</v>
      </c>
      <c r="B5" s="9">
        <v>76</v>
      </c>
      <c r="C5" s="9">
        <v>3</v>
      </c>
      <c r="D5" s="9">
        <v>28</v>
      </c>
      <c r="E5" s="9">
        <v>8</v>
      </c>
      <c r="F5" s="9">
        <v>11</v>
      </c>
      <c r="G5" s="9">
        <f t="shared" si="0"/>
        <v>126</v>
      </c>
      <c r="H5" s="9">
        <v>277</v>
      </c>
      <c r="I5" s="10">
        <f t="shared" si="1"/>
        <v>0.45487364620938631</v>
      </c>
      <c r="L5" s="16">
        <v>0.47292418772563177</v>
      </c>
      <c r="M5" s="16">
        <v>0.45487364620938631</v>
      </c>
      <c r="N5" s="16">
        <f t="shared" si="2"/>
        <v>1.8050541516245466E-2</v>
      </c>
    </row>
    <row r="6" spans="1:14" x14ac:dyDescent="0.3">
      <c r="A6" s="8" t="s">
        <v>8</v>
      </c>
      <c r="B6" s="9">
        <v>74</v>
      </c>
      <c r="C6" s="9">
        <v>3</v>
      </c>
      <c r="D6" s="9">
        <v>33</v>
      </c>
      <c r="E6" s="9">
        <v>11</v>
      </c>
      <c r="F6" s="9">
        <v>15</v>
      </c>
      <c r="G6" s="9">
        <f t="shared" si="0"/>
        <v>136</v>
      </c>
      <c r="H6" s="9">
        <v>301</v>
      </c>
      <c r="I6" s="10">
        <f t="shared" si="1"/>
        <v>0.45182724252491696</v>
      </c>
      <c r="L6" s="16">
        <v>0.46843853820598008</v>
      </c>
      <c r="M6" s="16">
        <v>0.45182724252491696</v>
      </c>
      <c r="N6" s="16">
        <f t="shared" si="2"/>
        <v>1.6611295681063121E-2</v>
      </c>
    </row>
    <row r="7" spans="1:14" x14ac:dyDescent="0.3">
      <c r="A7" s="8" t="s">
        <v>9</v>
      </c>
      <c r="B7" s="9">
        <v>75</v>
      </c>
      <c r="C7" s="9">
        <v>3</v>
      </c>
      <c r="D7" s="9">
        <v>27</v>
      </c>
      <c r="E7" s="9">
        <v>8</v>
      </c>
      <c r="F7" s="9">
        <v>13</v>
      </c>
      <c r="G7" s="9">
        <f t="shared" si="0"/>
        <v>126</v>
      </c>
      <c r="H7" s="9">
        <v>282</v>
      </c>
      <c r="I7" s="10">
        <f t="shared" si="1"/>
        <v>0.44680851063829785</v>
      </c>
      <c r="L7" s="16">
        <v>0.46453900709219859</v>
      </c>
      <c r="M7" s="16">
        <v>0.44680851063829785</v>
      </c>
      <c r="N7" s="16">
        <f t="shared" si="2"/>
        <v>1.7730496453900735E-2</v>
      </c>
    </row>
    <row r="8" spans="1:14" x14ac:dyDescent="0.3">
      <c r="A8" s="11" t="s">
        <v>10</v>
      </c>
      <c r="B8" s="12">
        <v>83</v>
      </c>
      <c r="C8" s="12">
        <v>3</v>
      </c>
      <c r="D8" s="12">
        <v>24</v>
      </c>
      <c r="E8" s="12">
        <v>14</v>
      </c>
      <c r="F8" s="12">
        <v>14</v>
      </c>
      <c r="G8" s="12">
        <f t="shared" si="0"/>
        <v>138</v>
      </c>
      <c r="H8" s="12">
        <v>284</v>
      </c>
      <c r="I8" s="13">
        <f t="shared" si="1"/>
        <v>0.4859154929577465</v>
      </c>
      <c r="J8" s="17">
        <f>AVERAGE(I8:I12)</f>
        <v>0.49348270016437823</v>
      </c>
      <c r="L8" s="17">
        <v>0.5</v>
      </c>
      <c r="M8" s="17">
        <v>0.4859154929577465</v>
      </c>
      <c r="N8" s="17">
        <f t="shared" si="2"/>
        <v>1.4084507042253502E-2</v>
      </c>
    </row>
    <row r="9" spans="1:14" x14ac:dyDescent="0.3">
      <c r="A9" s="11" t="s">
        <v>11</v>
      </c>
      <c r="B9" s="12">
        <v>76</v>
      </c>
      <c r="C9" s="12">
        <v>6</v>
      </c>
      <c r="D9" s="12">
        <v>19</v>
      </c>
      <c r="E9" s="12">
        <v>13</v>
      </c>
      <c r="F9" s="12">
        <v>16</v>
      </c>
      <c r="G9" s="12">
        <f t="shared" si="0"/>
        <v>130</v>
      </c>
      <c r="H9" s="12">
        <v>249</v>
      </c>
      <c r="I9" s="13">
        <f t="shared" si="1"/>
        <v>0.52208835341365467</v>
      </c>
      <c r="L9" s="17">
        <v>0.54216867469879515</v>
      </c>
      <c r="M9" s="17">
        <v>0.52208835341365467</v>
      </c>
      <c r="N9" s="17">
        <f t="shared" si="2"/>
        <v>2.0080321285140479E-2</v>
      </c>
    </row>
    <row r="10" spans="1:14" x14ac:dyDescent="0.3">
      <c r="A10" s="11" t="s">
        <v>12</v>
      </c>
      <c r="B10" s="12">
        <v>77</v>
      </c>
      <c r="C10" s="12">
        <v>3</v>
      </c>
      <c r="D10" s="12">
        <v>30</v>
      </c>
      <c r="E10" s="12">
        <v>13</v>
      </c>
      <c r="F10" s="12">
        <v>19</v>
      </c>
      <c r="G10" s="12">
        <f t="shared" si="0"/>
        <v>142</v>
      </c>
      <c r="H10" s="12">
        <v>293</v>
      </c>
      <c r="I10" s="13">
        <f t="shared" si="1"/>
        <v>0.48464163822525597</v>
      </c>
      <c r="L10" s="17">
        <v>0.50170648464163825</v>
      </c>
      <c r="M10" s="17">
        <v>0.48464163822525597</v>
      </c>
      <c r="N10" s="17">
        <f t="shared" si="2"/>
        <v>1.7064846416382284E-2</v>
      </c>
    </row>
    <row r="11" spans="1:14" x14ac:dyDescent="0.3">
      <c r="A11" s="11" t="s">
        <v>13</v>
      </c>
      <c r="B11" s="12">
        <v>91</v>
      </c>
      <c r="C11" s="12">
        <v>3</v>
      </c>
      <c r="D11" s="12">
        <v>24</v>
      </c>
      <c r="E11" s="12">
        <v>11</v>
      </c>
      <c r="F11" s="12">
        <v>19</v>
      </c>
      <c r="G11" s="12">
        <f t="shared" si="0"/>
        <v>148</v>
      </c>
      <c r="H11" s="12">
        <v>293</v>
      </c>
      <c r="I11" s="13">
        <f t="shared" si="1"/>
        <v>0.50511945392491464</v>
      </c>
      <c r="L11" s="17">
        <v>0.52559726962457343</v>
      </c>
      <c r="M11" s="17">
        <v>0.50511945392491464</v>
      </c>
      <c r="N11" s="17">
        <f t="shared" si="2"/>
        <v>2.0477815699658786E-2</v>
      </c>
    </row>
    <row r="12" spans="1:14" x14ac:dyDescent="0.3">
      <c r="A12" s="11" t="s">
        <v>14</v>
      </c>
      <c r="B12" s="12">
        <v>81</v>
      </c>
      <c r="C12" s="12">
        <v>3</v>
      </c>
      <c r="D12" s="12">
        <v>30</v>
      </c>
      <c r="E12" s="12">
        <v>12</v>
      </c>
      <c r="F12" s="12">
        <v>21</v>
      </c>
      <c r="G12" s="12">
        <f t="shared" si="0"/>
        <v>147</v>
      </c>
      <c r="H12" s="12">
        <v>313</v>
      </c>
      <c r="I12" s="13">
        <f t="shared" si="1"/>
        <v>0.46964856230031948</v>
      </c>
      <c r="L12" s="17">
        <v>0.48881789137380194</v>
      </c>
      <c r="M12" s="17">
        <v>0.46964856230031948</v>
      </c>
      <c r="N12" s="17">
        <f t="shared" si="2"/>
        <v>1.9169329073482455E-2</v>
      </c>
    </row>
    <row r="13" spans="1:14" x14ac:dyDescent="0.3">
      <c r="I13" s="18"/>
    </row>
    <row r="14" spans="1:14" x14ac:dyDescent="0.3">
      <c r="I14" s="18"/>
    </row>
  </sheetData>
  <pageMargins left="0.7" right="0.7" top="0.78740157500000008" bottom="0.78740157500000008" header="0.3" footer="0.3"/>
  <pageSetup paperSize="9" firstPageNumber="21474836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lex_variety_solution</vt:lpstr>
      <vt:lpstr>lex_density_solution</vt:lpstr>
      <vt:lpstr>lex_density_error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</dc:creator>
  <cp:lastModifiedBy>Terra</cp:lastModifiedBy>
  <dcterms:created xsi:type="dcterms:W3CDTF">2022-09-21T14:01:55Z</dcterms:created>
  <dcterms:modified xsi:type="dcterms:W3CDTF">2022-09-21T14:06:21Z</dcterms:modified>
</cp:coreProperties>
</file>