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jgiri\Downloads\"/>
    </mc:Choice>
  </mc:AlternateContent>
  <xr:revisionPtr revIDLastSave="0" documentId="13_ncr:1_{6372EF7D-54EB-4880-928D-30982E02DF6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nt (P&amp;L)" sheetId="6" r:id="rId1"/>
    <sheet name="GSTR9 Non Filers" sheetId="10" r:id="rId2"/>
    <sheet name="E3" sheetId="4" r:id="rId3"/>
  </sheets>
  <externalReferences>
    <externalReference r:id="rId4"/>
    <externalReference r:id="rId5"/>
  </externalReferences>
  <definedNames>
    <definedName name="_xlnm._FilterDatabase" localSheetId="2" hidden="1">'E3'!$A$2:$P$3</definedName>
    <definedName name="_xlnm._FilterDatabase" localSheetId="1" hidden="1">'GSTR9 Non Filers'!$A$1:$Q$2</definedName>
    <definedName name="_xlnm._FilterDatabase" localSheetId="0" hidden="1">'Rent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6" l="1"/>
  <c r="O2" i="6"/>
  <c r="I2" i="6"/>
  <c r="E2" i="6"/>
  <c r="D2" i="6"/>
  <c r="C2" i="6"/>
  <c r="B2" i="6"/>
</calcChain>
</file>

<file path=xl/sharedStrings.xml><?xml version="1.0" encoding="utf-8"?>
<sst xmlns="http://schemas.openxmlformats.org/spreadsheetml/2006/main" count="73" uniqueCount="66">
  <si>
    <t>GSTIN</t>
  </si>
  <si>
    <t>Zone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</si>
  <si>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</si>
  <si>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</si>
  <si>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</si>
  <si>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</si>
  <si>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</si>
  <si>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</si>
  <si>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</si>
  <si>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</si>
  <si>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</si>
  <si>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</si>
  <si>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</si>
  <si>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</si>
  <si>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</si>
  <si>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</si>
  <si>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</si>
  <si>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PVT</t>
  </si>
  <si>
    <t>STATE</t>
  </si>
  <si>
    <t>CENTER</t>
  </si>
  <si>
    <t>DS</t>
  </si>
  <si>
    <t>Use-case: Domestic Connection with high turover &gt;10cr</t>
  </si>
  <si>
    <t>SPO</t>
  </si>
  <si>
    <t>08AACCM3317R2Z2</t>
  </si>
  <si>
    <t>ABCI Infrastructures Private Limited</t>
  </si>
  <si>
    <t>Circle-Jaisalmer, Jodhpur I, - Ward-I</t>
  </si>
  <si>
    <t>Circle-Jaisalmer Jodhpur I</t>
  </si>
  <si>
    <t>Jodhpur-I</t>
  </si>
  <si>
    <t>Trade Name</t>
  </si>
  <si>
    <t>Ward</t>
  </si>
  <si>
    <t>P&amp;L Unit</t>
  </si>
  <si>
    <t>FY23-24_lakhs Amount</t>
  </si>
  <si>
    <t>FY22-23_lakhs Amount</t>
  </si>
  <si>
    <t>Actual RCM Paid FY23-24 (In Lakhs)</t>
  </si>
  <si>
    <t>Actual RCM Paid FY22-23 (In Lakhs)</t>
  </si>
  <si>
    <t>Potential FY23-24 (In Lakh)</t>
  </si>
  <si>
    <t>Potential FY22-23 (In Lakh)</t>
  </si>
  <si>
    <t>No Unit</t>
  </si>
  <si>
    <t xml:space="preserve">Circle </t>
  </si>
  <si>
    <t>category_label</t>
  </si>
  <si>
    <t>Description (P&amp;L Sub-header)</t>
  </si>
  <si>
    <t>PAN</t>
  </si>
  <si>
    <t>intrastate_flag</t>
  </si>
  <si>
    <t>Rent</t>
  </si>
  <si>
    <t>08AANCS0183Q1ZM</t>
  </si>
  <si>
    <t>TRDNM</t>
  </si>
  <si>
    <t>FY</t>
  </si>
  <si>
    <t>LGNMBZPAN</t>
  </si>
  <si>
    <t>ZONE_NAME</t>
  </si>
  <si>
    <t>CIRCLE_NAME</t>
  </si>
  <si>
    <t>WARD_NAME</t>
  </si>
  <si>
    <t>2024-25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</si>
  <si>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</si>
  <si>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</si>
  <si>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</si>
  <si>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</si>
  <si>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</si>
  <si>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</si>
  <si>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</si>
  <si>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</si>
  <si>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</si>
  <si>
    <t>08AANHR8105A1Z8</t>
  </si>
  <si>
    <t>MANAN ENTERPRISES</t>
  </si>
  <si>
    <t>RAJENDRA PRASAD BOOB HUF</t>
  </si>
  <si>
    <t>Circle-Phalodi Jodhpur I</t>
  </si>
  <si>
    <t>Circle-Phalodi, Jodhpur I, - Ward-II  Headquarter, Osiyan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</si>
</sst>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m/d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3" borderId="1" xfId="0" applyFill="1" applyBorder="1"/>
    <xf numFmtId="0" fontId="2" fillId="0" borderId="0" xfId="0" applyFont="1"/>
    <xf numFmtId="0" fontId="4" fillId="0" borderId="1" xfId="0" applyFont="1" applyBorder="1" applyAlignment="1">
      <alignment horizontal="right"/>
    </xf>
    <xf numFmtId="165" fontId="0" fillId="0" borderId="1" xfId="0" applyNumberFormat="1" applyBorder="1"/>
    <xf numFmtId="0" fontId="3" fillId="2" borderId="2" xfId="0" applyFont="1" applyFill="1" applyBorder="1" applyAlignment="1">
      <alignment horizontal="center"/>
    </xf>
  </cellXfs>
  <cellStyles count="3">
    <cellStyle name="Comma" xfId="1" builtinId="3"/>
    <cellStyle name="Comma 2" xfId="2" xr:uid="{32208EF5-C93B-4908-BF0B-24BF55D902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2"/>
  <sheetViews>
    <sheetView workbookViewId="0">
      <selection activeCell="B16" sqref="B16"/>
    </sheetView>
  </sheetViews>
  <sheetFormatPr defaultRowHeight="14.5"/>
  <cols>
    <col min="1" max="1" width="16" customWidth="1"/>
    <col min="2" max="2" width="34.36328125" customWidth="1"/>
    <col min="8" max="8" width="26" bestFit="1" customWidth="1"/>
    <col min="15" max="15" width="19.36328125" customWidth="1"/>
    <col min="16" max="16" width="22" customWidth="1"/>
  </cols>
  <sheetData>
    <row r="1" spans="1:16" s="7" customFormat="1">
      <c r="A1" s="5" t="s">
        <v>0</v>
      </c>
      <c r="B1" s="5" t="s">
        <v>28</v>
      </c>
      <c r="C1" s="5" t="s">
        <v>1</v>
      </c>
      <c r="D1" s="5" t="s">
        <v>38</v>
      </c>
      <c r="E1" s="5" t="s">
        <v>29</v>
      </c>
      <c r="F1" s="5" t="s">
        <v>30</v>
      </c>
      <c r="G1" s="5" t="s">
        <v>39</v>
      </c>
      <c r="H1" s="5" t="s">
        <v>40</v>
      </c>
      <c r="I1" s="5" t="s">
        <v>41</v>
      </c>
      <c r="J1" s="5" t="s">
        <v>31</v>
      </c>
      <c r="K1" s="5" t="s">
        <v>32</v>
      </c>
      <c r="L1" s="5" t="s">
        <v>42</v>
      </c>
      <c r="M1" s="5" t="s">
        <v>33</v>
      </c>
      <c r="N1" s="5" t="s">
        <v>34</v>
      </c>
      <c r="O1" s="5" t="s">
        <v>35</v>
      </c>
      <c r="P1" s="5" t="s">
        <v>36</v>
      </c>
    </row>
    <row r="2" spans="1:16">
      <c r="A2" s="6" t="s">
        <v>44</v>
      </c>
      <c r="B2" s="6" t="str">
        <f>VLOOKUP(A2,'[1]RCM Summary'!A:B,2,0)</f>
        <v>SHRI RAM SUPER SPECIALITY SURGICAL CENTRE PRIVATE LIMITED</v>
      </c>
      <c r="C2" s="6" t="str">
        <f>VLOOKUP(A2,[2]_SELECT_R_GSTIN_W_ZONE_NAME_W_C!$A:$B,2,0)</f>
        <v>Jodhpur-I</v>
      </c>
      <c r="D2" s="6" t="str">
        <f>VLOOKUP(A2,[2]_SELECT_R_GSTIN_W_ZONE_NAME_W_C!$A:$C,3,0)</f>
        <v>Circle-C Jodhpur I</v>
      </c>
      <c r="E2" s="6" t="str">
        <f>VLOOKUP(A2,[2]_SELECT_R_GSTIN_W_ZONE_NAME_W_C!$A:$D,4,0)</f>
        <v>Circle-C, Jodhpur I, AC / CTO Ward</v>
      </c>
      <c r="F2" s="6" t="s">
        <v>37</v>
      </c>
      <c r="G2" s="6" t="s">
        <v>43</v>
      </c>
      <c r="H2" s="6" t="s">
        <v>43</v>
      </c>
      <c r="I2" s="6" t="str">
        <f t="shared" ref="I2" si="0">MID(A2,3,10)</f>
        <v>AANCS0183Q</v>
      </c>
      <c r="J2" s="6">
        <v>160.42019999999999</v>
      </c>
      <c r="K2" s="6">
        <v>110.33699</v>
      </c>
      <c r="L2" s="6">
        <v>1</v>
      </c>
      <c r="M2" s="6">
        <v>3.5100000000000001E-3</v>
      </c>
      <c r="N2" s="6">
        <v>1.5401199999999999</v>
      </c>
      <c r="O2" s="6">
        <f t="shared" ref="O2:P2" si="1">IF(J2=0, 0, ((J2*0.18)-M2))</f>
        <v>28.872125999999998</v>
      </c>
      <c r="P2" s="6">
        <f t="shared" si="1"/>
        <v>18.320538200000001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2"/>
  <sheetViews>
    <sheetView topLeftCell="J1" workbookViewId="0">
      <selection activeCell="L16" sqref="L16"/>
    </sheetView>
  </sheetViews>
  <sheetFormatPr defaultRowHeight="14.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>
      <c r="A1" s="1" t="s">
        <v>0</v>
      </c>
      <c r="B1" s="1" t="s">
        <v>46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8</v>
      </c>
      <c r="J1" s="1" t="s">
        <v>58</v>
      </c>
      <c r="K1" s="1" t="s">
        <v>45</v>
      </c>
      <c r="L1" s="1" t="s">
        <v>47</v>
      </c>
      <c r="M1" s="1" t="s">
        <v>59</v>
      </c>
      <c r="N1" s="1" t="s">
        <v>60</v>
      </c>
      <c r="O1" s="1" t="s">
        <v>48</v>
      </c>
      <c r="P1" s="1" t="s">
        <v>49</v>
      </c>
      <c r="Q1" s="1" t="s">
        <v>50</v>
      </c>
    </row>
    <row r="2" spans="1:17">
      <c r="A2" s="1" t="s">
        <v>61</v>
      </c>
      <c r="B2" s="1" t="s">
        <v>51</v>
      </c>
      <c r="C2" s="8">
        <v>22386335.969999999</v>
      </c>
      <c r="D2" s="8">
        <v>0</v>
      </c>
      <c r="E2" s="8">
        <v>0</v>
      </c>
      <c r="F2" s="8">
        <v>17240</v>
      </c>
      <c r="G2" s="8">
        <v>0</v>
      </c>
      <c r="H2" s="8">
        <v>22403575.969999999</v>
      </c>
      <c r="I2" s="1" t="s">
        <v>16</v>
      </c>
      <c r="J2" s="1" t="s">
        <v>19</v>
      </c>
      <c r="K2" s="1" t="s">
        <v>62</v>
      </c>
      <c r="L2" s="1" t="s">
        <v>63</v>
      </c>
      <c r="M2" s="9">
        <v>42917</v>
      </c>
      <c r="N2" s="1"/>
      <c r="O2" s="1" t="s">
        <v>27</v>
      </c>
      <c r="P2" s="1" t="s">
        <v>64</v>
      </c>
      <c r="Q2" s="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P3"/>
  <sheetViews>
    <sheetView tabSelected="1" topLeftCell="I1" workbookViewId="0">
      <selection activeCell="I18" sqref="I18"/>
    </sheetView>
  </sheetViews>
  <sheetFormatPr defaultRowHeight="14.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6" ht="18.5">
      <c r="A1" s="10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6">
      <c r="A2" s="2" t="s">
        <v>2</v>
      </c>
      <c r="B2" s="3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</row>
    <row r="3" spans="1:16">
      <c r="A3" s="1" t="s">
        <v>23</v>
      </c>
      <c r="B3" s="4">
        <v>330211022971</v>
      </c>
      <c r="C3" s="1">
        <v>9954</v>
      </c>
      <c r="D3" s="1">
        <v>12</v>
      </c>
      <c r="E3" s="1" t="s">
        <v>20</v>
      </c>
      <c r="F3" s="1">
        <v>610721288</v>
      </c>
      <c r="G3" s="1" t="s">
        <v>16</v>
      </c>
      <c r="H3" s="1" t="s">
        <v>17</v>
      </c>
      <c r="I3" s="1" t="s">
        <v>24</v>
      </c>
      <c r="J3" s="1" t="s">
        <v>18</v>
      </c>
      <c r="K3" s="1" t="s">
        <v>22</v>
      </c>
      <c r="L3" s="1" t="s">
        <v>25</v>
      </c>
      <c r="M3" s="1" t="s">
        <v>26</v>
      </c>
      <c r="N3" s="1" t="s">
        <v>27</v>
      </c>
      <c r="O3" s="1" t="s">
        <v>26</v>
      </c>
      <c r="P3" s="1" t="s">
        <v>25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Rent (P&amp;L)</vt:lpstr>
      <vt:lpstr>GSTR9 Non Filers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Giri, Sanjay</cp:lastModifiedBy>
  <dcterms:created xsi:type="dcterms:W3CDTF">2015-06-05T18:17:20Z</dcterms:created>
  <dcterms:modified xsi:type="dcterms:W3CDTF">2026-08-13T10:36:43Z</dcterms:modified>
</cp:coreProperties>
</file>