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jgiri\Downloads\"/>
    </mc:Choice>
  </mc:AlternateContent>
  <xr:revisionPtr revIDLastSave="0" documentId="13_ncr:1_{0FD03CF2-1543-4100-AB3C-B1F40B4F221F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Mining Royalty (P&amp;L)" sheetId="5" r:id="rId1"/>
    <sheet name="Rent (P&amp;L)" sheetId="6" r:id="rId2"/>
    <sheet name="Frieght (P&amp;L)" sheetId="7" r:id="rId3"/>
    <sheet name="Legal &amp; Professional (P&amp;L)" sheetId="8" r:id="rId4"/>
    <sheet name="Comp TP with TDS &gt; 1.5Cr" sheetId="9" r:id="rId5"/>
    <sheet name="GSTR9 Non Filers" sheetId="10" r:id="rId6"/>
    <sheet name="Eatries dealing in 5%" sheetId="1" r:id="rId7"/>
    <sheet name="E1" sheetId="2" r:id="rId8"/>
    <sheet name="E2" sheetId="3" r:id="rId9"/>
    <sheet name="E3" sheetId="4" r:id="rId10"/>
  </sheets>
  <externalReferences>
    <externalReference r:id="rId11"/>
    <externalReference r:id="rId12"/>
    <externalReference r:id="rId13"/>
  </externalReferences>
  <definedNames>
    <definedName name="_xlnm._FilterDatabase" localSheetId="7" hidden="1">'E1'!$A$2:$P$2</definedName>
    <definedName name="_xlnm._FilterDatabase" localSheetId="6" hidden="1">'Eatries dealing in 5%'!$A$2:$AD$2</definedName>
    <definedName name="_xlnm._FilterDatabase" localSheetId="2" hidden="1">'Frieght (P&amp;L)'!$A$1:$P$2</definedName>
    <definedName name="_xlnm._FilterDatabase" localSheetId="5" hidden="1">'GSTR9 Non Filers'!$A$1:$Q$2</definedName>
    <definedName name="_xlnm._FilterDatabase" localSheetId="3" hidden="1">'Legal &amp; Professional (P&amp;L)'!$A$1:$P$3</definedName>
    <definedName name="_xlnm._FilterDatabase" localSheetId="0" hidden="1">'Mining Royalty (P&amp;L)'!$A$1:$S$3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8" l="1"/>
  <c r="O3" i="8"/>
  <c r="E3" i="8"/>
  <c r="D3" i="8"/>
  <c r="C3" i="8"/>
  <c r="P2" i="8"/>
  <c r="O2" i="8"/>
  <c r="E2" i="8"/>
  <c r="D2" i="8"/>
  <c r="C2" i="8"/>
  <c r="E2" i="7"/>
  <c r="D2" i="7"/>
  <c r="C2" i="7"/>
  <c r="B2" i="7"/>
</calcChain>
</file>

<file path=xl/sharedStrings.xml><?xml version="1.0" encoding="utf-8"?>
<sst xmlns="http://schemas.openxmlformats.org/spreadsheetml/2006/main" count="217" uniqueCount="124">
  <si>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</si>
  <si>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</si>
  <si>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</si>
  <si>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</si>
  <si>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</si>
  <si>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</si>
  <si>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</si>
  <si>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</si>
  <si>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</si>
  <si>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</si>
  <si>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</si>
  <si>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</si>
  <si>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</si>
  <si>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</si>
  <si>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</si>
  <si>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</si>
  <si>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</si>
  <si>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</si>
  <si>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</si>
  <si>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</si>
  <si>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</si>
  <si>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</si>
  <si>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</si>
  <si>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</si>
  <si>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</si>
  <si>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</si>
  <si>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</si>
  <si>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</si>
  <si>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</si>
  <si>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Use-case: Manufacturer , Consumption more then 50k, but turnover &lt; 1 CR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</si>
  <si>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</si>
  <si>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</si>
  <si>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</si>
  <si>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</si>
  <si>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</si>
  <si>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</si>
  <si>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</si>
  <si>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</si>
  <si>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</si>
  <si>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</si>
  <si>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</si>
  <si>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</si>
  <si>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</si>
  <si>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</si>
  <si>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</si>
  <si>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STATE</t>
  </si>
  <si>
    <t>Use-case: Manufacturer , Consumption less then 20k, but turnover &gt; 5 CR</t>
  </si>
  <si>
    <t>Use-case: Domestic Connection with high turover &gt;10cr</t>
  </si>
  <si>
    <t>Trade Name</t>
  </si>
  <si>
    <t>pan</t>
  </si>
  <si>
    <t>Circle</t>
  </si>
  <si>
    <t>Ward</t>
  </si>
  <si>
    <t>P&amp;L Unit</t>
  </si>
  <si>
    <t>Category</t>
  </si>
  <si>
    <t>Category_label</t>
  </si>
  <si>
    <t>Description (P&amp;L Sub-Header)</t>
  </si>
  <si>
    <t>FY23-24_lakhs Amount</t>
  </si>
  <si>
    <t>FY22-23_lakhs Amount</t>
  </si>
  <si>
    <t>Intrastate_flag</t>
  </si>
  <si>
    <t>Actual RCM Paid FY23-24 (In Lakhs)</t>
  </si>
  <si>
    <t>Actual RCM Paid FY22-23 (In Lakhs)</t>
  </si>
  <si>
    <t>ERCC FLAG</t>
  </si>
  <si>
    <t>MINING FLAG</t>
  </si>
  <si>
    <t>Potential FY23-24 (In Lakh)</t>
  </si>
  <si>
    <t>Potential FY22-23 (In Lakh)</t>
  </si>
  <si>
    <t>No Unit</t>
  </si>
  <si>
    <t>Royalty</t>
  </si>
  <si>
    <t>Mining/Royalty</t>
  </si>
  <si>
    <t>08AZVPS6971J2Z5</t>
  </si>
  <si>
    <t>Royalty Contract Payment/DMFT Payment</t>
  </si>
  <si>
    <t>08AFMPC8600F3ZL</t>
  </si>
  <si>
    <t>MINES AND MINERAL ROYALTY</t>
  </si>
  <si>
    <t xml:space="preserve">Circle </t>
  </si>
  <si>
    <t>category_label</t>
  </si>
  <si>
    <t>Description (P&amp;L Sub-header)</t>
  </si>
  <si>
    <t>PAN</t>
  </si>
  <si>
    <t>intrastate_flag</t>
  </si>
  <si>
    <t>description (P&amp;L Sub-Header)</t>
  </si>
  <si>
    <t>Sector</t>
  </si>
  <si>
    <t>Freight</t>
  </si>
  <si>
    <t>Man-made filaments; strip and the like of man-made textile materials</t>
  </si>
  <si>
    <t>08CJAPB0291D1ZU</t>
  </si>
  <si>
    <t>FREIGHT</t>
  </si>
  <si>
    <t>TRDNM</t>
  </si>
  <si>
    <t>description (P&amp;L Sub-Category)</t>
  </si>
  <si>
    <t>flag</t>
  </si>
  <si>
    <t>Legal &amp; Professional</t>
  </si>
  <si>
    <t>08AHKPP0607M1Z2</t>
  </si>
  <si>
    <t>LAXMI Travellers</t>
  </si>
  <si>
    <t>Audit &amp; Legal Fees</t>
  </si>
  <si>
    <t>08AARPK4430H1ZK</t>
  </si>
  <si>
    <t>MAHESH AUTOMOBILES</t>
  </si>
  <si>
    <t>AUDIT &amp; LEGAL FEES</t>
  </si>
  <si>
    <t>FY</t>
  </si>
  <si>
    <t>GSTIN_DED</t>
  </si>
  <si>
    <t>Total</t>
  </si>
  <si>
    <t>LGNMBZPAN</t>
  </si>
  <si>
    <t>ZONE_NAME</t>
  </si>
  <si>
    <t>CIRCLE_NAME</t>
  </si>
  <si>
    <t>WARD_NAME</t>
  </si>
  <si>
    <t>2023-24</t>
  </si>
  <si>
    <t>Trading Name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</si>
  <si>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</si>
  <si>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</si>
  <si>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</si>
  <si>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</si>
  <si>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</si>
  <si>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</si>
  <si>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</si>
  <si>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</si>
  <si>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</si>
  <si>
    <t>08AASFB6838K1ZQ</t>
  </si>
  <si>
    <t>Balaji Infratech</t>
  </si>
  <si>
    <t>Jodhpur-II</t>
  </si>
  <si>
    <t>Circle-C Jodhpur II</t>
  </si>
  <si>
    <t>Circle-C, Jodhpur II, AC / CTO Ward</t>
  </si>
  <si>
    <t>Circle-D Jodhpur II</t>
  </si>
  <si>
    <t>Circle-D, Jodhpur II, AC / CTO Ward</t>
  </si>
  <si>
    <t>Circle-B Barmer Jodhpur II</t>
  </si>
  <si>
    <t>Circle-B, Barmer, Jodhpur II, AC / CTO Ward</t>
  </si>
  <si>
    <t>CHOTU SINGH</t>
  </si>
  <si>
    <t>AZVPS6971J</t>
  </si>
  <si>
    <t>NEMICHAND   S/O   NAKHTARAM</t>
  </si>
  <si>
    <t>AFMPC8600F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</si>
</sst>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m/d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Dialog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9" borderId="1" xfId="0" applyFill="1" applyBorder="1" applyAlignment="1">
      <alignment horizontal="right"/>
    </xf>
    <xf numFmtId="164" fontId="0" fillId="0" borderId="0" xfId="3" applyNumberFormat="1" applyFont="1"/>
    <xf numFmtId="0" fontId="4" fillId="0" borderId="1" xfId="0" applyFont="1" applyBorder="1" applyAlignment="1">
      <alignment horizontal="right"/>
    </xf>
    <xf numFmtId="165" fontId="0" fillId="0" borderId="1" xfId="0" applyNumberFormat="1" applyBorder="1"/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121920.csv" TargetMode="External"/><Relationship Id="rId2" Type="http://schemas.openxmlformats.org/officeDocument/2006/relationships/externalLinkPath" Target="file:///C:\Users\ykumar6\_SELECT_R_GSTIN_W_ZONE_NAME_W_CIRCLE_NAME_W_WARD_NAME_FROM_CTD_G_202608121920.csv" TargetMode="External"/><Relationship Id="rId1" Type="http://schemas.openxmlformats.org/officeDocument/2006/relationships/externalLinkPath" Target="/Users/ykumar6/_SELECT_R_GSTIN_W_ZONE_NAME_W_CIRCLE_NAME_W_WARD_NAME_FROM_CTD_G_20260812192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08AADCW2412J1ZE</v>
          </cell>
          <cell r="B2" t="str">
            <v>Jaipur-II</v>
          </cell>
          <cell r="C2" t="str">
            <v>Circle-D Jaipur II</v>
          </cell>
          <cell r="D2" t="str">
            <v>Circle-D, Jaipur II, - Ward-II</v>
          </cell>
        </row>
        <row r="3">
          <cell r="A3" t="str">
            <v>08AADPV3339E1ZN</v>
          </cell>
          <cell r="B3" t="str">
            <v>Udaipur</v>
          </cell>
          <cell r="C3" t="str">
            <v>Circle-C Udaipur</v>
          </cell>
          <cell r="D3" t="str">
            <v>Circle-C, Udaipur, AC / CTO Ward</v>
          </cell>
        </row>
        <row r="4">
          <cell r="A4" t="str">
            <v>08AAEAG3368A1ZZ</v>
          </cell>
          <cell r="B4" t="str">
            <v>Jaipur-II</v>
          </cell>
          <cell r="C4" t="str">
            <v>Circle-I Jaipur II</v>
          </cell>
          <cell r="D4" t="str">
            <v>Circle-I, Jaipur II, AC / CTO Ward</v>
          </cell>
        </row>
        <row r="5">
          <cell r="A5" t="str">
            <v>08AAEAS4510Q1Z4</v>
          </cell>
          <cell r="B5" t="str">
            <v>Jaipur-III</v>
          </cell>
          <cell r="C5" t="str">
            <v>Circle-G Jaipur III</v>
          </cell>
          <cell r="D5" t="str">
            <v>Circle-G, Jaipur III, AC / CTO Ward</v>
          </cell>
        </row>
        <row r="6">
          <cell r="A6" t="str">
            <v>08AAECC5513H1ZU</v>
          </cell>
          <cell r="B6" t="str">
            <v>Udaipur</v>
          </cell>
          <cell r="C6" t="str">
            <v>Circle-D Udaipur</v>
          </cell>
          <cell r="D6" t="str">
            <v>Circle-D, Udaipur, AC / CTO Ward</v>
          </cell>
        </row>
        <row r="7">
          <cell r="A7" t="str">
            <v>08AAECJ7260N1Z2</v>
          </cell>
          <cell r="B7" t="str">
            <v>Jodhpur-II</v>
          </cell>
          <cell r="C7" t="str">
            <v>Circle-B Jodhpur II</v>
          </cell>
          <cell r="D7" t="str">
            <v>Circle-B, Jodhpur II, AC / CTO Ward</v>
          </cell>
        </row>
        <row r="8">
          <cell r="A8" t="str">
            <v>08AAECK4268M2Z0</v>
          </cell>
          <cell r="B8" t="str">
            <v>Jaipur-IV</v>
          </cell>
          <cell r="C8" t="str">
            <v>Circle-G Jaipur IV</v>
          </cell>
          <cell r="D8" t="str">
            <v>Circle-G, Jaipur IV, AC / CTO Ward</v>
          </cell>
        </row>
        <row r="9">
          <cell r="A9" t="str">
            <v>08AAECP0681K2Z6</v>
          </cell>
          <cell r="B9" t="str">
            <v>Jaipur-III</v>
          </cell>
          <cell r="C9" t="str">
            <v>Circle-G Jaipur III</v>
          </cell>
          <cell r="D9" t="str">
            <v>Circle-G, Jaipur III, AC / CTO Ward</v>
          </cell>
        </row>
        <row r="10">
          <cell r="A10" t="str">
            <v>08AAECR9575L1ZK</v>
          </cell>
          <cell r="B10" t="str">
            <v>Jaipur-II</v>
          </cell>
          <cell r="C10" t="str">
            <v>Circle-J Jaipur II</v>
          </cell>
          <cell r="D10" t="str">
            <v>Circle-J, Jaipur II, AC / CTO Ward</v>
          </cell>
        </row>
        <row r="11">
          <cell r="A11" t="str">
            <v>08AAECS2879J1ZU</v>
          </cell>
          <cell r="B11" t="str">
            <v>Jaipur-I</v>
          </cell>
          <cell r="C11" t="str">
            <v>Circle-C Jaipur I</v>
          </cell>
          <cell r="D11" t="str">
            <v>Circle-C, Jaipur I, AC / CTO Ward</v>
          </cell>
        </row>
        <row r="12">
          <cell r="A12" t="str">
            <v>08AAFCI5740R1ZX</v>
          </cell>
          <cell r="B12" t="str">
            <v>Jaipur-II</v>
          </cell>
          <cell r="C12" t="str">
            <v>Circle-A Jaipur II</v>
          </cell>
          <cell r="D12" t="str">
            <v>Circle-A, Jaipur II, AC / CTO Ward</v>
          </cell>
        </row>
        <row r="13">
          <cell r="A13" t="str">
            <v>08AAFCJ6370G1ZF</v>
          </cell>
          <cell r="B13" t="str">
            <v>Ajmer</v>
          </cell>
          <cell r="C13" t="str">
            <v>Circle-Nagaur</v>
          </cell>
          <cell r="D13" t="str">
            <v>Circle - Nagaur, AC / CTO Ward</v>
          </cell>
        </row>
        <row r="14">
          <cell r="A14" t="str">
            <v>08AAFCP9703P1ZR</v>
          </cell>
          <cell r="B14" t="str">
            <v>Udaipur</v>
          </cell>
          <cell r="C14" t="str">
            <v>Circle-B Udaipur</v>
          </cell>
          <cell r="D14" t="str">
            <v>Circle-B, Udaipur, AC / CTO Ward</v>
          </cell>
        </row>
        <row r="15">
          <cell r="A15" t="str">
            <v>08AAFFH8076E1Z8</v>
          </cell>
          <cell r="B15" t="str">
            <v>Kota</v>
          </cell>
          <cell r="C15" t="str">
            <v>Circle-B Kota</v>
          </cell>
          <cell r="D15" t="str">
            <v>Circle-B, Kota, AC / CTO Ward</v>
          </cell>
        </row>
        <row r="16">
          <cell r="A16" t="str">
            <v>08AAGFT1243E1ZG</v>
          </cell>
          <cell r="B16" t="str">
            <v>Jaipur-I</v>
          </cell>
          <cell r="C16" t="str">
            <v>Circle-J Jaipur I</v>
          </cell>
          <cell r="D16" t="str">
            <v>Circle-J, Jaipur I, - Ward-II</v>
          </cell>
        </row>
        <row r="17">
          <cell r="A17" t="str">
            <v>08AAHCA4202E1Z7</v>
          </cell>
          <cell r="B17" t="str">
            <v>Jaipur-II</v>
          </cell>
          <cell r="C17" t="str">
            <v>Circle-H Jaipur II</v>
          </cell>
          <cell r="D17" t="str">
            <v>Circle-H, Jaipur II, AC / CTO Ward</v>
          </cell>
        </row>
        <row r="18">
          <cell r="A18" t="str">
            <v>08AAHCB7238F1ZM</v>
          </cell>
          <cell r="B18" t="str">
            <v>Bharatpur</v>
          </cell>
          <cell r="C18" t="str">
            <v>Circle-A Bharatpur</v>
          </cell>
          <cell r="D18" t="str">
            <v>Circle-A, Bharatpur, AC / CTO Ward</v>
          </cell>
        </row>
        <row r="19">
          <cell r="A19" t="str">
            <v>08AAHCD8759K1ZX</v>
          </cell>
          <cell r="B19" t="str">
            <v>Jodhpur-I</v>
          </cell>
          <cell r="C19" t="str">
            <v>Circle-B Jodhpur I</v>
          </cell>
          <cell r="D19" t="str">
            <v>Circle-B, Jodhpur I, - Ward-II</v>
          </cell>
        </row>
        <row r="20">
          <cell r="A20" t="str">
            <v>08AAHCS6572K1ZR</v>
          </cell>
          <cell r="B20" t="str">
            <v>Jaipur-III</v>
          </cell>
          <cell r="C20" t="str">
            <v>Circle-G Jaipur III</v>
          </cell>
          <cell r="D20" t="str">
            <v>Circle-G, Jaipur III, AC / CTO Ward</v>
          </cell>
        </row>
        <row r="21">
          <cell r="A21" t="str">
            <v>08AAHCV0646D1ZG</v>
          </cell>
          <cell r="B21" t="str">
            <v>Kota</v>
          </cell>
          <cell r="C21" t="str">
            <v>Circle-E Kota</v>
          </cell>
          <cell r="D21" t="str">
            <v>Circle-E, Kota, AC / CTO Ward</v>
          </cell>
        </row>
        <row r="22">
          <cell r="A22" t="str">
            <v>08AAHCV2254R1ZN</v>
          </cell>
          <cell r="B22" t="str">
            <v>Jaipur-III</v>
          </cell>
          <cell r="C22" t="str">
            <v>Circle-I Jaipur III</v>
          </cell>
          <cell r="D22" t="str">
            <v>Circle-I, Jaipur III, AC / CTO Ward</v>
          </cell>
        </row>
        <row r="23">
          <cell r="A23" t="str">
            <v>08AAHFV7775Q1ZZ</v>
          </cell>
          <cell r="B23" t="str">
            <v>Jaipur-I</v>
          </cell>
          <cell r="C23" t="str">
            <v>Circle-I Jaipur I</v>
          </cell>
          <cell r="D23" t="str">
            <v>Circle-I, Jaipur I, AC / CTO Ward</v>
          </cell>
        </row>
        <row r="24">
          <cell r="A24" t="str">
            <v>08AAHHR6412E1Z8</v>
          </cell>
          <cell r="B24" t="str">
            <v>Kota</v>
          </cell>
          <cell r="C24" t="str">
            <v>Circle-B Kota</v>
          </cell>
          <cell r="D24" t="str">
            <v>Circle-B, Kota, AC / CTO Ward</v>
          </cell>
        </row>
        <row r="25">
          <cell r="A25" t="str">
            <v>08AAICG3513H1ZQ</v>
          </cell>
          <cell r="B25" t="str">
            <v>Jaipur-I</v>
          </cell>
          <cell r="C25" t="str">
            <v>Circle-F Jaipur I</v>
          </cell>
          <cell r="D25" t="str">
            <v>Circle-F, Jaipur I, AC / CTO Ward</v>
          </cell>
        </row>
        <row r="26">
          <cell r="A26" t="str">
            <v>08AAICK6392A1ZH</v>
          </cell>
          <cell r="B26" t="str">
            <v>Bhiwadi</v>
          </cell>
          <cell r="C26" t="str">
            <v>Circle-Shahjahanpur</v>
          </cell>
          <cell r="D26" t="str">
            <v>Circle - Shahjahanpur, AC / CTO Ward</v>
          </cell>
        </row>
        <row r="27">
          <cell r="A27" t="str">
            <v>08AAICP2891F1Z6</v>
          </cell>
          <cell r="B27" t="str">
            <v>Bhiwadi</v>
          </cell>
          <cell r="C27" t="str">
            <v>Circle-Shahjahanpur</v>
          </cell>
          <cell r="D27" t="str">
            <v>Circle - Shahjahanpur, AC / CTO Ward</v>
          </cell>
        </row>
        <row r="28">
          <cell r="A28" t="str">
            <v>08AAICR5022J1ZA</v>
          </cell>
          <cell r="B28" t="str">
            <v>Udaipur</v>
          </cell>
          <cell r="C28" t="str">
            <v>Circle-F Udaipur</v>
          </cell>
          <cell r="D28" t="str">
            <v>Circle-F, Udaipur, AC / CTO Ward</v>
          </cell>
        </row>
        <row r="29">
          <cell r="A29" t="str">
            <v>08AAICT9936H1ZQ</v>
          </cell>
          <cell r="B29" t="str">
            <v>Jaipur-III</v>
          </cell>
          <cell r="C29" t="str">
            <v>Circle-N Jaipur III</v>
          </cell>
          <cell r="D29" t="str">
            <v>Circle-N, Jaipur III, AC / CTO Ward</v>
          </cell>
        </row>
        <row r="30">
          <cell r="A30" t="str">
            <v>08AAICV2330D1ZM</v>
          </cell>
          <cell r="B30" t="str">
            <v>Jaipur-II</v>
          </cell>
          <cell r="C30" t="str">
            <v>Circle-C Jaipur II</v>
          </cell>
          <cell r="D30" t="str">
            <v>Circle-C, Jaipur II, - Ward-II</v>
          </cell>
        </row>
        <row r="31">
          <cell r="A31" t="str">
            <v>08AAICV6344F1Z4</v>
          </cell>
          <cell r="B31" t="str">
            <v>Jaipur-IV</v>
          </cell>
          <cell r="C31" t="str">
            <v>Circle-A Jaipur IV</v>
          </cell>
          <cell r="D31" t="str">
            <v>Circle-A, Jaipur IV, AC / CTO Ward</v>
          </cell>
        </row>
        <row r="32">
          <cell r="A32" t="str">
            <v>08AAIFN3279J1ZT</v>
          </cell>
          <cell r="B32" t="str">
            <v>Jaipur-II</v>
          </cell>
          <cell r="C32" t="str">
            <v>Circle-B Jaipur II</v>
          </cell>
          <cell r="D32" t="str">
            <v>Circle-B, Jaipur II, AC / CTO Ward</v>
          </cell>
        </row>
        <row r="33">
          <cell r="A33" t="str">
            <v>08AAIPC1014E2ZG</v>
          </cell>
          <cell r="B33" t="str">
            <v>Udaipur</v>
          </cell>
          <cell r="C33" t="str">
            <v>Circle A - Banswara</v>
          </cell>
          <cell r="D33" t="str">
            <v>Circle A - Banswara, AC / CTO Ward</v>
          </cell>
        </row>
        <row r="34">
          <cell r="A34" t="str">
            <v>08AAJCA1229M1ZJ</v>
          </cell>
          <cell r="B34" t="str">
            <v>Jaipur-III</v>
          </cell>
          <cell r="C34" t="str">
            <v>Circle-A Jaipur III</v>
          </cell>
          <cell r="D34" t="str">
            <v>Circle-A, Jaipur III, AC / CTO Ward</v>
          </cell>
        </row>
        <row r="35">
          <cell r="A35" t="str">
            <v>08AAJCD0006H1Z2</v>
          </cell>
          <cell r="B35" t="str">
            <v>Jaipur-III</v>
          </cell>
          <cell r="C35" t="str">
            <v>Circle-F Jaipur III</v>
          </cell>
          <cell r="D35" t="str">
            <v>Circle-F, Jaipur III, - Ward-II</v>
          </cell>
        </row>
        <row r="36">
          <cell r="A36" t="str">
            <v>08AAJCD3196Q1ZU</v>
          </cell>
          <cell r="B36" t="str">
            <v>Jaipur-IV</v>
          </cell>
          <cell r="C36" t="str">
            <v>Circle-D Jaipur IV</v>
          </cell>
          <cell r="D36" t="str">
            <v>Circle-D, Jaipur IV, AC / CTO Ward</v>
          </cell>
        </row>
        <row r="37">
          <cell r="A37" t="str">
            <v>08AAJCG6726F1ZG</v>
          </cell>
          <cell r="B37" t="str">
            <v>Udaipur</v>
          </cell>
          <cell r="C37" t="str">
            <v>Circle-A Udaipur</v>
          </cell>
          <cell r="D37" t="str">
            <v>Circle-A, Udaipur, AC / CTO Ward</v>
          </cell>
        </row>
        <row r="38">
          <cell r="A38" t="str">
            <v>08AAJFH6846A1ZE</v>
          </cell>
          <cell r="B38" t="str">
            <v>Ajmer</v>
          </cell>
          <cell r="C38" t="str">
            <v>Circle-C Ajmer</v>
          </cell>
          <cell r="D38" t="str">
            <v>Circle-C, Ajmer, AC / CTO Ward</v>
          </cell>
        </row>
        <row r="39">
          <cell r="A39" t="str">
            <v>08AAKCR1252N1Z0</v>
          </cell>
          <cell r="B39" t="str">
            <v>Jaipur-IV</v>
          </cell>
          <cell r="C39" t="str">
            <v>Circle-H Jaipur IV</v>
          </cell>
          <cell r="D39" t="str">
            <v>Circle-H, Jaipur IV, - Ward-II</v>
          </cell>
        </row>
        <row r="40">
          <cell r="A40" t="str">
            <v>08AALCR3634D1ZE</v>
          </cell>
          <cell r="B40" t="str">
            <v>Jodhpur-II</v>
          </cell>
          <cell r="C40" t="str">
            <v>Circle-C Jodhpur II</v>
          </cell>
          <cell r="D40" t="str">
            <v>Circle-C, Jodhpur II, AC / CTO Ward</v>
          </cell>
        </row>
        <row r="41">
          <cell r="A41" t="str">
            <v>08AALCR3758A1ZB</v>
          </cell>
          <cell r="B41" t="str">
            <v>Bharatpur</v>
          </cell>
          <cell r="C41" t="str">
            <v>Circle-Dholpur</v>
          </cell>
          <cell r="D41" t="str">
            <v>Circle - Dholpur, AC / CTO Ward</v>
          </cell>
        </row>
        <row r="42">
          <cell r="A42" t="str">
            <v>08AALCS4547G1Z1</v>
          </cell>
          <cell r="B42" t="str">
            <v>Alwar</v>
          </cell>
          <cell r="C42" t="str">
            <v>Circle-C Alwar</v>
          </cell>
          <cell r="D42" t="str">
            <v>Circle-C, Alwar, AC / CTO Ward</v>
          </cell>
        </row>
        <row r="43">
          <cell r="A43" t="str">
            <v>08AALFS5749K1ZG</v>
          </cell>
          <cell r="B43" t="str">
            <v>Jaipur-I</v>
          </cell>
          <cell r="C43" t="str">
            <v>Circle-J Jaipur I</v>
          </cell>
          <cell r="D43" t="str">
            <v>Circle-J, Jaipur I, AC / CTO Ward</v>
          </cell>
        </row>
        <row r="44">
          <cell r="A44" t="str">
            <v>08AAMFP2635E1Z8</v>
          </cell>
          <cell r="B44" t="str">
            <v>Jodhpur-I</v>
          </cell>
          <cell r="C44" t="str">
            <v>Circle-C Jodhpur I</v>
          </cell>
          <cell r="D44" t="str">
            <v>Circle-C, Jodhpur I, AC / CTO Ward</v>
          </cell>
        </row>
        <row r="45">
          <cell r="A45" t="str">
            <v>08AAMFS7610L1ZP</v>
          </cell>
          <cell r="B45" t="str">
            <v>Jaipur-II</v>
          </cell>
          <cell r="C45" t="str">
            <v>Circle-A Jaipur II</v>
          </cell>
          <cell r="D45" t="str">
            <v>Circle-A, Jaipur II, AC / CTO Ward</v>
          </cell>
        </row>
        <row r="46">
          <cell r="A46" t="str">
            <v>08AANHR0090N1ZL</v>
          </cell>
          <cell r="B46" t="str">
            <v>Bhilwara</v>
          </cell>
          <cell r="C46" t="str">
            <v>Circle-B Bhilwara</v>
          </cell>
          <cell r="D46" t="str">
            <v>Circle-B, Bhilwara, AC / CTO Ward</v>
          </cell>
        </row>
        <row r="47">
          <cell r="A47" t="str">
            <v>08AAOHS8328D1ZR</v>
          </cell>
          <cell r="B47" t="str">
            <v>Jodhpur-II</v>
          </cell>
          <cell r="C47" t="str">
            <v>Circle-Balotara Jodhpur II</v>
          </cell>
          <cell r="D47" t="str">
            <v>Circle-Balotara, Jodhpur II, AC / CTO Ward</v>
          </cell>
        </row>
        <row r="48">
          <cell r="A48" t="str">
            <v>08AAOPD1840R1Z9</v>
          </cell>
          <cell r="B48" t="str">
            <v>Jodhpur-II</v>
          </cell>
          <cell r="C48" t="str">
            <v>Circle-Balotara Jodhpur II</v>
          </cell>
          <cell r="D48" t="str">
            <v>Circle-Balotara, Jodhpur II, AC / CTO Ward</v>
          </cell>
        </row>
        <row r="49">
          <cell r="A49" t="str">
            <v>08AAOPJ3006H1ZU</v>
          </cell>
          <cell r="B49" t="str">
            <v>Kota</v>
          </cell>
          <cell r="C49" t="str">
            <v>Circle-B Kota</v>
          </cell>
          <cell r="D49" t="str">
            <v>Circle-B, Kota, AC / CTO Ward</v>
          </cell>
        </row>
        <row r="50">
          <cell r="A50" t="str">
            <v>08AAPCA2405B1Z4</v>
          </cell>
          <cell r="B50" t="str">
            <v>Jaipur-II</v>
          </cell>
          <cell r="C50" t="str">
            <v>Circle-H Jaipur II</v>
          </cell>
          <cell r="D50" t="str">
            <v>Circle-H, Jaipur II, AC / CTO Ward</v>
          </cell>
        </row>
        <row r="51">
          <cell r="A51" t="str">
            <v>08AAPFK6023Q1ZN</v>
          </cell>
          <cell r="B51" t="str">
            <v>Jodhpur-I</v>
          </cell>
          <cell r="C51" t="str">
            <v>Circle-B Jodhpur I</v>
          </cell>
          <cell r="D51" t="str">
            <v>Circle-B, Jodhpur I, AC / CTO Ward</v>
          </cell>
        </row>
        <row r="52">
          <cell r="A52" t="str">
            <v>08AAPFK6023Q2ZM</v>
          </cell>
          <cell r="B52" t="str">
            <v>Jodhpur-I</v>
          </cell>
          <cell r="C52" t="str">
            <v>Circle-B Jodhpur I</v>
          </cell>
          <cell r="D52" t="str">
            <v>Circle-B, Jodhpur I, - Ward-II</v>
          </cell>
        </row>
        <row r="53">
          <cell r="A53" t="str">
            <v>08AAPFS0387P1ZA</v>
          </cell>
          <cell r="B53" t="str">
            <v>Jaipur-II</v>
          </cell>
          <cell r="C53" t="str">
            <v>Circle-E Jaipur II</v>
          </cell>
          <cell r="D53" t="str">
            <v>Circle-E, Jaipur II, AC / CTO Ward</v>
          </cell>
        </row>
        <row r="54">
          <cell r="A54" t="str">
            <v>08AAPFV0677F1ZR</v>
          </cell>
          <cell r="B54" t="str">
            <v>Udaipur</v>
          </cell>
          <cell r="C54" t="str">
            <v>Circle-B Udaipur</v>
          </cell>
          <cell r="D54" t="str">
            <v>Circle-B, Udaipur, AC / CTO Ward</v>
          </cell>
        </row>
        <row r="55">
          <cell r="A55" t="str">
            <v>08AAPPJ2730D1ZW</v>
          </cell>
          <cell r="B55" t="str">
            <v>Ajmer</v>
          </cell>
          <cell r="C55" t="str">
            <v>Circle-A Ajmer</v>
          </cell>
          <cell r="D55" t="str">
            <v>Circle-A, Ajmer, AC / CTO Ward</v>
          </cell>
        </row>
        <row r="56">
          <cell r="A56" t="str">
            <v>08AAQFB9693L1ZF</v>
          </cell>
          <cell r="B56" t="str">
            <v>Udaipur</v>
          </cell>
          <cell r="C56" t="str">
            <v>Circle-D Udaipur</v>
          </cell>
          <cell r="D56" t="str">
            <v>Circle-D, Udaipur, AC / CTO Ward</v>
          </cell>
        </row>
        <row r="57">
          <cell r="A57" t="str">
            <v>08AAQFD9342N1ZN</v>
          </cell>
          <cell r="B57" t="str">
            <v>Jaipur-II</v>
          </cell>
          <cell r="C57" t="str">
            <v>Circle-H Jaipur II</v>
          </cell>
          <cell r="D57" t="str">
            <v>Circle-H, Jaipur II, AC / CTO Ward</v>
          </cell>
        </row>
        <row r="58">
          <cell r="A58" t="str">
            <v>08AAQFR0518L2ZS</v>
          </cell>
          <cell r="B58" t="str">
            <v>Jaipur-III</v>
          </cell>
          <cell r="C58" t="str">
            <v>Circle-C Jaipur III</v>
          </cell>
          <cell r="D58" t="str">
            <v>Circle-C, Jaipur III, AC / CTO Ward</v>
          </cell>
        </row>
        <row r="59">
          <cell r="A59" t="str">
            <v>08AAQPJ1837N1Z4</v>
          </cell>
          <cell r="B59" t="str">
            <v>Udaipur</v>
          </cell>
          <cell r="C59" t="str">
            <v>Circle A - Banswara</v>
          </cell>
          <cell r="D59" t="str">
            <v>Circle A - Banswara, AC / CTO Ward</v>
          </cell>
        </row>
        <row r="60">
          <cell r="A60" t="str">
            <v>08AARCA8012E1ZP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08AARCS6029H1ZW</v>
          </cell>
          <cell r="B61" t="str">
            <v>Jaipur-III</v>
          </cell>
          <cell r="C61" t="str">
            <v>Circle-A Jaipur III</v>
          </cell>
          <cell r="D61" t="str">
            <v>Circle-A, Jaipur III, AC / CTO Ward</v>
          </cell>
        </row>
        <row r="62">
          <cell r="A62" t="str">
            <v>08AARFC2559D1ZB</v>
          </cell>
          <cell r="B62" t="str">
            <v>Kota</v>
          </cell>
          <cell r="C62" t="str">
            <v>Circle-D Kota</v>
          </cell>
          <cell r="D62" t="str">
            <v>Circle-D, Kota, AC / CTO Ward</v>
          </cell>
        </row>
        <row r="63">
          <cell r="A63" t="str">
            <v>08AARFR5763N1Z7</v>
          </cell>
          <cell r="B63" t="str">
            <v>Bikaner</v>
          </cell>
          <cell r="C63" t="str">
            <v>Circle-C Bikaner</v>
          </cell>
          <cell r="D63" t="str">
            <v>Circle-C, Bikaner, AC / CTO Ward</v>
          </cell>
        </row>
        <row r="64">
          <cell r="A64" t="str">
            <v>08AARPK4430H1ZK</v>
          </cell>
          <cell r="B64" t="str">
            <v>Jodhpur-II</v>
          </cell>
          <cell r="C64" t="str">
            <v>Circle-Balotara Jodhpur II</v>
          </cell>
          <cell r="D64" t="str">
            <v>Circle-Balotara, Jodhpur II, AC / CTO Ward</v>
          </cell>
        </row>
        <row r="65">
          <cell r="A65" t="str">
            <v>08AASCS9947B1ZQ</v>
          </cell>
          <cell r="B65" t="str">
            <v>Jaipur-I</v>
          </cell>
          <cell r="C65" t="str">
            <v>Circle-J Jaipur I</v>
          </cell>
          <cell r="D65" t="str">
            <v>Circle-J, Jaipur I, AC / CTO Ward</v>
          </cell>
        </row>
        <row r="66">
          <cell r="A66" t="str">
            <v>08AASFS7334R1Z2</v>
          </cell>
          <cell r="B66" t="str">
            <v>Jaipur-IV</v>
          </cell>
          <cell r="C66" t="str">
            <v>Circle-A Jaipur IV</v>
          </cell>
          <cell r="D66" t="str">
            <v>Circle-A, Jaipur IV, AC / CTO Ward</v>
          </cell>
        </row>
        <row r="67">
          <cell r="A67" t="str">
            <v>08AATCA5396D1Z8</v>
          </cell>
          <cell r="B67" t="str">
            <v>Jaipur-II</v>
          </cell>
          <cell r="C67" t="str">
            <v>Circle-A Jaipur II</v>
          </cell>
          <cell r="D67" t="str">
            <v>Circle-A, Jaipur II, AC / CTO Ward</v>
          </cell>
        </row>
        <row r="68">
          <cell r="A68" t="str">
            <v>08AATFA3375P1ZM</v>
          </cell>
          <cell r="B68" t="str">
            <v>Jaipur-II</v>
          </cell>
          <cell r="C68" t="str">
            <v>Circle-H Jaipur II</v>
          </cell>
          <cell r="D68" t="str">
            <v>Circle-H, Jaipur II, AC / CTO Ward</v>
          </cell>
        </row>
        <row r="69">
          <cell r="A69" t="str">
            <v>08AATFR8190H1ZF</v>
          </cell>
          <cell r="B69" t="str">
            <v>Jodhpur-I</v>
          </cell>
          <cell r="C69" t="str">
            <v>Circle-D Jodhpur I</v>
          </cell>
          <cell r="D69" t="str">
            <v>Circle-D, Jodhpur I, AC / CTO Ward</v>
          </cell>
        </row>
        <row r="70">
          <cell r="A70" t="str">
            <v>08AAUCA4058M1ZZ</v>
          </cell>
          <cell r="B70" t="str">
            <v>Jaipur-II</v>
          </cell>
          <cell r="C70" t="str">
            <v>Circle-H Jaipur II</v>
          </cell>
          <cell r="D70" t="str">
            <v>Circle-H, Jaipur II, AC / CTO Ward</v>
          </cell>
        </row>
        <row r="71">
          <cell r="A71" t="str">
            <v>08AAUPK1360K1ZB</v>
          </cell>
          <cell r="B71" t="str">
            <v>Jodhpur-II</v>
          </cell>
          <cell r="C71" t="str">
            <v>Circle-Balotara Jodhpur II</v>
          </cell>
          <cell r="D71" t="str">
            <v>Circle-Balotara, Jodhpur II, AC / CTO Ward</v>
          </cell>
        </row>
        <row r="72">
          <cell r="A72" t="str">
            <v>08AAVFK7271L1ZF</v>
          </cell>
          <cell r="B72" t="str">
            <v>Jaipur-III</v>
          </cell>
          <cell r="C72" t="str">
            <v>Circle-H Jaipur III</v>
          </cell>
          <cell r="D72" t="str">
            <v>Circle-H, Jaipur III, AC / CTO Ward</v>
          </cell>
        </row>
        <row r="73">
          <cell r="A73" t="str">
            <v>08AAWPJ8941P2ZI</v>
          </cell>
          <cell r="B73" t="str">
            <v>Udaipur</v>
          </cell>
          <cell r="C73" t="str">
            <v>Circle-C Udaipur</v>
          </cell>
          <cell r="D73" t="str">
            <v>Circle-C, Udaipur - Ward-II</v>
          </cell>
        </row>
        <row r="74">
          <cell r="A74" t="str">
            <v>08AAWPJ8941P3ZH</v>
          </cell>
          <cell r="B74" t="str">
            <v>Udaipur</v>
          </cell>
          <cell r="C74" t="str">
            <v>Circle-F Udaipur</v>
          </cell>
          <cell r="D74" t="str">
            <v>Circle-F, Udaipur - Ward-I</v>
          </cell>
        </row>
        <row r="75">
          <cell r="A75" t="str">
            <v>08ABACS0478C1ZK</v>
          </cell>
          <cell r="B75" t="str">
            <v>Jaipur-III</v>
          </cell>
          <cell r="C75" t="str">
            <v>Circle-B Jaipur III</v>
          </cell>
          <cell r="D75" t="str">
            <v>Circle-B, Jaipur III, - Ward-I</v>
          </cell>
        </row>
        <row r="76">
          <cell r="A76" t="str">
            <v>08ABCFR7491M2ZG</v>
          </cell>
          <cell r="B76" t="str">
            <v>Jaipur-III</v>
          </cell>
          <cell r="C76" t="str">
            <v>Circle-A Jaipur III</v>
          </cell>
          <cell r="D76" t="str">
            <v>Circle-A, Jaipur III, - Ward-I</v>
          </cell>
        </row>
        <row r="77">
          <cell r="A77" t="str">
            <v>08ABDCS4850M1ZW</v>
          </cell>
          <cell r="B77" t="str">
            <v>Bikaner</v>
          </cell>
          <cell r="C77" t="str">
            <v>Circle-C Bikaner</v>
          </cell>
          <cell r="D77" t="str">
            <v>Circle-C, Bikaner, AC / CTO Ward</v>
          </cell>
        </row>
        <row r="78">
          <cell r="A78" t="str">
            <v>08ABDFA9459R1ZJ</v>
          </cell>
          <cell r="B78" t="str">
            <v>Jaipur-III</v>
          </cell>
          <cell r="C78" t="str">
            <v>Circle-A Jaipur III</v>
          </cell>
          <cell r="D78" t="str">
            <v>Circle-A, Jaipur III, AC / CTO Ward</v>
          </cell>
        </row>
        <row r="79">
          <cell r="A79" t="str">
            <v>08ABECS1448Q1ZR</v>
          </cell>
          <cell r="B79" t="str">
            <v>Bikaner</v>
          </cell>
          <cell r="C79" t="str">
            <v>Circle-Jhunjhunu</v>
          </cell>
          <cell r="D79" t="str">
            <v>Circle-Jhunjhunu, AC / CTO Ward</v>
          </cell>
        </row>
        <row r="80">
          <cell r="A80" t="str">
            <v>08ABEFA9249C1ZH</v>
          </cell>
          <cell r="B80" t="str">
            <v>Jaipur-II</v>
          </cell>
          <cell r="C80" t="str">
            <v>Circle-I Jaipur II</v>
          </cell>
          <cell r="D80" t="str">
            <v>Circle-I, Jaipur II, AC / CTO Ward</v>
          </cell>
        </row>
        <row r="81">
          <cell r="A81" t="str">
            <v>08ABFCS6307P1ZS</v>
          </cell>
          <cell r="B81" t="str">
            <v>Jaipur-I</v>
          </cell>
          <cell r="C81" t="str">
            <v>Circle-I Jaipur I</v>
          </cell>
          <cell r="D81" t="str">
            <v>Circle-I, Jaipur I, AC / CTO Ward</v>
          </cell>
        </row>
        <row r="82">
          <cell r="A82" t="str">
            <v>08ABHPG9974D2ZC</v>
          </cell>
          <cell r="B82" t="str">
            <v>Jaipur-III</v>
          </cell>
          <cell r="C82" t="str">
            <v>Circle-B Jaipur III</v>
          </cell>
          <cell r="D82" t="str">
            <v>Circle-B, Jaipur III, AC / CTO Ward</v>
          </cell>
        </row>
        <row r="83">
          <cell r="A83" t="str">
            <v>08ABIFA8451E1ZF</v>
          </cell>
          <cell r="B83" t="str">
            <v>Jaipur-II</v>
          </cell>
          <cell r="C83" t="str">
            <v>Circle-D Jaipur II</v>
          </cell>
          <cell r="D83" t="str">
            <v>Circle-D, Jaipur II, AC / CTO Ward</v>
          </cell>
        </row>
        <row r="84">
          <cell r="A84" t="str">
            <v>08ABJCS4516L1ZX</v>
          </cell>
          <cell r="B84" t="str">
            <v>Pali</v>
          </cell>
          <cell r="C84" t="str">
            <v>Circle B -Pali</v>
          </cell>
          <cell r="D84" t="str">
            <v>Circle B -Pali, AC / CTO Ward</v>
          </cell>
        </row>
        <row r="85">
          <cell r="A85" t="str">
            <v>08ABJCS8580N1ZD</v>
          </cell>
          <cell r="B85" t="str">
            <v>Bhiwadi</v>
          </cell>
          <cell r="C85" t="str">
            <v>Circle-Shahjahanpur</v>
          </cell>
          <cell r="D85" t="str">
            <v>Circle - Shahjahanpur, AC / CTO Ward</v>
          </cell>
        </row>
        <row r="86">
          <cell r="A86" t="str">
            <v>08ABKPN0833D1ZV</v>
          </cell>
          <cell r="B86" t="str">
            <v>Jaipur-II</v>
          </cell>
          <cell r="C86" t="str">
            <v>Circle-A Jaipur II</v>
          </cell>
          <cell r="D86" t="str">
            <v>Circle-A, Jaipur II, AC / CTO Ward</v>
          </cell>
        </row>
        <row r="87">
          <cell r="A87" t="str">
            <v>08ABMPA7089G1ZE</v>
          </cell>
          <cell r="B87" t="str">
            <v>Jaipur-IV</v>
          </cell>
          <cell r="C87" t="str">
            <v>Circle-A Jaipur IV</v>
          </cell>
          <cell r="D87" t="str">
            <v>Circle-A, Jaipur IV, AC / CTO Ward</v>
          </cell>
        </row>
        <row r="88">
          <cell r="A88" t="str">
            <v>08ABMPP7659R1ZC</v>
          </cell>
          <cell r="B88" t="str">
            <v>Bhilwara</v>
          </cell>
          <cell r="C88" t="str">
            <v>Circle-D Bhilwara</v>
          </cell>
          <cell r="D88" t="str">
            <v>Circle-D, Bhilwara, AC / CTO Ward</v>
          </cell>
        </row>
        <row r="89">
          <cell r="A89" t="str">
            <v>08ABPPB2413E1Z4</v>
          </cell>
          <cell r="B89" t="str">
            <v>Jaipur-I</v>
          </cell>
          <cell r="C89" t="str">
            <v>Circle-G Jaipur I</v>
          </cell>
          <cell r="D89" t="str">
            <v>Circle-G, Jaipur I, - Ward-I</v>
          </cell>
        </row>
        <row r="90">
          <cell r="A90" t="str">
            <v>08ABQPJ8060N1ZX</v>
          </cell>
          <cell r="B90" t="str">
            <v>Jaipur-III</v>
          </cell>
          <cell r="C90" t="str">
            <v>Circle-A Jaipur III</v>
          </cell>
          <cell r="D90" t="str">
            <v>Circle-A, Jaipur III, AC / CTO Ward</v>
          </cell>
        </row>
        <row r="91">
          <cell r="A91" t="str">
            <v>08ABSPA1583B1ZV</v>
          </cell>
          <cell r="B91" t="str">
            <v>Jaipur-IV</v>
          </cell>
          <cell r="C91" t="str">
            <v>Circle-A Jaipur IV</v>
          </cell>
          <cell r="D91" t="str">
            <v>Circle-A, Jaipur IV, AC / CTO Ward</v>
          </cell>
        </row>
        <row r="92">
          <cell r="A92" t="str">
            <v>08ABSPD7506M1Z6</v>
          </cell>
          <cell r="B92" t="str">
            <v>Jodhpur-II</v>
          </cell>
          <cell r="C92" t="str">
            <v>Circle-Balotara Jodhpur II</v>
          </cell>
          <cell r="D92" t="str">
            <v>Circle-Balotara, Jodhpur II, AC / CTO Ward</v>
          </cell>
        </row>
        <row r="93">
          <cell r="A93" t="str">
            <v>08ABSPH8729C1ZC</v>
          </cell>
          <cell r="B93" t="str">
            <v>Bikaner</v>
          </cell>
          <cell r="C93" t="str">
            <v>Circle-E Bikaner</v>
          </cell>
          <cell r="D93" t="str">
            <v>Circle-E, Bikaner, AC / CTO Ward</v>
          </cell>
        </row>
        <row r="94">
          <cell r="A94" t="str">
            <v>08ABUPJ0221F1ZV</v>
          </cell>
          <cell r="B94" t="str">
            <v>Jaipur-IV</v>
          </cell>
          <cell r="C94" t="str">
            <v>Circle-A Jaipur IV</v>
          </cell>
          <cell r="D94" t="str">
            <v>Circle-A, Jaipur IV, AC / CTO Ward</v>
          </cell>
        </row>
        <row r="95">
          <cell r="A95" t="str">
            <v>08ABZFA9206A1ZB</v>
          </cell>
          <cell r="B95" t="str">
            <v>Jodhpur-I</v>
          </cell>
          <cell r="C95" t="str">
            <v>Circle-C Jodhpur I</v>
          </cell>
          <cell r="D95" t="str">
            <v>Circle-C, Jodhpur I, - Ward-I</v>
          </cell>
        </row>
        <row r="96">
          <cell r="A96" t="str">
            <v>08ACAFA7290C1ZM</v>
          </cell>
          <cell r="B96" t="str">
            <v>Pali</v>
          </cell>
          <cell r="C96" t="str">
            <v>Circle-Sirohi</v>
          </cell>
          <cell r="D96" t="str">
            <v>Circle-Sirohi, AC / CTO Ward</v>
          </cell>
        </row>
        <row r="97">
          <cell r="A97" t="str">
            <v>08ACAFS8276L1ZH</v>
          </cell>
          <cell r="B97" t="str">
            <v>Jaipur-IV</v>
          </cell>
          <cell r="C97" t="str">
            <v>Circle-Neem Ka Thana Jaipur IV</v>
          </cell>
          <cell r="D97" t="str">
            <v>Circle-Neem Ka Thana, Jaipur IV, AC / CTO Ward</v>
          </cell>
        </row>
        <row r="98">
          <cell r="A98" t="str">
            <v>08ACAPJ0801A1ZL</v>
          </cell>
          <cell r="B98" t="str">
            <v>Jodhpur-II</v>
          </cell>
          <cell r="C98" t="str">
            <v>Circle-D Jodhpur II</v>
          </cell>
          <cell r="D98" t="str">
            <v>Circle-D, Jodhpur II, AC / CTO Ward</v>
          </cell>
        </row>
        <row r="99">
          <cell r="A99" t="str">
            <v>08ACBFS1379M1ZO</v>
          </cell>
          <cell r="B99" t="str">
            <v>Pali</v>
          </cell>
          <cell r="C99" t="str">
            <v>Circle-Sanchore</v>
          </cell>
          <cell r="D99" t="str">
            <v>Circle-Sanchore, AC / CTO Ward</v>
          </cell>
        </row>
        <row r="100">
          <cell r="A100" t="str">
            <v>08ACIPT0306J1ZK</v>
          </cell>
          <cell r="B100" t="str">
            <v>Bhilwara</v>
          </cell>
          <cell r="C100" t="str">
            <v>Circle-A Bhilwara</v>
          </cell>
          <cell r="D100" t="str">
            <v>Circle-A, Bhilwara, AC / CTO Ward</v>
          </cell>
        </row>
        <row r="101">
          <cell r="A101" t="str">
            <v>08ACKFS9279B1ZN</v>
          </cell>
          <cell r="B101" t="str">
            <v>Sriganganagar</v>
          </cell>
          <cell r="C101" t="str">
            <v>Circle-A Sriganganagar</v>
          </cell>
          <cell r="D101" t="str">
            <v>Circle-A, Sriganganagar, AC / CTO Ward</v>
          </cell>
        </row>
        <row r="102">
          <cell r="A102" t="str">
            <v>08ACMFS7708M2ZB</v>
          </cell>
          <cell r="B102" t="str">
            <v>Jaipur-IV</v>
          </cell>
          <cell r="C102" t="str">
            <v>Circle-A Sikar Jaipur IV</v>
          </cell>
          <cell r="D102" t="str">
            <v>Circle-A, Sikar, Jaipur IV, AC / CTO Ward</v>
          </cell>
        </row>
        <row r="103">
          <cell r="A103" t="str">
            <v>08ACUFS6385C1ZI</v>
          </cell>
          <cell r="B103" t="str">
            <v>Jaipur-III</v>
          </cell>
          <cell r="C103" t="str">
            <v>Circle-E Jaipur III</v>
          </cell>
          <cell r="D103" t="str">
            <v>Circle-E, Jaipur III, - Ward-II</v>
          </cell>
        </row>
        <row r="104">
          <cell r="A104" t="str">
            <v>08ADRFS6633H1ZI</v>
          </cell>
          <cell r="B104" t="str">
            <v>Jaipur-III</v>
          </cell>
          <cell r="C104" t="str">
            <v>Circle-K Jaipur III</v>
          </cell>
          <cell r="D104" t="str">
            <v>Circle-K, Jaipur III, AC / CTO Ward</v>
          </cell>
        </row>
        <row r="105">
          <cell r="A105" t="str">
            <v>08ADVPS1219D1ZD</v>
          </cell>
          <cell r="B105" t="str">
            <v>Udaipur</v>
          </cell>
          <cell r="C105" t="str">
            <v>Circle-A Udaipur</v>
          </cell>
          <cell r="D105" t="str">
            <v>Circle-A, Udaipur - Ward-I</v>
          </cell>
        </row>
        <row r="106">
          <cell r="A106" t="str">
            <v>08ADWPA2260R1ZY</v>
          </cell>
          <cell r="B106" t="str">
            <v>Jaipur-III</v>
          </cell>
          <cell r="C106" t="str">
            <v>Circle-G Jaipur III</v>
          </cell>
          <cell r="D106" t="str">
            <v>Circle-G, Jaipur III, AC / CTO Ward</v>
          </cell>
        </row>
        <row r="107">
          <cell r="A107" t="str">
            <v>08AEKFS2105N1ZR</v>
          </cell>
          <cell r="B107" t="str">
            <v>Jaipur-III</v>
          </cell>
          <cell r="C107" t="str">
            <v>Circle-I Jaipur III</v>
          </cell>
          <cell r="D107" t="str">
            <v>Circle-I, Jaipur III, AC / CTO Ward</v>
          </cell>
        </row>
        <row r="108">
          <cell r="A108" t="str">
            <v>08AELPC9227N1Z0</v>
          </cell>
          <cell r="B108" t="str">
            <v>Jodhpur-II</v>
          </cell>
          <cell r="C108" t="str">
            <v>Circle-Balotara Jodhpur II</v>
          </cell>
          <cell r="D108" t="str">
            <v>Circle-Balotara, Jodhpur II, AC / CTO Ward</v>
          </cell>
        </row>
        <row r="109">
          <cell r="A109" t="str">
            <v>08AEMFS0181A1Z8</v>
          </cell>
          <cell r="B109" t="str">
            <v>Udaipur</v>
          </cell>
          <cell r="C109" t="str">
            <v>Circle-A Udaipur</v>
          </cell>
          <cell r="D109" t="str">
            <v>Circle-A, Udaipur, AC / CTO Ward</v>
          </cell>
        </row>
        <row r="110">
          <cell r="A110" t="str">
            <v>08AEMFS1863F1ZR</v>
          </cell>
          <cell r="B110" t="str">
            <v>Jaipur-IV</v>
          </cell>
          <cell r="C110" t="str">
            <v>Circle-A Jaipur IV</v>
          </cell>
          <cell r="D110" t="str">
            <v>Circle-A, Jaipur IV, AC / CTO Ward</v>
          </cell>
        </row>
        <row r="111">
          <cell r="A111" t="str">
            <v>08AENPJ7790R3Z9</v>
          </cell>
          <cell r="B111" t="str">
            <v>Jaipur-IV</v>
          </cell>
          <cell r="C111" t="str">
            <v>Circle-Neem Ka Thana Jaipur IV</v>
          </cell>
          <cell r="D111" t="str">
            <v>Circle-Neem Ka Thana, Jaipur IV, AC / CTO Ward</v>
          </cell>
        </row>
        <row r="112">
          <cell r="A112" t="str">
            <v>08AEZPP6657H1ZI</v>
          </cell>
          <cell r="B112" t="str">
            <v>Udaipur</v>
          </cell>
          <cell r="C112" t="str">
            <v>Circle-A Udaipur</v>
          </cell>
          <cell r="D112" t="str">
            <v>Circle-A, Udaipur, AC / CTO Ward</v>
          </cell>
        </row>
        <row r="113">
          <cell r="A113" t="str">
            <v>08AFEPS7256R1ZG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08AHKPP0607M1Z2</v>
          </cell>
          <cell r="B114" t="str">
            <v>Jodhpur-II</v>
          </cell>
          <cell r="C114" t="str">
            <v>Circle-B Jodhpur II</v>
          </cell>
          <cell r="D114" t="str">
            <v>Circle-B, Jodhpur II, AC / CTO Ward</v>
          </cell>
        </row>
        <row r="115">
          <cell r="A115" t="str">
            <v>08AHUPC2285N1ZP</v>
          </cell>
          <cell r="B115" t="str">
            <v>Jaipur-III</v>
          </cell>
          <cell r="C115" t="str">
            <v>Circle-H Jaipur III</v>
          </cell>
          <cell r="D115" t="str">
            <v>Circle-H, Jaipur III, AC / CTO Ward</v>
          </cell>
        </row>
        <row r="116">
          <cell r="A116" t="str">
            <v>08AIDPS2401G1ZK</v>
          </cell>
          <cell r="B116" t="str">
            <v>Jaipur-II</v>
          </cell>
          <cell r="C116" t="str">
            <v>Circle-D Jaipur II</v>
          </cell>
          <cell r="D116" t="str">
            <v>Circle-D, Jaipur II, - Ward-II</v>
          </cell>
        </row>
        <row r="117">
          <cell r="A117" t="str">
            <v>08AIEPG7673F1Z5</v>
          </cell>
          <cell r="B117" t="str">
            <v>Jaipur-IV</v>
          </cell>
          <cell r="C117" t="str">
            <v>Circle-G Jaipur IV</v>
          </cell>
          <cell r="D117" t="str">
            <v>Circle-G, Jaipur IV, AC / CTO Ward</v>
          </cell>
        </row>
        <row r="118">
          <cell r="A118" t="str">
            <v>08AIPPT8039H1ZJ</v>
          </cell>
          <cell r="B118" t="str">
            <v>Bhilwara</v>
          </cell>
          <cell r="C118" t="str">
            <v>Circle-C Bhilwara</v>
          </cell>
          <cell r="D118" t="str">
            <v>Circle-C, Bhilwara, AC / CTO Ward</v>
          </cell>
        </row>
        <row r="119">
          <cell r="A119" t="str">
            <v>08AKZPB6980B1ZT</v>
          </cell>
          <cell r="B119" t="str">
            <v>Jaipur-I</v>
          </cell>
          <cell r="C119" t="str">
            <v>Circle-G Jaipur I</v>
          </cell>
          <cell r="D119" t="str">
            <v>Circle-G, Jaipur I, AC / CTO Ward</v>
          </cell>
        </row>
        <row r="120">
          <cell r="A120" t="str">
            <v>08ALIPA9343B2ZD</v>
          </cell>
          <cell r="B120" t="str">
            <v>Jaipur-II</v>
          </cell>
          <cell r="C120" t="str">
            <v>Circle-D Jaipur II</v>
          </cell>
          <cell r="D120" t="str">
            <v>Circle-D, Jaipur II, AC / CTO Ward</v>
          </cell>
        </row>
        <row r="121">
          <cell r="A121" t="str">
            <v>08ALSPK4880B1ZU</v>
          </cell>
          <cell r="B121" t="str">
            <v>Ajmer</v>
          </cell>
          <cell r="C121" t="str">
            <v>Circle-B Ajmer</v>
          </cell>
          <cell r="D121" t="str">
            <v>Circle-B, Ajmer, AC / CTO Ward</v>
          </cell>
        </row>
        <row r="122">
          <cell r="A122" t="str">
            <v>08AMLPP4050C1Z6</v>
          </cell>
          <cell r="B122" t="str">
            <v>Jodhpur-II</v>
          </cell>
          <cell r="C122" t="str">
            <v>Circle-B Jodhpur II</v>
          </cell>
          <cell r="D122" t="str">
            <v>Circle-B, Jodhpur II, AC / CTO Ward</v>
          </cell>
        </row>
        <row r="123">
          <cell r="A123" t="str">
            <v>08ANJPS9343J1ZA</v>
          </cell>
          <cell r="B123" t="str">
            <v>Jaipur-IV</v>
          </cell>
          <cell r="C123" t="str">
            <v>Circle-A Jaipur IV</v>
          </cell>
          <cell r="D123" t="str">
            <v>Circle-A, Jaipur IV, AC / CTO Ward</v>
          </cell>
        </row>
        <row r="124">
          <cell r="A124" t="str">
            <v>08ARIPM7702J1ZI</v>
          </cell>
          <cell r="B124" t="str">
            <v>Udaipur</v>
          </cell>
          <cell r="C124" t="str">
            <v>Circle-D Udaipur</v>
          </cell>
          <cell r="D124" t="str">
            <v>Circle-D, Udaipur, AC / CTO Ward</v>
          </cell>
        </row>
        <row r="125">
          <cell r="A125" t="str">
            <v>08ASGPB7101D1ZD</v>
          </cell>
          <cell r="B125" t="str">
            <v>Bhiwadi</v>
          </cell>
          <cell r="C125" t="str">
            <v>Circle-A Bhiwadi</v>
          </cell>
          <cell r="D125" t="str">
            <v>Circle-A, Bhiwadi, AC / CTO Ward</v>
          </cell>
        </row>
        <row r="126">
          <cell r="A126" t="str">
            <v>08ASGPK6688J1Z1</v>
          </cell>
          <cell r="B126" t="str">
            <v>Jaipur-III</v>
          </cell>
          <cell r="C126" t="str">
            <v>Circle-M Jaipur III</v>
          </cell>
          <cell r="D126" t="str">
            <v>Circle-M, Jaipur III, AC / CTO Ward</v>
          </cell>
        </row>
        <row r="127">
          <cell r="A127" t="str">
            <v>08AUDPD8541J1ZJ</v>
          </cell>
          <cell r="B127" t="str">
            <v>Udaipur</v>
          </cell>
          <cell r="C127" t="str">
            <v>Circle-A Udaipur</v>
          </cell>
          <cell r="D127" t="str">
            <v>Circle-A, Udaipur, AC / CTO Ward</v>
          </cell>
        </row>
        <row r="128">
          <cell r="A128" t="str">
            <v>08AUIPK2666A1ZS</v>
          </cell>
          <cell r="B128" t="str">
            <v>Pali</v>
          </cell>
          <cell r="C128" t="str">
            <v>Circle-Sanchore</v>
          </cell>
          <cell r="D128" t="str">
            <v>Circle-Sanchore, AC / CTO Ward</v>
          </cell>
        </row>
        <row r="129">
          <cell r="A129" t="str">
            <v>08AURPS9255J2ZK</v>
          </cell>
          <cell r="B129" t="str">
            <v>Kota</v>
          </cell>
          <cell r="C129" t="str">
            <v>Circle-C Kota</v>
          </cell>
          <cell r="D129" t="str">
            <v>Circle-C, Kota, AC / CTO Ward</v>
          </cell>
        </row>
        <row r="130">
          <cell r="A130" t="str">
            <v>08AUZPD2715N1Z1</v>
          </cell>
          <cell r="B130" t="str">
            <v>Bhilwara</v>
          </cell>
          <cell r="C130" t="str">
            <v>Circle Nimbahera</v>
          </cell>
          <cell r="D130" t="str">
            <v>Circle-Nimbahera - Ward-II</v>
          </cell>
        </row>
        <row r="131">
          <cell r="A131" t="str">
            <v>08BIUPS8172A1ZQ</v>
          </cell>
          <cell r="B131" t="str">
            <v>Jodhpur-II</v>
          </cell>
          <cell r="C131" t="str">
            <v>Circle-B Barmer Jodhpur II</v>
          </cell>
          <cell r="D131" t="str">
            <v>Circle-B, Barmer, Jodhpur II, AC / CTO Ward</v>
          </cell>
        </row>
        <row r="132">
          <cell r="A132" t="str">
            <v>08BLXPK7644B1ZO</v>
          </cell>
          <cell r="B132" t="str">
            <v>Pali</v>
          </cell>
          <cell r="C132" t="str">
            <v>Circle A -Pali</v>
          </cell>
          <cell r="D132" t="str">
            <v>Circle A -Pali, AC / CTO Ward</v>
          </cell>
        </row>
        <row r="133">
          <cell r="A133" t="str">
            <v>08CFXPS7261F1ZN</v>
          </cell>
          <cell r="B133" t="str">
            <v>Jaipur-I</v>
          </cell>
          <cell r="C133" t="str">
            <v>Circle-H Jaipur I</v>
          </cell>
          <cell r="D133" t="str">
            <v>Circle-H, Jaipur I, AC / CTO Ward</v>
          </cell>
        </row>
        <row r="134">
          <cell r="A134" t="str">
            <v>08CLWPP5190D1ZI</v>
          </cell>
          <cell r="B134" t="str">
            <v>Jaipur-IV</v>
          </cell>
          <cell r="C134" t="str">
            <v>Circle-D Jaipur IV</v>
          </cell>
          <cell r="D134" t="str">
            <v>Circle-D, Jaipur IV, - Ward-II</v>
          </cell>
        </row>
        <row r="135">
          <cell r="A135" t="str">
            <v>08DGLPS3126K1ZX</v>
          </cell>
          <cell r="B135" t="str">
            <v>Jaipur-IV</v>
          </cell>
          <cell r="C135" t="str">
            <v>Circle-C Jaipur IV</v>
          </cell>
          <cell r="D135" t="str">
            <v>Circle-C, Jaipur IV, - Ward-II</v>
          </cell>
        </row>
        <row r="136">
          <cell r="A136" t="str">
            <v>08DZSPA8825D1Z4</v>
          </cell>
          <cell r="B136" t="str">
            <v>Jaipur-II</v>
          </cell>
          <cell r="C136" t="str">
            <v>Circle-C Jaipur II</v>
          </cell>
          <cell r="D136" t="str">
            <v>Circle-C, Jaipur II, AC / CTO Ward</v>
          </cell>
        </row>
        <row r="137">
          <cell r="A137" t="str">
            <v>08EYNPK8018M1ZO</v>
          </cell>
          <cell r="B137" t="str">
            <v>Bhilwara</v>
          </cell>
          <cell r="C137" t="str">
            <v>Circle Nimbahera</v>
          </cell>
          <cell r="D137" t="str">
            <v xml:space="preserve">Circle-Nimbahera - Ward-I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864-1556-4E99-BB15-5E0B11F9D7DB}">
  <dimension ref="A1:S3"/>
  <sheetViews>
    <sheetView topLeftCell="B1" workbookViewId="0">
      <selection activeCell="D19" sqref="D19"/>
    </sheetView>
  </sheetViews>
  <sheetFormatPr defaultRowHeight="14.5"/>
  <cols>
    <col min="1" max="1" width="17" bestFit="1" customWidth="1"/>
    <col min="2" max="2" width="31.08984375" bestFit="1" customWidth="1"/>
    <col min="3" max="3" width="11.90625" bestFit="1" customWidth="1"/>
    <col min="4" max="4" width="9.36328125" bestFit="1" customWidth="1"/>
    <col min="5" max="5" width="22.81640625" bestFit="1" customWidth="1"/>
    <col min="6" max="6" width="37.54296875" bestFit="1" customWidth="1"/>
    <col min="7" max="7" width="8.1796875" bestFit="1" customWidth="1"/>
    <col min="8" max="8" width="8.26953125" bestFit="1" customWidth="1"/>
    <col min="9" max="9" width="13.54296875" bestFit="1" customWidth="1"/>
    <col min="10" max="10" width="37.1796875" bestFit="1" customWidth="1"/>
    <col min="11" max="12" width="20.1796875" bestFit="1" customWidth="1"/>
    <col min="13" max="13" width="13.26953125" bestFit="1" customWidth="1"/>
    <col min="14" max="15" width="30.54296875" bestFit="1" customWidth="1"/>
    <col min="16" max="16" width="9.7265625" bestFit="1" customWidth="1"/>
    <col min="17" max="17" width="12.08984375" bestFit="1" customWidth="1"/>
    <col min="18" max="19" width="23.453125" bestFit="1" customWidth="1"/>
  </cols>
  <sheetData>
    <row r="1" spans="1:19">
      <c r="A1" s="16" t="s">
        <v>7</v>
      </c>
      <c r="B1" s="16" t="s">
        <v>48</v>
      </c>
      <c r="C1" s="16" t="s">
        <v>49</v>
      </c>
      <c r="D1" s="16" t="s">
        <v>9</v>
      </c>
      <c r="E1" s="16" t="s">
        <v>50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6" t="s">
        <v>59</v>
      </c>
      <c r="O1" s="16" t="s">
        <v>60</v>
      </c>
      <c r="P1" s="16" t="s">
        <v>61</v>
      </c>
      <c r="Q1" s="16" t="s">
        <v>62</v>
      </c>
      <c r="R1" s="16" t="s">
        <v>63</v>
      </c>
      <c r="S1" s="16" t="s">
        <v>64</v>
      </c>
    </row>
    <row r="2" spans="1:19">
      <c r="A2" s="17" t="s">
        <v>68</v>
      </c>
      <c r="B2" s="17" t="s">
        <v>120</v>
      </c>
      <c r="C2" s="17" t="s">
        <v>121</v>
      </c>
      <c r="D2" s="17" t="s">
        <v>113</v>
      </c>
      <c r="E2" s="17" t="s">
        <v>116</v>
      </c>
      <c r="F2" s="17" t="s">
        <v>117</v>
      </c>
      <c r="G2" s="17" t="s">
        <v>65</v>
      </c>
      <c r="H2" s="17" t="s">
        <v>66</v>
      </c>
      <c r="I2" s="17" t="s">
        <v>67</v>
      </c>
      <c r="J2" s="17" t="s">
        <v>69</v>
      </c>
      <c r="K2" s="17">
        <v>1534.4394299999999</v>
      </c>
      <c r="L2" s="17">
        <v>0</v>
      </c>
      <c r="M2" s="17">
        <v>1</v>
      </c>
      <c r="N2" s="17">
        <v>0</v>
      </c>
      <c r="O2" s="17">
        <v>0</v>
      </c>
      <c r="P2" s="17">
        <v>1</v>
      </c>
      <c r="Q2" s="17">
        <v>0</v>
      </c>
      <c r="R2" s="17">
        <v>276.19909739999997</v>
      </c>
      <c r="S2" s="17">
        <v>0</v>
      </c>
    </row>
    <row r="3" spans="1:19">
      <c r="A3" s="17" t="s">
        <v>70</v>
      </c>
      <c r="B3" s="17" t="s">
        <v>122</v>
      </c>
      <c r="C3" s="17" t="s">
        <v>123</v>
      </c>
      <c r="D3" s="17" t="s">
        <v>113</v>
      </c>
      <c r="E3" s="17" t="s">
        <v>118</v>
      </c>
      <c r="F3" s="17" t="s">
        <v>119</v>
      </c>
      <c r="G3" s="17" t="s">
        <v>65</v>
      </c>
      <c r="H3" s="17" t="s">
        <v>66</v>
      </c>
      <c r="I3" s="17" t="s">
        <v>67</v>
      </c>
      <c r="J3" s="17" t="s">
        <v>71</v>
      </c>
      <c r="K3" s="17">
        <v>135.19639699999999</v>
      </c>
      <c r="L3" s="17">
        <v>0</v>
      </c>
      <c r="M3" s="17">
        <v>1</v>
      </c>
      <c r="N3" s="17">
        <v>0</v>
      </c>
      <c r="O3" s="17">
        <v>1.0466800000000001</v>
      </c>
      <c r="P3" s="17">
        <v>0</v>
      </c>
      <c r="Q3" s="17">
        <v>1</v>
      </c>
      <c r="R3" s="17">
        <v>24.335351459999998</v>
      </c>
      <c r="S3" s="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1"/>
  <sheetViews>
    <sheetView workbookViewId="0">
      <selection activeCell="B12" sqref="B12"/>
    </sheetView>
  </sheetViews>
  <sheetFormatPr defaultRowHeight="14.5"/>
  <cols>
    <col min="1" max="1" width="16" customWidth="1"/>
    <col min="2" max="2" width="34.36328125" customWidth="1"/>
    <col min="3" max="3" width="14.7265625" customWidth="1"/>
    <col min="8" max="8" width="26" bestFit="1" customWidth="1"/>
    <col min="15" max="15" width="19.36328125" customWidth="1"/>
    <col min="16" max="16" width="22" customWidth="1"/>
  </cols>
  <sheetData>
    <row r="1" spans="1:16" s="18" customFormat="1">
      <c r="A1" s="16" t="s">
        <v>7</v>
      </c>
      <c r="B1" s="16" t="s">
        <v>48</v>
      </c>
      <c r="C1" s="16" t="s">
        <v>9</v>
      </c>
      <c r="D1" s="16" t="s">
        <v>72</v>
      </c>
      <c r="E1" s="16" t="s">
        <v>51</v>
      </c>
      <c r="F1" s="16" t="s">
        <v>52</v>
      </c>
      <c r="G1" s="16" t="s">
        <v>73</v>
      </c>
      <c r="H1" s="16" t="s">
        <v>74</v>
      </c>
      <c r="I1" s="16" t="s">
        <v>75</v>
      </c>
      <c r="J1" s="16" t="s">
        <v>56</v>
      </c>
      <c r="K1" s="16" t="s">
        <v>57</v>
      </c>
      <c r="L1" s="16" t="s">
        <v>76</v>
      </c>
      <c r="M1" s="16" t="s">
        <v>59</v>
      </c>
      <c r="N1" s="16" t="s">
        <v>60</v>
      </c>
      <c r="O1" s="16" t="s">
        <v>63</v>
      </c>
      <c r="P1" s="1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2"/>
  <sheetViews>
    <sheetView workbookViewId="0">
      <selection activeCell="B15" sqref="B15"/>
    </sheetView>
  </sheetViews>
  <sheetFormatPr defaultRowHeight="14.5"/>
  <cols>
    <col min="1" max="1" width="14.81640625" customWidth="1"/>
    <col min="2" max="2" width="31.453125" customWidth="1"/>
    <col min="3" max="3" width="13.26953125" customWidth="1"/>
    <col min="8" max="8" width="21.08984375" customWidth="1"/>
    <col min="15" max="15" width="16.81640625" customWidth="1"/>
    <col min="16" max="16" width="21.81640625" customWidth="1"/>
  </cols>
  <sheetData>
    <row r="1" spans="1:16" s="18" customFormat="1">
      <c r="A1" s="16" t="s">
        <v>7</v>
      </c>
      <c r="B1" s="16" t="s">
        <v>48</v>
      </c>
      <c r="C1" s="16" t="s">
        <v>9</v>
      </c>
      <c r="D1" s="16" t="s">
        <v>50</v>
      </c>
      <c r="E1" s="16" t="s">
        <v>51</v>
      </c>
      <c r="F1" s="16" t="s">
        <v>52</v>
      </c>
      <c r="G1" s="16" t="s">
        <v>54</v>
      </c>
      <c r="H1" s="16" t="s">
        <v>77</v>
      </c>
      <c r="I1" s="16" t="s">
        <v>56</v>
      </c>
      <c r="J1" s="16" t="s">
        <v>57</v>
      </c>
      <c r="K1" s="16" t="s">
        <v>76</v>
      </c>
      <c r="L1" s="16" t="s">
        <v>59</v>
      </c>
      <c r="M1" s="16" t="s">
        <v>60</v>
      </c>
      <c r="N1" s="16" t="s">
        <v>78</v>
      </c>
      <c r="O1" s="19" t="s">
        <v>63</v>
      </c>
      <c r="P1" s="16" t="s">
        <v>64</v>
      </c>
    </row>
    <row r="2" spans="1:16">
      <c r="A2" s="17" t="s">
        <v>81</v>
      </c>
      <c r="B2" s="17" t="str">
        <f>VLOOKUP(A2,'[1]RCM Summary'!A:B,2,0)</f>
        <v>VARDHMAN SILK CREATION</v>
      </c>
      <c r="C2" s="17" t="str">
        <f>VLOOKUP(A2,[2]_SELECT_R_GSTIN_W_ZONE_NAME_W_C!$A:$B,2,0)</f>
        <v>Jodhpur-II</v>
      </c>
      <c r="D2" s="17" t="str">
        <f>VLOOKUP(A2,[2]_SELECT_R_GSTIN_W_ZONE_NAME_W_C!$A:$C,3,0)</f>
        <v>Circle-D Jodhpur II</v>
      </c>
      <c r="E2" s="17" t="str">
        <f>VLOOKUP(A2,[2]_SELECT_R_GSTIN_W_ZONE_NAME_W_C!$A:$D,4,0)</f>
        <v>Circle-D, Jodhpur II, AC / CTO Ward</v>
      </c>
      <c r="F2" s="17" t="s">
        <v>65</v>
      </c>
      <c r="G2" s="17" t="s">
        <v>79</v>
      </c>
      <c r="H2" s="17" t="s">
        <v>82</v>
      </c>
      <c r="I2" s="17">
        <v>708.91289170000005</v>
      </c>
      <c r="J2" s="17">
        <v>489.83548180000003</v>
      </c>
      <c r="K2" s="17">
        <v>1</v>
      </c>
      <c r="L2" s="17">
        <v>0.12322</v>
      </c>
      <c r="M2" s="17">
        <v>1.9029999999999998E-2</v>
      </c>
      <c r="N2" s="17" t="s">
        <v>80</v>
      </c>
      <c r="O2" s="20">
        <v>127.481100506</v>
      </c>
      <c r="P2" s="17">
        <v>88.151356723999996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3"/>
  <sheetViews>
    <sheetView workbookViewId="0">
      <selection activeCell="C14" sqref="C14"/>
    </sheetView>
  </sheetViews>
  <sheetFormatPr defaultRowHeight="14.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18" customFormat="1">
      <c r="A1" s="16" t="s">
        <v>7</v>
      </c>
      <c r="B1" s="16" t="s">
        <v>83</v>
      </c>
      <c r="C1" s="16" t="s">
        <v>9</v>
      </c>
      <c r="D1" s="16" t="s">
        <v>50</v>
      </c>
      <c r="E1" s="16" t="s">
        <v>51</v>
      </c>
      <c r="F1" s="16" t="s">
        <v>52</v>
      </c>
      <c r="G1" s="16" t="s">
        <v>73</v>
      </c>
      <c r="H1" s="16" t="s">
        <v>84</v>
      </c>
      <c r="I1" s="16" t="s">
        <v>56</v>
      </c>
      <c r="J1" s="16" t="s">
        <v>57</v>
      </c>
      <c r="K1" s="16" t="s">
        <v>76</v>
      </c>
      <c r="L1" s="16" t="s">
        <v>59</v>
      </c>
      <c r="M1" s="16" t="s">
        <v>60</v>
      </c>
      <c r="N1" s="16" t="s">
        <v>85</v>
      </c>
      <c r="O1" s="16" t="s">
        <v>64</v>
      </c>
      <c r="P1" s="16" t="s">
        <v>63</v>
      </c>
    </row>
    <row r="2" spans="1:16">
      <c r="A2" s="17" t="s">
        <v>87</v>
      </c>
      <c r="B2" s="17" t="s">
        <v>88</v>
      </c>
      <c r="C2" s="17" t="str">
        <f>VLOOKUP(A2,[3]_SELECT_R_GSTIN_W_ZONE_NAME_W_C!$A:$B,2,0)</f>
        <v>Jodhpur-II</v>
      </c>
      <c r="D2" s="17" t="str">
        <f>VLOOKUP(A2,[3]_SELECT_R_GSTIN_W_ZONE_NAME_W_C!$A:$C,3,0)</f>
        <v>Circle-B Jodhpur II</v>
      </c>
      <c r="E2" s="17" t="str">
        <f>VLOOKUP(A2,[3]_SELECT_R_GSTIN_W_ZONE_NAME_W_C!$A:$D,4,0)</f>
        <v>Circle-B, Jodhpur II, AC / CTO Ward</v>
      </c>
      <c r="F2" s="17" t="s">
        <v>65</v>
      </c>
      <c r="G2" s="17" t="s">
        <v>86</v>
      </c>
      <c r="H2" s="17" t="s">
        <v>89</v>
      </c>
      <c r="I2" s="17">
        <v>597.82370159999994</v>
      </c>
      <c r="J2" s="17">
        <v>0</v>
      </c>
      <c r="K2" s="17">
        <v>1</v>
      </c>
      <c r="L2" s="17">
        <v>0</v>
      </c>
      <c r="M2" s="17">
        <v>0</v>
      </c>
      <c r="N2" s="17">
        <v>0</v>
      </c>
      <c r="O2" s="17">
        <f t="shared" ref="O2:P3" si="0">IF(I2=0, 0, ((I2*0.18)-L2))</f>
        <v>107.60826628799998</v>
      </c>
      <c r="P2" s="17">
        <f t="shared" si="0"/>
        <v>0</v>
      </c>
    </row>
    <row r="3" spans="1:16">
      <c r="A3" s="17" t="s">
        <v>90</v>
      </c>
      <c r="B3" s="17" t="s">
        <v>91</v>
      </c>
      <c r="C3" s="17" t="str">
        <f>VLOOKUP(A3,[3]_SELECT_R_GSTIN_W_ZONE_NAME_W_C!$A:$B,2,0)</f>
        <v>Jodhpur-II</v>
      </c>
      <c r="D3" s="17" t="str">
        <f>VLOOKUP(A3,[3]_SELECT_R_GSTIN_W_ZONE_NAME_W_C!$A:$C,3,0)</f>
        <v>Circle-Balotara Jodhpur II</v>
      </c>
      <c r="E3" s="17" t="str">
        <f>VLOOKUP(A3,[3]_SELECT_R_GSTIN_W_ZONE_NAME_W_C!$A:$D,4,0)</f>
        <v>Circle-Balotara, Jodhpur II, AC / CTO Ward</v>
      </c>
      <c r="F3" s="17" t="s">
        <v>65</v>
      </c>
      <c r="G3" s="17" t="s">
        <v>86</v>
      </c>
      <c r="H3" s="17" t="s">
        <v>92</v>
      </c>
      <c r="I3" s="17">
        <v>331.48770500000001</v>
      </c>
      <c r="J3" s="17">
        <v>0</v>
      </c>
      <c r="K3" s="17">
        <v>1</v>
      </c>
      <c r="L3" s="17">
        <v>2.5170000000000001E-2</v>
      </c>
      <c r="M3" s="17">
        <v>2.5940000000000001E-2</v>
      </c>
      <c r="N3" s="17">
        <v>0</v>
      </c>
      <c r="O3" s="17">
        <f t="shared" si="0"/>
        <v>59.642616899999993</v>
      </c>
      <c r="P3" s="17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EC16-37F4-4699-B870-D60F8E904B3F}">
  <dimension ref="A1:H1"/>
  <sheetViews>
    <sheetView workbookViewId="0">
      <selection activeCell="B14" sqref="B14"/>
    </sheetView>
  </sheetViews>
  <sheetFormatPr defaultRowHeight="14.5"/>
  <cols>
    <col min="1" max="1" width="7.453125" bestFit="1" customWidth="1"/>
    <col min="2" max="2" width="17.36328125" bestFit="1" customWidth="1"/>
    <col min="3" max="3" width="11.08984375" bestFit="1" customWidth="1"/>
    <col min="4" max="4" width="11.81640625" bestFit="1" customWidth="1"/>
    <col min="5" max="5" width="33.7265625" bestFit="1" customWidth="1"/>
    <col min="6" max="6" width="11.54296875" bestFit="1" customWidth="1"/>
    <col min="7" max="7" width="15.08984375" bestFit="1" customWidth="1"/>
    <col min="8" max="8" width="43.1796875" bestFit="1" customWidth="1"/>
  </cols>
  <sheetData>
    <row r="1" spans="1:8">
      <c r="A1" t="s">
        <v>93</v>
      </c>
      <c r="B1" t="s">
        <v>94</v>
      </c>
      <c r="C1" s="21" t="s">
        <v>95</v>
      </c>
      <c r="D1" t="s">
        <v>36</v>
      </c>
      <c r="E1" t="s">
        <v>101</v>
      </c>
      <c r="F1" t="s">
        <v>97</v>
      </c>
      <c r="G1" t="s">
        <v>98</v>
      </c>
      <c r="H1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2"/>
  <sheetViews>
    <sheetView topLeftCell="J1" workbookViewId="0">
      <selection activeCell="N14" sqref="N14"/>
    </sheetView>
  </sheetViews>
  <sheetFormatPr defaultRowHeight="14.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>
      <c r="A1" s="1" t="s">
        <v>7</v>
      </c>
      <c r="B1" s="1" t="s">
        <v>93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36</v>
      </c>
      <c r="J1" s="1" t="s">
        <v>108</v>
      </c>
      <c r="K1" s="1" t="s">
        <v>83</v>
      </c>
      <c r="L1" s="1" t="s">
        <v>96</v>
      </c>
      <c r="M1" s="1" t="s">
        <v>109</v>
      </c>
      <c r="N1" s="1" t="s">
        <v>110</v>
      </c>
      <c r="O1" s="1" t="s">
        <v>97</v>
      </c>
      <c r="P1" s="1" t="s">
        <v>98</v>
      </c>
      <c r="Q1" s="1" t="s">
        <v>99</v>
      </c>
    </row>
    <row r="2" spans="1:17">
      <c r="A2" s="1" t="s">
        <v>111</v>
      </c>
      <c r="B2" s="1" t="s">
        <v>100</v>
      </c>
      <c r="C2" s="22">
        <v>24250437.579999998</v>
      </c>
      <c r="D2" s="22">
        <v>0</v>
      </c>
      <c r="E2" s="22">
        <v>0</v>
      </c>
      <c r="F2" s="22">
        <v>0</v>
      </c>
      <c r="G2" s="22">
        <v>0</v>
      </c>
      <c r="H2" s="22">
        <v>24250437.579999998</v>
      </c>
      <c r="I2" s="1" t="s">
        <v>44</v>
      </c>
      <c r="J2" s="1" t="s">
        <v>45</v>
      </c>
      <c r="K2" s="1" t="s">
        <v>112</v>
      </c>
      <c r="L2" s="1" t="s">
        <v>112</v>
      </c>
      <c r="M2" s="23">
        <v>43069</v>
      </c>
      <c r="N2" s="1"/>
      <c r="O2" s="1" t="s">
        <v>113</v>
      </c>
      <c r="P2" s="1" t="s">
        <v>114</v>
      </c>
      <c r="Q2" s="1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workbookViewId="0">
      <selection activeCell="C9" sqref="C9"/>
    </sheetView>
  </sheetViews>
  <sheetFormatPr defaultRowHeight="14.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>
      <c r="A1" s="1"/>
      <c r="B1" s="1"/>
      <c r="C1" s="1"/>
      <c r="D1" s="1"/>
      <c r="E1" s="25" t="s">
        <v>0</v>
      </c>
      <c r="F1" s="25"/>
      <c r="G1" s="25"/>
      <c r="H1" s="25"/>
      <c r="I1" s="25"/>
      <c r="J1" s="25"/>
      <c r="K1" s="25"/>
      <c r="L1" s="26" t="s">
        <v>1</v>
      </c>
      <c r="M1" s="26"/>
      <c r="N1" s="26"/>
      <c r="O1" s="26"/>
      <c r="P1" s="26"/>
      <c r="Q1" s="27" t="s">
        <v>2</v>
      </c>
      <c r="R1" s="27"/>
      <c r="S1" s="27"/>
      <c r="T1" s="28" t="s">
        <v>3</v>
      </c>
      <c r="U1" s="28"/>
      <c r="V1" s="28"/>
      <c r="W1" s="28"/>
      <c r="X1" s="29" t="s">
        <v>4</v>
      </c>
      <c r="Y1" s="29"/>
      <c r="Z1" s="29"/>
      <c r="AA1" s="29"/>
      <c r="AB1" s="24" t="s">
        <v>5</v>
      </c>
      <c r="AC1" s="24"/>
      <c r="AD1" s="24"/>
    </row>
    <row r="2" spans="1:30" ht="72.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BED-D7BB-4FF4-AA8B-BA23577A2E2F}">
  <dimension ref="A1:N2"/>
  <sheetViews>
    <sheetView topLeftCell="J1" workbookViewId="0">
      <selection activeCell="J12" sqref="A3:XFD12"/>
    </sheetView>
  </sheetViews>
  <sheetFormatPr defaultRowHeight="14.5"/>
  <cols>
    <col min="1" max="1" width="17.72656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08984375" bestFit="1" customWidth="1"/>
    <col min="7" max="7" width="11.81640625" bestFit="1" customWidth="1"/>
    <col min="8" max="8" width="26" bestFit="1" customWidth="1"/>
    <col min="9" max="9" width="36.81640625" bestFit="1" customWidth="1"/>
    <col min="10" max="10" width="10.54296875" bestFit="1" customWidth="1"/>
    <col min="11" max="11" width="25.90625" bestFit="1" customWidth="1"/>
    <col min="12" max="12" width="60.36328125" bestFit="1" customWidth="1"/>
    <col min="13" max="13" width="26.90625" bestFit="1" customWidth="1"/>
    <col min="14" max="14" width="10.6328125" bestFit="1" customWidth="1"/>
  </cols>
  <sheetData>
    <row r="1" spans="1:14" ht="18.5">
      <c r="A1" s="30" t="s">
        <v>29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2"/>
  <sheetViews>
    <sheetView topLeftCell="I1" workbookViewId="0">
      <selection activeCell="I15" sqref="I15"/>
    </sheetView>
  </sheetViews>
  <sheetFormatPr defaultRowHeight="14.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>
      <c r="A1" s="30" t="s">
        <v>46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N2"/>
  <sheetViews>
    <sheetView tabSelected="1" topLeftCell="I1" workbookViewId="0">
      <selection activeCell="I12" sqref="A3:XFD12"/>
    </sheetView>
  </sheetViews>
  <sheetFormatPr defaultRowHeight="14.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4" ht="18.5">
      <c r="A1" s="30" t="s">
        <v>47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4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Mining Royalty (P&amp;L)</vt:lpstr>
      <vt:lpstr>Rent (P&amp;L)</vt:lpstr>
      <vt:lpstr>Frieght (P&amp;L)</vt:lpstr>
      <vt:lpstr>Legal &amp; Professional (P&amp;L)</vt:lpstr>
      <vt:lpstr>Comp TP with TDS &gt; 1.5Cr</vt:lpstr>
      <vt:lpstr>GSTR9 Non Filers</vt:lpstr>
      <vt:lpstr>Eatries dealing in 5%</vt:lpstr>
      <vt:lpstr>E1</vt:lpstr>
      <vt:lpstr>E2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Giri, Sanjay</cp:lastModifiedBy>
  <dcterms:created xsi:type="dcterms:W3CDTF">2015-06-05T18:17:20Z</dcterms:created>
  <dcterms:modified xsi:type="dcterms:W3CDTF">2026-08-13T10:20:39Z</dcterms:modified>
</cp:coreProperties>
</file>