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alash\shahsiy\MyChannel\youtube channel\05_maktab\04_8-sinf\08-dars\"/>
    </mc:Choice>
  </mc:AlternateContent>
  <bookViews>
    <workbookView xWindow="0" yWindow="0" windowWidth="24975" windowHeight="10155" activeTab="2"/>
  </bookViews>
  <sheets>
    <sheet name="5-dars" sheetId="5" r:id="rId1"/>
    <sheet name="6-dars" sheetId="4" r:id="rId2"/>
    <sheet name="8-dar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5" l="1"/>
  <c r="K10" i="5"/>
  <c r="K11" i="5"/>
  <c r="K12" i="5"/>
  <c r="K13" i="5"/>
  <c r="K14" i="5"/>
  <c r="K15" i="5"/>
  <c r="K16" i="5"/>
  <c r="K17" i="5"/>
  <c r="K8" i="5"/>
  <c r="J9" i="5"/>
  <c r="J10" i="5"/>
  <c r="J11" i="5"/>
  <c r="J12" i="5"/>
  <c r="J13" i="5"/>
  <c r="J14" i="5"/>
  <c r="J15" i="5"/>
  <c r="J16" i="5"/>
  <c r="J17" i="5"/>
  <c r="J8" i="5"/>
  <c r="I9" i="5"/>
  <c r="I10" i="5"/>
  <c r="I11" i="5"/>
  <c r="I12" i="5"/>
  <c r="I13" i="5"/>
  <c r="I14" i="5"/>
  <c r="I15" i="5"/>
  <c r="I16" i="5"/>
  <c r="I17" i="5"/>
  <c r="I8" i="5"/>
  <c r="H9" i="5" l="1"/>
  <c r="H10" i="5"/>
  <c r="H11" i="5"/>
  <c r="H12" i="5"/>
  <c r="H13" i="5"/>
  <c r="H14" i="5"/>
  <c r="H15" i="5"/>
  <c r="H16" i="5"/>
  <c r="H17" i="5"/>
  <c r="H8" i="5"/>
  <c r="G9" i="5"/>
  <c r="G10" i="5"/>
  <c r="G11" i="5"/>
  <c r="G12" i="5"/>
  <c r="G13" i="5"/>
  <c r="G14" i="5"/>
  <c r="G15" i="5"/>
  <c r="G16" i="5"/>
  <c r="G17" i="5"/>
  <c r="G8" i="5"/>
  <c r="K16" i="4"/>
  <c r="K7" i="4"/>
  <c r="K8" i="4"/>
  <c r="K9" i="4"/>
  <c r="K6" i="4"/>
  <c r="H7" i="4"/>
  <c r="H8" i="4"/>
  <c r="H9" i="4"/>
  <c r="H6" i="4"/>
  <c r="E18" i="5"/>
  <c r="D18" i="5"/>
  <c r="C18" i="5"/>
  <c r="F9" i="5"/>
  <c r="F18" i="5" s="1"/>
  <c r="F10" i="5"/>
  <c r="F11" i="5"/>
  <c r="F12" i="5"/>
  <c r="F13" i="5"/>
  <c r="F14" i="5"/>
  <c r="F15" i="5"/>
  <c r="F16" i="5"/>
  <c r="F17" i="5"/>
  <c r="F8" i="5"/>
</calcChain>
</file>

<file path=xl/sharedStrings.xml><?xml version="1.0" encoding="utf-8"?>
<sst xmlns="http://schemas.openxmlformats.org/spreadsheetml/2006/main" count="62" uniqueCount="51">
  <si>
    <t>N</t>
  </si>
  <si>
    <t>FIO</t>
  </si>
  <si>
    <t>Umarov Aziz</t>
  </si>
  <si>
    <t>ID</t>
  </si>
  <si>
    <t>Mahsulot nomi</t>
  </si>
  <si>
    <t>Kimdan olindi</t>
  </si>
  <si>
    <t>Qachon olindi</t>
  </si>
  <si>
    <t>Maxsulot narxi</t>
  </si>
  <si>
    <t>Maxsulot soni</t>
  </si>
  <si>
    <t>Shakar</t>
  </si>
  <si>
    <t>Shakar MCHJ</t>
  </si>
  <si>
    <t>Turi</t>
  </si>
  <si>
    <t>Soni</t>
  </si>
  <si>
    <t>Olingan narx(so'm)</t>
  </si>
  <si>
    <t>Qop</t>
  </si>
  <si>
    <t>Olma</t>
  </si>
  <si>
    <t>Dexqon</t>
  </si>
  <si>
    <t>Kg</t>
  </si>
  <si>
    <t>Non</t>
  </si>
  <si>
    <t>Novvoy</t>
  </si>
  <si>
    <t>Dona</t>
  </si>
  <si>
    <t>Saryog'</t>
  </si>
  <si>
    <t>Saryog' MCHJ</t>
  </si>
  <si>
    <t>Litr</t>
  </si>
  <si>
    <t>5-maktab 8-sinf o'quvchilarining Fanlardan test natijalari</t>
  </si>
  <si>
    <t>Matematika</t>
  </si>
  <si>
    <t>Igliz tili</t>
  </si>
  <si>
    <t>Rus tili</t>
  </si>
  <si>
    <t>Natija</t>
  </si>
  <si>
    <t>Foiz</t>
  </si>
  <si>
    <t>Sof foyda</t>
  </si>
  <si>
    <t>Sotilgan narx(so'm)</t>
  </si>
  <si>
    <t>Max</t>
  </si>
  <si>
    <t>Min</t>
  </si>
  <si>
    <t>O'rta Arfimetik</t>
  </si>
  <si>
    <t>Yaxlitlash</t>
  </si>
  <si>
    <t>Butun</t>
  </si>
  <si>
    <t>Nomi</t>
  </si>
  <si>
    <t>Vilyatlar</t>
  </si>
  <si>
    <t>Andijon</t>
  </si>
  <si>
    <t>Fargona</t>
  </si>
  <si>
    <t>Namangan</t>
  </si>
  <si>
    <t>Toshkent</t>
  </si>
  <si>
    <t>Sirdaryo</t>
  </si>
  <si>
    <t>Navoiy</t>
  </si>
  <si>
    <t>Samarqand</t>
  </si>
  <si>
    <t>Yanvar</t>
  </si>
  <si>
    <t>Fevral</t>
  </si>
  <si>
    <t>Mart</t>
  </si>
  <si>
    <t>Aprel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</si>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</sst>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0" applyNumberFormat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topLeftCell="A10" workbookViewId="0">
      <selection activeCell="H23" sqref="H23"/>
    </sheetView>
  </sheetViews>
  <sheetFormatPr defaultRowHeight="21.75" customHeight="1" x14ac:dyDescent="0.25"/>
  <cols>
    <col min="2" max="2" width="22.5703125" customWidth="1"/>
    <col min="3" max="3" width="19" customWidth="1"/>
    <col min="4" max="4" width="11.5703125" customWidth="1"/>
    <col min="5" max="5" width="16.140625" customWidth="1"/>
    <col min="6" max="6" width="17.5703125" style="10" customWidth="1"/>
    <col min="7" max="7" width="25.85546875" bestFit="1" customWidth="1"/>
    <col min="8" max="8" width="14.28515625" style="10" bestFit="1" customWidth="1"/>
    <col min="9" max="9" width="18" customWidth="1"/>
    <col min="10" max="10" width="16.28515625" style="17" customWidth="1"/>
    <col min="11" max="11" width="11" customWidth="1"/>
    <col min="12" max="12" width="15.85546875" bestFit="1" customWidth="1"/>
  </cols>
  <sheetData>
    <row r="5" spans="1:11" ht="21.75" customHeight="1" x14ac:dyDescent="0.25">
      <c r="A5" s="20" t="s">
        <v>24</v>
      </c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21.75" customHeight="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ht="21.75" customHeight="1" x14ac:dyDescent="0.25">
      <c r="A7" s="13" t="s">
        <v>0</v>
      </c>
      <c r="B7" s="13" t="s">
        <v>1</v>
      </c>
      <c r="C7" s="11" t="s">
        <v>25</v>
      </c>
      <c r="D7" s="13" t="s">
        <v>26</v>
      </c>
      <c r="E7" s="11" t="s">
        <v>27</v>
      </c>
      <c r="F7" s="8" t="s">
        <v>28</v>
      </c>
      <c r="G7" s="19" t="s">
        <v>32</v>
      </c>
      <c r="H7" s="19" t="s">
        <v>33</v>
      </c>
      <c r="I7" s="13" t="s">
        <v>34</v>
      </c>
      <c r="J7" s="13" t="s">
        <v>35</v>
      </c>
      <c r="K7" s="13" t="s">
        <v>36</v>
      </c>
    </row>
    <row r="8" spans="1:11" ht="21.75" customHeight="1" x14ac:dyDescent="0.25">
      <c r="A8" s="1">
        <v>1</v>
      </c>
      <c r="B8" s="1" t="s">
        <v>2</v>
      </c>
      <c r="C8" s="12">
        <v>5</v>
      </c>
      <c r="D8" s="1">
        <v>3</v>
      </c>
      <c r="E8" s="12">
        <v>5</v>
      </c>
      <c r="F8" s="9">
        <f>SUM(C8:E8)</f>
        <v>13</v>
      </c>
      <c r="G8" s="18">
        <f>MAX(C8:E8)</f>
        <v>5</v>
      </c>
      <c r="H8" s="18">
        <f>MIN(C8:E8)</f>
        <v>3</v>
      </c>
      <c r="I8" s="1">
        <f>AVERAGE(C8:E8)</f>
        <v>4.333333333333333</v>
      </c>
      <c r="J8" s="1">
        <f>ROUND(I8,2)</f>
        <v>4.33</v>
      </c>
      <c r="K8" s="1">
        <f>INT(J8)</f>
        <v>4</v>
      </c>
    </row>
    <row r="9" spans="1:11" ht="21.75" customHeight="1" x14ac:dyDescent="0.25">
      <c r="A9" s="1">
        <v>2</v>
      </c>
      <c r="B9" s="1" t="s">
        <v>2</v>
      </c>
      <c r="C9" s="12">
        <v>4</v>
      </c>
      <c r="D9" s="1">
        <v>4</v>
      </c>
      <c r="E9" s="12">
        <v>5</v>
      </c>
      <c r="F9" s="9">
        <f t="shared" ref="F9:F17" si="0">SUM(C9:E9)</f>
        <v>13</v>
      </c>
      <c r="G9" s="18">
        <f t="shared" ref="G9:G17" si="1">MAX(C9:E9)</f>
        <v>5</v>
      </c>
      <c r="H9" s="18">
        <f t="shared" ref="H9:H17" si="2">MIN(C9:E9)</f>
        <v>4</v>
      </c>
      <c r="I9" s="1">
        <f t="shared" ref="I9:I17" si="3">AVERAGE(C9:E9)</f>
        <v>4.333333333333333</v>
      </c>
      <c r="J9" s="1">
        <f t="shared" ref="J9:J17" si="4">ROUND(I9,2)</f>
        <v>4.33</v>
      </c>
      <c r="K9" s="1">
        <f t="shared" ref="K9:K17" si="5">INT(J9)</f>
        <v>4</v>
      </c>
    </row>
    <row r="10" spans="1:11" ht="21.75" customHeight="1" x14ac:dyDescent="0.25">
      <c r="A10" s="1">
        <v>3</v>
      </c>
      <c r="B10" s="1" t="s">
        <v>2</v>
      </c>
      <c r="C10" s="12">
        <v>5</v>
      </c>
      <c r="D10" s="1">
        <v>4</v>
      </c>
      <c r="E10" s="12">
        <v>3</v>
      </c>
      <c r="F10" s="9">
        <f t="shared" si="0"/>
        <v>12</v>
      </c>
      <c r="G10" s="18">
        <f t="shared" si="1"/>
        <v>5</v>
      </c>
      <c r="H10" s="18">
        <f t="shared" si="2"/>
        <v>3</v>
      </c>
      <c r="I10" s="1">
        <f t="shared" si="3"/>
        <v>4</v>
      </c>
      <c r="J10" s="1">
        <f t="shared" si="4"/>
        <v>4</v>
      </c>
      <c r="K10" s="1">
        <f t="shared" si="5"/>
        <v>4</v>
      </c>
    </row>
    <row r="11" spans="1:11" ht="21.75" customHeight="1" x14ac:dyDescent="0.25">
      <c r="A11" s="1">
        <v>4</v>
      </c>
      <c r="B11" s="1" t="s">
        <v>2</v>
      </c>
      <c r="C11" s="12">
        <v>3</v>
      </c>
      <c r="D11" s="1">
        <v>3</v>
      </c>
      <c r="E11" s="12">
        <v>4</v>
      </c>
      <c r="F11" s="9">
        <f t="shared" si="0"/>
        <v>10</v>
      </c>
      <c r="G11" s="18">
        <f t="shared" si="1"/>
        <v>4</v>
      </c>
      <c r="H11" s="18">
        <f t="shared" si="2"/>
        <v>3</v>
      </c>
      <c r="I11" s="1">
        <f t="shared" si="3"/>
        <v>3.3333333333333335</v>
      </c>
      <c r="J11" s="1">
        <f t="shared" si="4"/>
        <v>3.33</v>
      </c>
      <c r="K11" s="1">
        <f t="shared" si="5"/>
        <v>3</v>
      </c>
    </row>
    <row r="12" spans="1:11" ht="21.75" customHeight="1" x14ac:dyDescent="0.25">
      <c r="A12" s="1">
        <v>5</v>
      </c>
      <c r="B12" s="1" t="s">
        <v>2</v>
      </c>
      <c r="C12" s="12">
        <v>5</v>
      </c>
      <c r="D12" s="1">
        <v>3</v>
      </c>
      <c r="E12" s="12">
        <v>4</v>
      </c>
      <c r="F12" s="9">
        <f t="shared" si="0"/>
        <v>12</v>
      </c>
      <c r="G12" s="18">
        <f t="shared" si="1"/>
        <v>5</v>
      </c>
      <c r="H12" s="18">
        <f t="shared" si="2"/>
        <v>3</v>
      </c>
      <c r="I12" s="1">
        <f t="shared" si="3"/>
        <v>4</v>
      </c>
      <c r="J12" s="1">
        <f t="shared" si="4"/>
        <v>4</v>
      </c>
      <c r="K12" s="1">
        <f t="shared" si="5"/>
        <v>4</v>
      </c>
    </row>
    <row r="13" spans="1:11" ht="21.75" customHeight="1" x14ac:dyDescent="0.25">
      <c r="A13" s="1">
        <v>6</v>
      </c>
      <c r="B13" s="1" t="s">
        <v>2</v>
      </c>
      <c r="C13" s="12">
        <v>5</v>
      </c>
      <c r="D13" s="1">
        <v>4</v>
      </c>
      <c r="E13" s="12">
        <v>4</v>
      </c>
      <c r="F13" s="9">
        <f t="shared" si="0"/>
        <v>13</v>
      </c>
      <c r="G13" s="18">
        <f t="shared" si="1"/>
        <v>5</v>
      </c>
      <c r="H13" s="18">
        <f t="shared" si="2"/>
        <v>4</v>
      </c>
      <c r="I13" s="1">
        <f t="shared" si="3"/>
        <v>4.333333333333333</v>
      </c>
      <c r="J13" s="1">
        <f t="shared" si="4"/>
        <v>4.33</v>
      </c>
      <c r="K13" s="1">
        <f t="shared" si="5"/>
        <v>4</v>
      </c>
    </row>
    <row r="14" spans="1:11" ht="21.75" customHeight="1" x14ac:dyDescent="0.25">
      <c r="A14" s="1">
        <v>7</v>
      </c>
      <c r="B14" s="1" t="s">
        <v>2</v>
      </c>
      <c r="C14" s="12">
        <v>4</v>
      </c>
      <c r="D14" s="1">
        <v>5</v>
      </c>
      <c r="E14" s="12">
        <v>3</v>
      </c>
      <c r="F14" s="9">
        <f t="shared" si="0"/>
        <v>12</v>
      </c>
      <c r="G14" s="18">
        <f t="shared" si="1"/>
        <v>5</v>
      </c>
      <c r="H14" s="18">
        <f t="shared" si="2"/>
        <v>3</v>
      </c>
      <c r="I14" s="1">
        <f t="shared" si="3"/>
        <v>4</v>
      </c>
      <c r="J14" s="1">
        <f t="shared" si="4"/>
        <v>4</v>
      </c>
      <c r="K14" s="1">
        <f t="shared" si="5"/>
        <v>4</v>
      </c>
    </row>
    <row r="15" spans="1:11" ht="21.75" customHeight="1" x14ac:dyDescent="0.25">
      <c r="A15" s="1">
        <v>8</v>
      </c>
      <c r="B15" s="1" t="s">
        <v>2</v>
      </c>
      <c r="C15" s="12">
        <v>5</v>
      </c>
      <c r="D15" s="1">
        <v>4</v>
      </c>
      <c r="E15" s="12">
        <v>5</v>
      </c>
      <c r="F15" s="9">
        <f t="shared" si="0"/>
        <v>14</v>
      </c>
      <c r="G15" s="18">
        <f t="shared" si="1"/>
        <v>5</v>
      </c>
      <c r="H15" s="18">
        <f t="shared" si="2"/>
        <v>4</v>
      </c>
      <c r="I15" s="1">
        <f t="shared" si="3"/>
        <v>4.666666666666667</v>
      </c>
      <c r="J15" s="1">
        <f t="shared" si="4"/>
        <v>4.67</v>
      </c>
      <c r="K15" s="1">
        <f t="shared" si="5"/>
        <v>4</v>
      </c>
    </row>
    <row r="16" spans="1:11" ht="21.75" customHeight="1" x14ac:dyDescent="0.25">
      <c r="A16" s="1">
        <v>9</v>
      </c>
      <c r="B16" s="1" t="s">
        <v>2</v>
      </c>
      <c r="C16" s="12">
        <v>4</v>
      </c>
      <c r="D16" s="1">
        <v>5</v>
      </c>
      <c r="E16" s="12">
        <v>4</v>
      </c>
      <c r="F16" s="9">
        <f t="shared" si="0"/>
        <v>13</v>
      </c>
      <c r="G16" s="18">
        <f t="shared" si="1"/>
        <v>5</v>
      </c>
      <c r="H16" s="18">
        <f t="shared" si="2"/>
        <v>4</v>
      </c>
      <c r="I16" s="1">
        <f t="shared" si="3"/>
        <v>4.333333333333333</v>
      </c>
      <c r="J16" s="1">
        <f t="shared" si="4"/>
        <v>4.33</v>
      </c>
      <c r="K16" s="1">
        <f t="shared" si="5"/>
        <v>4</v>
      </c>
    </row>
    <row r="17" spans="1:11" ht="21.75" customHeight="1" x14ac:dyDescent="0.25">
      <c r="A17" s="1">
        <v>10</v>
      </c>
      <c r="B17" s="1" t="s">
        <v>2</v>
      </c>
      <c r="C17" s="12">
        <v>3</v>
      </c>
      <c r="D17" s="1">
        <v>4</v>
      </c>
      <c r="E17" s="12">
        <v>3</v>
      </c>
      <c r="F17" s="9">
        <f t="shared" si="0"/>
        <v>10</v>
      </c>
      <c r="G17" s="18">
        <f t="shared" si="1"/>
        <v>4</v>
      </c>
      <c r="H17" s="18">
        <f t="shared" si="2"/>
        <v>3</v>
      </c>
      <c r="I17" s="1">
        <f t="shared" si="3"/>
        <v>3.3333333333333335</v>
      </c>
      <c r="J17" s="1">
        <f t="shared" si="4"/>
        <v>3.33</v>
      </c>
      <c r="K17" s="1">
        <f t="shared" si="5"/>
        <v>3</v>
      </c>
    </row>
    <row r="18" spans="1:11" ht="21.75" customHeight="1" x14ac:dyDescent="0.25">
      <c r="A18" s="9"/>
      <c r="B18" s="14"/>
      <c r="C18" s="15">
        <f>SUM(C8:C17)</f>
        <v>43</v>
      </c>
      <c r="D18" s="15">
        <f>SUM(D8:D17)</f>
        <v>39</v>
      </c>
      <c r="E18" s="15">
        <f>SUM(E8:E17)</f>
        <v>40</v>
      </c>
      <c r="F18" s="16">
        <f>SUM(F8:F17)</f>
        <v>122</v>
      </c>
      <c r="G18" s="18"/>
      <c r="H18" s="18"/>
      <c r="I18" s="1"/>
      <c r="J18" s="1"/>
      <c r="K18" s="1"/>
    </row>
    <row r="20" spans="1:11" ht="21.75" customHeight="1" x14ac:dyDescent="0.25">
      <c r="G20" s="29"/>
    </row>
    <row r="21" spans="1:11" ht="21.75" customHeight="1" x14ac:dyDescent="0.25">
      <c r="G21" s="29"/>
    </row>
    <row r="22" spans="1:11" ht="21.75" customHeight="1" x14ac:dyDescent="0.25">
      <c r="G22" s="29"/>
    </row>
  </sheetData>
  <mergeCells count="1">
    <mergeCell ref="A5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zoomScale="90" zoomScaleNormal="90" workbookViewId="0">
      <selection activeCell="H23" sqref="H23"/>
    </sheetView>
  </sheetViews>
  <sheetFormatPr defaultColWidth="11" defaultRowHeight="22.5" customHeight="1" x14ac:dyDescent="0.25"/>
  <cols>
    <col min="1" max="1" width="11" style="5"/>
    <col min="2" max="2" width="6.5703125" style="5" customWidth="1"/>
    <col min="3" max="3" width="18" style="5" customWidth="1"/>
    <col min="4" max="4" width="16.5703125" style="5" customWidth="1"/>
    <col min="5" max="5" width="18.28515625" style="6" customWidth="1"/>
    <col min="6" max="7" width="23.85546875" style="5" customWidth="1"/>
    <col min="8" max="8" width="21.7109375" style="5" customWidth="1"/>
    <col min="9" max="9" width="14.85546875" style="5" customWidth="1"/>
    <col min="10" max="10" width="25.7109375" style="5" customWidth="1"/>
    <col min="11" max="11" width="21.140625" style="2" customWidth="1"/>
    <col min="12" max="16384" width="11" style="5"/>
  </cols>
  <sheetData>
    <row r="4" spans="2:11" ht="22.5" customHeight="1" x14ac:dyDescent="0.25">
      <c r="B4" s="24" t="s">
        <v>3</v>
      </c>
      <c r="C4" s="24" t="s">
        <v>4</v>
      </c>
      <c r="D4" s="24" t="s">
        <v>5</v>
      </c>
      <c r="E4" s="27" t="s">
        <v>6</v>
      </c>
      <c r="F4" s="26" t="s">
        <v>7</v>
      </c>
      <c r="G4" s="26"/>
      <c r="H4" s="26"/>
      <c r="I4" s="26" t="s">
        <v>8</v>
      </c>
      <c r="J4" s="26"/>
      <c r="K4" s="24" t="s">
        <v>30</v>
      </c>
    </row>
    <row r="5" spans="2:11" ht="22.5" customHeight="1" x14ac:dyDescent="0.25">
      <c r="B5" s="25"/>
      <c r="C5" s="25"/>
      <c r="D5" s="25"/>
      <c r="E5" s="28"/>
      <c r="F5" s="4" t="s">
        <v>13</v>
      </c>
      <c r="G5" s="7" t="s">
        <v>29</v>
      </c>
      <c r="H5" s="4" t="s">
        <v>31</v>
      </c>
      <c r="I5" s="7" t="s">
        <v>11</v>
      </c>
      <c r="J5" s="7" t="s">
        <v>12</v>
      </c>
      <c r="K5" s="25"/>
    </row>
    <row r="6" spans="2:11" ht="22.5" customHeight="1" x14ac:dyDescent="0.25">
      <c r="B6" s="1">
        <v>1</v>
      </c>
      <c r="C6" s="1" t="s">
        <v>9</v>
      </c>
      <c r="D6" s="1" t="s">
        <v>10</v>
      </c>
      <c r="E6" s="3">
        <v>44026</v>
      </c>
      <c r="F6" s="1">
        <v>1200000</v>
      </c>
      <c r="G6" s="1">
        <v>15</v>
      </c>
      <c r="H6" s="1">
        <f>(100+G6)/100*F6</f>
        <v>1380000</v>
      </c>
      <c r="I6" s="1" t="s">
        <v>14</v>
      </c>
      <c r="J6" s="1">
        <v>50</v>
      </c>
      <c r="K6" s="1">
        <f>H6-F6</f>
        <v>180000</v>
      </c>
    </row>
    <row r="7" spans="2:11" ht="22.5" customHeight="1" x14ac:dyDescent="0.25">
      <c r="B7" s="1">
        <v>2</v>
      </c>
      <c r="C7" s="1" t="s">
        <v>15</v>
      </c>
      <c r="D7" s="1" t="s">
        <v>16</v>
      </c>
      <c r="E7" s="3">
        <v>44027</v>
      </c>
      <c r="F7" s="1">
        <v>450000</v>
      </c>
      <c r="G7" s="1">
        <v>15</v>
      </c>
      <c r="H7" s="1">
        <f t="shared" ref="H7:H9" si="0">(100+G7)/100*F7</f>
        <v>517499.99999999994</v>
      </c>
      <c r="I7" s="1" t="s">
        <v>17</v>
      </c>
      <c r="J7" s="1">
        <v>300</v>
      </c>
      <c r="K7" s="1">
        <f t="shared" ref="K7:K9" si="1">H7-F7</f>
        <v>67499.999999999942</v>
      </c>
    </row>
    <row r="8" spans="2:11" ht="22.5" customHeight="1" x14ac:dyDescent="0.25">
      <c r="B8" s="1">
        <v>3</v>
      </c>
      <c r="C8" s="1" t="s">
        <v>18</v>
      </c>
      <c r="D8" s="1" t="s">
        <v>19</v>
      </c>
      <c r="E8" s="3">
        <v>44151</v>
      </c>
      <c r="F8" s="1">
        <v>300000</v>
      </c>
      <c r="G8" s="1">
        <v>10</v>
      </c>
      <c r="H8" s="1">
        <f t="shared" si="0"/>
        <v>330000</v>
      </c>
      <c r="I8" s="1" t="s">
        <v>20</v>
      </c>
      <c r="J8" s="1">
        <v>200</v>
      </c>
      <c r="K8" s="1">
        <f t="shared" si="1"/>
        <v>30000</v>
      </c>
    </row>
    <row r="9" spans="2:11" ht="22.5" customHeight="1" x14ac:dyDescent="0.25">
      <c r="B9" s="1">
        <v>4</v>
      </c>
      <c r="C9" s="1" t="s">
        <v>21</v>
      </c>
      <c r="D9" s="1" t="s">
        <v>22</v>
      </c>
      <c r="E9" s="3">
        <v>44146</v>
      </c>
      <c r="F9" s="1">
        <v>800000</v>
      </c>
      <c r="G9" s="1">
        <v>10</v>
      </c>
      <c r="H9" s="1">
        <f t="shared" si="0"/>
        <v>880000.00000000012</v>
      </c>
      <c r="I9" s="1" t="s">
        <v>23</v>
      </c>
      <c r="J9" s="1">
        <v>180</v>
      </c>
      <c r="K9" s="1">
        <f t="shared" si="1"/>
        <v>80000.000000000116</v>
      </c>
    </row>
    <row r="10" spans="2:11" ht="22.5" customHeight="1" x14ac:dyDescent="0.25">
      <c r="B10" s="1">
        <v>5</v>
      </c>
      <c r="C10" s="1"/>
      <c r="D10" s="1"/>
      <c r="E10" s="3"/>
      <c r="F10" s="1"/>
      <c r="G10" s="1"/>
      <c r="H10" s="1"/>
      <c r="I10" s="1"/>
      <c r="J10" s="1"/>
      <c r="K10" s="1"/>
    </row>
    <row r="11" spans="2:11" ht="22.5" customHeight="1" x14ac:dyDescent="0.25">
      <c r="B11" s="1">
        <v>6</v>
      </c>
      <c r="C11" s="1"/>
      <c r="D11" s="1"/>
      <c r="E11" s="3"/>
      <c r="F11" s="1"/>
      <c r="G11" s="1"/>
      <c r="H11" s="1"/>
      <c r="I11" s="1"/>
      <c r="J11" s="1"/>
      <c r="K11" s="1"/>
    </row>
    <row r="12" spans="2:11" ht="22.5" customHeight="1" x14ac:dyDescent="0.25">
      <c r="B12" s="1">
        <v>7</v>
      </c>
      <c r="C12" s="1"/>
      <c r="D12" s="1"/>
      <c r="E12" s="3"/>
      <c r="F12" s="1"/>
      <c r="G12" s="1"/>
      <c r="H12" s="1"/>
      <c r="I12" s="1"/>
      <c r="J12" s="1"/>
      <c r="K12" s="1"/>
    </row>
    <row r="13" spans="2:11" ht="22.5" customHeight="1" x14ac:dyDescent="0.25">
      <c r="B13" s="1">
        <v>8</v>
      </c>
      <c r="C13" s="1"/>
      <c r="D13" s="1"/>
      <c r="E13" s="3"/>
      <c r="F13" s="1"/>
      <c r="G13" s="1"/>
      <c r="H13" s="1"/>
      <c r="I13" s="1"/>
      <c r="J13" s="1"/>
      <c r="K13" s="1"/>
    </row>
    <row r="14" spans="2:11" ht="22.5" customHeight="1" x14ac:dyDescent="0.25">
      <c r="B14" s="1">
        <v>9</v>
      </c>
      <c r="C14" s="1"/>
      <c r="D14" s="1"/>
      <c r="E14" s="3"/>
      <c r="F14" s="1"/>
      <c r="G14" s="1"/>
      <c r="H14" s="1"/>
      <c r="I14" s="1"/>
      <c r="J14" s="1"/>
      <c r="K14" s="1"/>
    </row>
    <row r="15" spans="2:11" ht="22.5" customHeight="1" x14ac:dyDescent="0.25">
      <c r="B15" s="1">
        <v>10</v>
      </c>
      <c r="C15" s="1"/>
      <c r="D15" s="1"/>
      <c r="E15" s="3"/>
      <c r="F15" s="1"/>
      <c r="G15" s="1"/>
      <c r="H15" s="1"/>
      <c r="I15" s="1"/>
      <c r="J15" s="1"/>
      <c r="K15" s="1"/>
    </row>
    <row r="16" spans="2:11" ht="22.5" customHeight="1" x14ac:dyDescent="0.25">
      <c r="B16" s="1">
        <v>11</v>
      </c>
      <c r="C16" s="1"/>
      <c r="D16" s="1"/>
      <c r="E16" s="3"/>
      <c r="F16" s="1"/>
      <c r="G16" s="1"/>
      <c r="H16" s="1"/>
      <c r="I16" s="1"/>
      <c r="J16" s="1"/>
      <c r="K16" s="1">
        <f>SUM(K6:K15)</f>
        <v>357500.00000000006</v>
      </c>
    </row>
  </sheetData>
  <mergeCells count="7">
    <mergeCell ref="K4:K5"/>
    <mergeCell ref="B4:B5"/>
    <mergeCell ref="F4:H4"/>
    <mergeCell ref="I4:J4"/>
    <mergeCell ref="E4:E5"/>
    <mergeCell ref="D4:D5"/>
    <mergeCell ref="C4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7"/>
  <sheetViews>
    <sheetView tabSelected="1" workbookViewId="0">
      <selection activeCell="K6" sqref="K6"/>
    </sheetView>
  </sheetViews>
  <sheetFormatPr defaultRowHeight="15" x14ac:dyDescent="0.25"/>
  <cols>
    <col min="4" max="4" width="15.140625" customWidth="1"/>
    <col min="13" max="13" width="38.28515625" customWidth="1"/>
  </cols>
  <sheetData>
    <row r="4" spans="4:12" x14ac:dyDescent="0.25">
      <c r="D4" s="31" t="s">
        <v>38</v>
      </c>
      <c r="E4" s="31" t="s">
        <v>29</v>
      </c>
      <c r="G4" s="34">
        <v>2020</v>
      </c>
      <c r="H4" s="34"/>
      <c r="I4" s="34"/>
      <c r="J4" s="34"/>
      <c r="K4" s="34"/>
      <c r="L4" s="34"/>
    </row>
    <row r="5" spans="4:12" x14ac:dyDescent="0.25">
      <c r="D5" s="9" t="s">
        <v>39</v>
      </c>
      <c r="E5" s="32">
        <v>0.1</v>
      </c>
      <c r="G5" s="30" t="s">
        <v>37</v>
      </c>
      <c r="H5" s="30" t="s">
        <v>46</v>
      </c>
      <c r="I5" s="30" t="s">
        <v>47</v>
      </c>
      <c r="J5" s="30" t="s">
        <v>48</v>
      </c>
      <c r="K5" s="30" t="s">
        <v>49</v>
      </c>
      <c r="L5" s="30" t="s">
        <v>50</v>
      </c>
    </row>
    <row r="6" spans="4:12" ht="54.75" customHeight="1" x14ac:dyDescent="0.25">
      <c r="D6" s="9" t="s">
        <v>40</v>
      </c>
      <c r="E6" s="32">
        <v>0.12</v>
      </c>
      <c r="G6" s="33" t="s">
        <v>15</v>
      </c>
      <c r="H6" s="33">
        <v>4500</v>
      </c>
      <c r="I6" s="33">
        <v>5000</v>
      </c>
      <c r="J6" s="33">
        <v>6000</v>
      </c>
      <c r="K6" s="33">
        <v>4000</v>
      </c>
      <c r="L6" s="33">
        <v>3000</v>
      </c>
    </row>
    <row r="7" spans="4:12" x14ac:dyDescent="0.25">
      <c r="D7" s="9" t="s">
        <v>41</v>
      </c>
      <c r="E7" s="32">
        <v>0.08</v>
      </c>
    </row>
    <row r="8" spans="4:12" x14ac:dyDescent="0.25">
      <c r="D8" s="9" t="s">
        <v>42</v>
      </c>
      <c r="E8" s="32">
        <v>0.25</v>
      </c>
    </row>
    <row r="9" spans="4:12" x14ac:dyDescent="0.25">
      <c r="D9" s="9" t="s">
        <v>43</v>
      </c>
      <c r="E9" s="32">
        <v>0.1</v>
      </c>
    </row>
    <row r="10" spans="4:12" x14ac:dyDescent="0.25">
      <c r="D10" s="9" t="s">
        <v>44</v>
      </c>
      <c r="E10" s="32">
        <v>0.15</v>
      </c>
    </row>
    <row r="11" spans="4:12" x14ac:dyDescent="0.25">
      <c r="D11" s="9" t="s">
        <v>45</v>
      </c>
      <c r="E11" s="32">
        <v>0.2</v>
      </c>
    </row>
    <row r="15" spans="4:12" x14ac:dyDescent="0.25">
      <c r="H15" s="29"/>
    </row>
    <row r="16" spans="4:12" x14ac:dyDescent="0.25">
      <c r="H16" s="29"/>
    </row>
    <row r="17" spans="8:8" x14ac:dyDescent="0.25">
      <c r="H17" s="29"/>
    </row>
  </sheetData>
  <mergeCells count="1">
    <mergeCell ref="G4:L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'8-dars'!D7:D11</xm:f>
              <xm:sqref>E8</xm:sqref>
            </x14:sparkline>
          </x14:sparklines>
        </x14:sparklineGroup>
        <x14:sparklineGroup displayEmptyCellsAs="gap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'8-dars'!H6:L6</xm:f>
              <xm:sqref>M6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5-dars</vt:lpstr>
      <vt:lpstr>6-dars</vt:lpstr>
      <vt:lpstr>8-dars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XRC</dc:creator>
  <cp:lastModifiedBy>Пользователь Windows</cp:lastModifiedBy>
  <cp:lastPrinted>2020-11-21T05:53:24Z</cp:lastPrinted>
  <dcterms:created xsi:type="dcterms:W3CDTF">2020-11-21T05:44:54Z</dcterms:created>
  <dcterms:modified xsi:type="dcterms:W3CDTF">2020-11-21T10:11:58Z</dcterms:modified>
</cp:coreProperties>
</file>