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itstime/Downloads/"/>
    </mc:Choice>
  </mc:AlternateContent>
  <xr:revisionPtr revIDLastSave="0" documentId="13_ncr:1_{1117E2A7-92E8-334B-BA66-B8B14FAA092C}" xr6:coauthVersionLast="47" xr6:coauthVersionMax="47" xr10:uidLastSave="{00000000-0000-0000-0000-000000000000}"/>
  <bookViews>
    <workbookView xWindow="8140" yWindow="2800" windowWidth="28800" windowHeight="16360" xr2:uid="{AD46D45C-5159-4AF6-A615-57EA9DAF829C}"/>
  </bookViews>
  <sheets>
    <sheet name="2023" sheetId="7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7" l="1"/>
  <c r="C12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C89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C86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C83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J41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J42" i="7"/>
  <c r="K42" i="7"/>
  <c r="L42" i="7"/>
  <c r="M42" i="7"/>
  <c r="N42" i="7"/>
  <c r="N41" i="7" s="1"/>
  <c r="O42" i="7"/>
  <c r="P42" i="7"/>
  <c r="Q42" i="7"/>
  <c r="R42" i="7"/>
  <c r="S42" i="7"/>
  <c r="T42" i="7"/>
  <c r="U42" i="7"/>
  <c r="V42" i="7"/>
  <c r="V41" i="7" s="1"/>
  <c r="W42" i="7"/>
  <c r="X42" i="7"/>
  <c r="Y42" i="7"/>
  <c r="Z42" i="7"/>
  <c r="AA42" i="7"/>
  <c r="AB42" i="7"/>
  <c r="AC42" i="7"/>
  <c r="AD42" i="7"/>
  <c r="AE42" i="7"/>
  <c r="AF42" i="7"/>
  <c r="AG42" i="7"/>
  <c r="AH42" i="7"/>
  <c r="AH41" i="7" s="1"/>
  <c r="AI42" i="7"/>
  <c r="I39" i="7"/>
  <c r="I38" i="7"/>
  <c r="I40" i="7" s="1"/>
  <c r="I36" i="7"/>
  <c r="I43" i="7" s="1"/>
  <c r="I35" i="7"/>
  <c r="I37" i="7" s="1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I51" i="7"/>
  <c r="I50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B32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I46" i="7"/>
  <c r="I45" i="7"/>
  <c r="I29" i="7"/>
  <c r="I23" i="7"/>
  <c r="E16" i="7"/>
  <c r="I16" i="7"/>
  <c r="C16" i="7"/>
  <c r="C7" i="7"/>
  <c r="I52" i="7" l="1"/>
  <c r="U41" i="7"/>
  <c r="AG41" i="7"/>
  <c r="M41" i="7"/>
  <c r="AE41" i="7"/>
  <c r="K41" i="7"/>
  <c r="L41" i="7"/>
  <c r="AD41" i="7"/>
  <c r="J41" i="7"/>
  <c r="AC41" i="7"/>
  <c r="AF41" i="7"/>
  <c r="S41" i="7"/>
  <c r="AB41" i="7"/>
  <c r="AA41" i="7"/>
  <c r="Z41" i="7"/>
  <c r="T41" i="7"/>
  <c r="Q41" i="7"/>
  <c r="P41" i="7"/>
  <c r="Y41" i="7"/>
  <c r="X41" i="7"/>
  <c r="R41" i="7"/>
  <c r="W41" i="7"/>
  <c r="AI41" i="7"/>
  <c r="O41" i="7"/>
  <c r="I58" i="7"/>
  <c r="I42" i="7"/>
  <c r="I41" i="7" s="1"/>
  <c r="I57" i="7"/>
  <c r="I68" i="7" s="1"/>
  <c r="H16" i="7"/>
  <c r="G16" i="7"/>
  <c r="J16" i="7"/>
  <c r="K16" i="7"/>
  <c r="I59" i="7" l="1"/>
  <c r="AT4" i="7"/>
  <c r="T4" i="7"/>
  <c r="AR79" i="7" l="1"/>
  <c r="AO16" i="7" l="1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M17" i="7" s="1"/>
  <c r="L16" i="7"/>
  <c r="L17" i="7" s="1"/>
  <c r="K17" i="7"/>
  <c r="D16" i="7"/>
  <c r="F16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C9" i="7"/>
  <c r="D9" i="7"/>
  <c r="E9" i="7"/>
  <c r="F9" i="7"/>
  <c r="G9" i="7"/>
  <c r="G17" i="7" s="1"/>
  <c r="H9" i="7"/>
  <c r="I9" i="7"/>
  <c r="I17" i="7" s="1"/>
  <c r="J9" i="7"/>
  <c r="J17" i="7" s="1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AP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AE17" i="7" l="1"/>
  <c r="AF17" i="7"/>
  <c r="AD17" i="7"/>
  <c r="AB17" i="7"/>
  <c r="AH17" i="7"/>
  <c r="AK17" i="7"/>
  <c r="AG17" i="7"/>
  <c r="AJ17" i="7"/>
  <c r="AL17" i="7"/>
  <c r="AM17" i="7"/>
  <c r="AI17" i="7"/>
  <c r="AN17" i="7"/>
  <c r="P17" i="7"/>
  <c r="F17" i="7"/>
  <c r="X17" i="7"/>
  <c r="W17" i="7"/>
  <c r="T17" i="7"/>
  <c r="H17" i="7"/>
  <c r="Z17" i="7"/>
  <c r="O17" i="7"/>
  <c r="Y17" i="7"/>
  <c r="S17" i="7"/>
  <c r="AA17" i="7"/>
  <c r="N17" i="7"/>
  <c r="E17" i="7"/>
  <c r="R17" i="7"/>
  <c r="C17" i="7"/>
  <c r="Q17" i="7"/>
  <c r="D17" i="7"/>
  <c r="AC17" i="7"/>
  <c r="U17" i="7"/>
  <c r="AO17" i="7"/>
  <c r="V17" i="7"/>
  <c r="F7" i="7"/>
  <c r="E7" i="7"/>
  <c r="D7" i="7"/>
  <c r="AB19" i="7" l="1"/>
  <c r="AB18" i="7"/>
  <c r="J18" i="7"/>
  <c r="J19" i="7"/>
  <c r="AT5" i="7" l="1"/>
  <c r="V80" i="7" l="1"/>
  <c r="AS79" i="7"/>
  <c r="AQ79" i="7"/>
  <c r="AP79" i="7"/>
  <c r="AS78" i="7"/>
  <c r="AR78" i="7"/>
  <c r="AQ78" i="7"/>
  <c r="AP78" i="7"/>
  <c r="V77" i="7"/>
  <c r="AR77" i="7" s="1"/>
  <c r="AS76" i="7"/>
  <c r="AR76" i="7"/>
  <c r="AQ76" i="7"/>
  <c r="AP76" i="7"/>
  <c r="AS75" i="7"/>
  <c r="AR75" i="7"/>
  <c r="AQ75" i="7"/>
  <c r="AP75" i="7"/>
  <c r="AB74" i="7"/>
  <c r="AA74" i="7"/>
  <c r="Z74" i="7"/>
  <c r="Y74" i="7"/>
  <c r="X74" i="7"/>
  <c r="W74" i="7"/>
  <c r="V74" i="7"/>
  <c r="AS73" i="7"/>
  <c r="AR73" i="7"/>
  <c r="AQ73" i="7"/>
  <c r="AP73" i="7"/>
  <c r="AS72" i="7"/>
  <c r="AR72" i="7"/>
  <c r="AQ72" i="7"/>
  <c r="AP72" i="7"/>
  <c r="L28" i="7"/>
  <c r="K28" i="7"/>
  <c r="J28" i="7"/>
  <c r="L27" i="7"/>
  <c r="K27" i="7"/>
  <c r="J27" i="7"/>
  <c r="L22" i="7"/>
  <c r="K22" i="7"/>
  <c r="J22" i="7"/>
  <c r="L21" i="7"/>
  <c r="K21" i="7"/>
  <c r="J21" i="7"/>
  <c r="R70" i="7"/>
  <c r="Q70" i="7"/>
  <c r="P70" i="7"/>
  <c r="M70" i="7"/>
  <c r="K70" i="7"/>
  <c r="J70" i="7"/>
  <c r="I70" i="7"/>
  <c r="R58" i="7"/>
  <c r="R69" i="7" s="1"/>
  <c r="Q58" i="7"/>
  <c r="Q69" i="7" s="1"/>
  <c r="P58" i="7"/>
  <c r="M58" i="7"/>
  <c r="M69" i="7" s="1"/>
  <c r="I69" i="7"/>
  <c r="R57" i="7"/>
  <c r="R68" i="7" s="1"/>
  <c r="Q57" i="7"/>
  <c r="Q68" i="7" s="1"/>
  <c r="P57" i="7"/>
  <c r="P68" i="7" s="1"/>
  <c r="M57" i="7"/>
  <c r="M68" i="7" s="1"/>
  <c r="R52" i="7"/>
  <c r="Q52" i="7"/>
  <c r="P52" i="7"/>
  <c r="O52" i="7"/>
  <c r="N52" i="7"/>
  <c r="M52" i="7"/>
  <c r="L52" i="7"/>
  <c r="K52" i="7"/>
  <c r="J52" i="7"/>
  <c r="R47" i="7"/>
  <c r="Q47" i="7"/>
  <c r="P47" i="7"/>
  <c r="M47" i="7"/>
  <c r="I47" i="7"/>
  <c r="AO45" i="7"/>
  <c r="AN45" i="7"/>
  <c r="AM45" i="7"/>
  <c r="AT19" i="7"/>
  <c r="J45" i="7" l="1"/>
  <c r="L45" i="7"/>
  <c r="K45" i="7"/>
  <c r="K47" i="7" s="1"/>
  <c r="J46" i="7"/>
  <c r="J58" i="7" s="1"/>
  <c r="J69" i="7" s="1"/>
  <c r="K46" i="7"/>
  <c r="K58" i="7" s="1"/>
  <c r="K69" i="7" s="1"/>
  <c r="L46" i="7"/>
  <c r="L58" i="7" s="1"/>
  <c r="L69" i="7" s="1"/>
  <c r="J57" i="7"/>
  <c r="J59" i="7" s="1"/>
  <c r="K57" i="7"/>
  <c r="K59" i="7" s="1"/>
  <c r="I48" i="7"/>
  <c r="I49" i="7" s="1"/>
  <c r="AD58" i="7"/>
  <c r="AD69" i="7" s="1"/>
  <c r="AE58" i="7"/>
  <c r="AE69" i="7" s="1"/>
  <c r="V57" i="7"/>
  <c r="V68" i="7" s="1"/>
  <c r="N53" i="7"/>
  <c r="N54" i="7" s="1"/>
  <c r="W57" i="7"/>
  <c r="W68" i="7" s="1"/>
  <c r="AB57" i="7"/>
  <c r="AB68" i="7" s="1"/>
  <c r="AB58" i="7"/>
  <c r="AB69" i="7" s="1"/>
  <c r="U57" i="7"/>
  <c r="U68" i="7" s="1"/>
  <c r="AC58" i="7"/>
  <c r="AC69" i="7" s="1"/>
  <c r="AC57" i="7"/>
  <c r="AC68" i="7" s="1"/>
  <c r="S57" i="7"/>
  <c r="L57" i="7"/>
  <c r="L68" i="7" s="1"/>
  <c r="AD57" i="7"/>
  <c r="AD68" i="7" s="1"/>
  <c r="AN47" i="7"/>
  <c r="AO47" i="7"/>
  <c r="N47" i="7"/>
  <c r="AI57" i="7"/>
  <c r="AI68" i="7" s="1"/>
  <c r="L70" i="7"/>
  <c r="W52" i="7"/>
  <c r="V52" i="7"/>
  <c r="V67" i="7" s="1"/>
  <c r="O47" i="7"/>
  <c r="Y52" i="7"/>
  <c r="Y67" i="7" s="1"/>
  <c r="U52" i="7"/>
  <c r="AI70" i="7"/>
  <c r="AA58" i="7"/>
  <c r="AA69" i="7" s="1"/>
  <c r="AJ70" i="7"/>
  <c r="AN70" i="7"/>
  <c r="AG52" i="7"/>
  <c r="AH52" i="7"/>
  <c r="O58" i="7"/>
  <c r="O69" i="7" s="1"/>
  <c r="AK52" i="7"/>
  <c r="AL52" i="7"/>
  <c r="AM52" i="7"/>
  <c r="J53" i="7"/>
  <c r="J54" i="7" s="1"/>
  <c r="AO52" i="7"/>
  <c r="O53" i="7"/>
  <c r="O54" i="7" s="1"/>
  <c r="AK58" i="7"/>
  <c r="AK69" i="7" s="1"/>
  <c r="AK70" i="7"/>
  <c r="N70" i="7"/>
  <c r="AE57" i="7"/>
  <c r="AE68" i="7" s="1"/>
  <c r="AF57" i="7"/>
  <c r="AF68" i="7" s="1"/>
  <c r="AL70" i="7"/>
  <c r="O70" i="7"/>
  <c r="AM70" i="7"/>
  <c r="N58" i="7"/>
  <c r="N69" i="7" s="1"/>
  <c r="AN52" i="7"/>
  <c r="U70" i="7"/>
  <c r="AO70" i="7"/>
  <c r="AC52" i="7"/>
  <c r="S52" i="7"/>
  <c r="AD52" i="7"/>
  <c r="AD67" i="7" s="1"/>
  <c r="AG57" i="7"/>
  <c r="AG68" i="7" s="1"/>
  <c r="AH57" i="7"/>
  <c r="AH68" i="7" s="1"/>
  <c r="AI52" i="7"/>
  <c r="AH70" i="7"/>
  <c r="Z70" i="7"/>
  <c r="T70" i="7"/>
  <c r="X70" i="7"/>
  <c r="V47" i="7"/>
  <c r="AN58" i="7"/>
  <c r="AN69" i="7" s="1"/>
  <c r="Y70" i="7"/>
  <c r="L47" i="7"/>
  <c r="V70" i="7"/>
  <c r="K53" i="7"/>
  <c r="K54" i="7" s="1"/>
  <c r="AB70" i="7"/>
  <c r="I55" i="7"/>
  <c r="W70" i="7"/>
  <c r="L53" i="7"/>
  <c r="L54" i="7" s="1"/>
  <c r="AN57" i="7"/>
  <c r="AM58" i="7"/>
  <c r="AM69" i="7" s="1"/>
  <c r="W47" i="7"/>
  <c r="M53" i="7"/>
  <c r="M54" i="7" s="1"/>
  <c r="AG70" i="7"/>
  <c r="AO57" i="7"/>
  <c r="AO68" i="7" s="1"/>
  <c r="AO58" i="7"/>
  <c r="AO69" i="7" s="1"/>
  <c r="AB52" i="7"/>
  <c r="P66" i="7"/>
  <c r="P53" i="7"/>
  <c r="P54" i="7" s="1"/>
  <c r="Q66" i="7"/>
  <c r="AJ57" i="7"/>
  <c r="AJ52" i="7"/>
  <c r="AC70" i="7"/>
  <c r="AC47" i="7"/>
  <c r="AD47" i="7"/>
  <c r="AD70" i="7"/>
  <c r="AE70" i="7"/>
  <c r="AE47" i="7"/>
  <c r="AF58" i="7"/>
  <c r="AF69" i="7" s="1"/>
  <c r="AF47" i="7"/>
  <c r="AG47" i="7"/>
  <c r="AG58" i="7"/>
  <c r="AG69" i="7" s="1"/>
  <c r="AA70" i="7"/>
  <c r="P69" i="7"/>
  <c r="P59" i="7"/>
  <c r="P56" i="7" s="1"/>
  <c r="N57" i="7"/>
  <c r="AA52" i="7"/>
  <c r="AA57" i="7"/>
  <c r="AJ58" i="7"/>
  <c r="AJ69" i="7" s="1"/>
  <c r="AJ47" i="7"/>
  <c r="AL58" i="7"/>
  <c r="AL69" i="7" s="1"/>
  <c r="AF70" i="7"/>
  <c r="AH47" i="7"/>
  <c r="AH58" i="7"/>
  <c r="AH69" i="7" s="1"/>
  <c r="O57" i="7"/>
  <c r="U47" i="7"/>
  <c r="AI58" i="7"/>
  <c r="AI47" i="7"/>
  <c r="AL57" i="7"/>
  <c r="AL47" i="7"/>
  <c r="AM57" i="7"/>
  <c r="AM47" i="7"/>
  <c r="Y57" i="7"/>
  <c r="R66" i="7"/>
  <c r="AK57" i="7"/>
  <c r="AK47" i="7"/>
  <c r="Q59" i="7"/>
  <c r="Q56" i="7" s="1"/>
  <c r="R59" i="7"/>
  <c r="R56" i="7" s="1"/>
  <c r="AA47" i="7"/>
  <c r="U58" i="7"/>
  <c r="U69" i="7" s="1"/>
  <c r="V58" i="7"/>
  <c r="V69" i="7" s="1"/>
  <c r="W58" i="7"/>
  <c r="W69" i="7" s="1"/>
  <c r="I53" i="7"/>
  <c r="I54" i="7" s="1"/>
  <c r="AB47" i="7"/>
  <c r="AE52" i="7"/>
  <c r="AS74" i="7"/>
  <c r="AR74" i="7"/>
  <c r="AP74" i="7"/>
  <c r="AQ74" i="7"/>
  <c r="Q53" i="7"/>
  <c r="Q54" i="7" s="1"/>
  <c r="R53" i="7"/>
  <c r="R54" i="7" s="1"/>
  <c r="AF52" i="7"/>
  <c r="AP77" i="7"/>
  <c r="AQ77" i="7"/>
  <c r="AS77" i="7"/>
  <c r="M59" i="7"/>
  <c r="M56" i="7" s="1"/>
  <c r="J68" i="7" l="1"/>
  <c r="J47" i="7"/>
  <c r="J48" i="7" s="1"/>
  <c r="J49" i="7" s="1"/>
  <c r="K68" i="7"/>
  <c r="O66" i="7"/>
  <c r="N66" i="7"/>
  <c r="P55" i="7"/>
  <c r="M55" i="7"/>
  <c r="R55" i="7"/>
  <c r="Q55" i="7"/>
  <c r="V66" i="7"/>
  <c r="X52" i="7"/>
  <c r="X67" i="7" s="1"/>
  <c r="X58" i="7"/>
  <c r="X69" i="7" s="1"/>
  <c r="Z57" i="7"/>
  <c r="Z68" i="7" s="1"/>
  <c r="X57" i="7"/>
  <c r="X68" i="7" s="1"/>
  <c r="P48" i="7"/>
  <c r="P49" i="7" s="1"/>
  <c r="T57" i="7"/>
  <c r="T68" i="7" s="1"/>
  <c r="Z47" i="7"/>
  <c r="L59" i="7"/>
  <c r="L55" i="7" s="1"/>
  <c r="Y58" i="7"/>
  <c r="Y69" i="7" s="1"/>
  <c r="U66" i="7"/>
  <c r="Q48" i="7"/>
  <c r="Q49" i="7" s="1"/>
  <c r="R48" i="7"/>
  <c r="R49" i="7" s="1"/>
  <c r="AB59" i="7"/>
  <c r="AB56" i="7" s="1"/>
  <c r="Z58" i="7"/>
  <c r="Z69" i="7" s="1"/>
  <c r="N48" i="7"/>
  <c r="N49" i="7" s="1"/>
  <c r="U59" i="7"/>
  <c r="U56" i="7" s="1"/>
  <c r="X47" i="7"/>
  <c r="S53" i="7"/>
  <c r="S54" i="7" s="1"/>
  <c r="T58" i="7"/>
  <c r="T69" i="7" s="1"/>
  <c r="S58" i="7"/>
  <c r="S69" i="7" s="1"/>
  <c r="T52" i="7"/>
  <c r="AN59" i="7"/>
  <c r="AO59" i="7"/>
  <c r="S70" i="7"/>
  <c r="T47" i="7"/>
  <c r="J60" i="7"/>
  <c r="J61" i="7" s="1"/>
  <c r="AN68" i="7"/>
  <c r="I56" i="7"/>
  <c r="Y47" i="7"/>
  <c r="AG59" i="7"/>
  <c r="AG56" i="7" s="1"/>
  <c r="K60" i="7"/>
  <c r="K61" i="7" s="1"/>
  <c r="I60" i="7"/>
  <c r="I61" i="7" s="1"/>
  <c r="AC59" i="7"/>
  <c r="AC56" i="7" s="1"/>
  <c r="S47" i="7"/>
  <c r="AM59" i="7"/>
  <c r="AM56" i="7" s="1"/>
  <c r="AM68" i="7"/>
  <c r="W59" i="7"/>
  <c r="W55" i="7" s="1"/>
  <c r="AL59" i="7"/>
  <c r="AL56" i="7" s="1"/>
  <c r="AL68" i="7"/>
  <c r="Y68" i="7"/>
  <c r="O68" i="7"/>
  <c r="O59" i="7"/>
  <c r="O55" i="7" s="1"/>
  <c r="K56" i="7"/>
  <c r="K55" i="7"/>
  <c r="Z52" i="7"/>
  <c r="V59" i="7"/>
  <c r="V55" i="7" s="1"/>
  <c r="AA68" i="7"/>
  <c r="AA59" i="7"/>
  <c r="AA56" i="7" s="1"/>
  <c r="N59" i="7"/>
  <c r="N55" i="7" s="1"/>
  <c r="N68" i="7"/>
  <c r="AF59" i="7"/>
  <c r="AF56" i="7" s="1"/>
  <c r="S68" i="7"/>
  <c r="AK59" i="7"/>
  <c r="AK56" i="7" s="1"/>
  <c r="AK68" i="7"/>
  <c r="AE59" i="7"/>
  <c r="AE55" i="7" s="1"/>
  <c r="J56" i="7"/>
  <c r="J55" i="7"/>
  <c r="AI69" i="7"/>
  <c r="AI59" i="7"/>
  <c r="AI56" i="7" s="1"/>
  <c r="AH59" i="7"/>
  <c r="AH56" i="7" s="1"/>
  <c r="AD59" i="7"/>
  <c r="AD56" i="7" s="1"/>
  <c r="AJ68" i="7"/>
  <c r="AJ59" i="7"/>
  <c r="AJ55" i="7" s="1"/>
  <c r="M48" i="7" l="1"/>
  <c r="M49" i="7" s="1"/>
  <c r="O48" i="7"/>
  <c r="O49" i="7" s="1"/>
  <c r="L48" i="7"/>
  <c r="L49" i="7" s="1"/>
  <c r="K48" i="7"/>
  <c r="K49" i="7" s="1"/>
  <c r="AB55" i="7"/>
  <c r="Y53" i="7"/>
  <c r="Y54" i="7" s="1"/>
  <c r="AA55" i="7"/>
  <c r="AC55" i="7"/>
  <c r="U55" i="7"/>
  <c r="L60" i="7"/>
  <c r="L61" i="7" s="1"/>
  <c r="AD55" i="7"/>
  <c r="Y59" i="7"/>
  <c r="Y56" i="7" s="1"/>
  <c r="X59" i="7"/>
  <c r="X56" i="7" s="1"/>
  <c r="M60" i="7"/>
  <c r="M61" i="7" s="1"/>
  <c r="AF48" i="7"/>
  <c r="AF49" i="7" s="1"/>
  <c r="L56" i="7"/>
  <c r="AN53" i="7"/>
  <c r="AN54" i="7" s="1"/>
  <c r="AA53" i="7"/>
  <c r="AA54" i="7" s="1"/>
  <c r="AO53" i="7"/>
  <c r="AO54" i="7" s="1"/>
  <c r="Z59" i="7"/>
  <c r="Z56" i="7" s="1"/>
  <c r="T59" i="7"/>
  <c r="T56" i="7" s="1"/>
  <c r="X53" i="7"/>
  <c r="X54" i="7" s="1"/>
  <c r="AE56" i="7"/>
  <c r="Z53" i="7"/>
  <c r="Z54" i="7" s="1"/>
  <c r="AF55" i="7"/>
  <c r="AD48" i="7"/>
  <c r="AD49" i="7" s="1"/>
  <c r="W53" i="7"/>
  <c r="W54" i="7" s="1"/>
  <c r="U53" i="7"/>
  <c r="U54" i="7" s="1"/>
  <c r="V53" i="7"/>
  <c r="V54" i="7" s="1"/>
  <c r="AA48" i="7"/>
  <c r="AA49" i="7" s="1"/>
  <c r="AJ56" i="7"/>
  <c r="S59" i="7"/>
  <c r="S55" i="7" s="1"/>
  <c r="AM53" i="7"/>
  <c r="AM54" i="7" s="1"/>
  <c r="T66" i="7"/>
  <c r="AC48" i="7"/>
  <c r="AC49" i="7" s="1"/>
  <c r="T53" i="7"/>
  <c r="T54" i="7" s="1"/>
  <c r="AL48" i="7"/>
  <c r="AL49" i="7" s="1"/>
  <c r="AK48" i="7"/>
  <c r="AK49" i="7" s="1"/>
  <c r="U48" i="7"/>
  <c r="U49" i="7" s="1"/>
  <c r="AO48" i="7"/>
  <c r="AO49" i="7" s="1"/>
  <c r="Y48" i="7"/>
  <c r="Y49" i="7" s="1"/>
  <c r="AC53" i="7"/>
  <c r="AC54" i="7" s="1"/>
  <c r="AE53" i="7"/>
  <c r="AE54" i="7" s="1"/>
  <c r="AF53" i="7"/>
  <c r="AF54" i="7" s="1"/>
  <c r="AI53" i="7"/>
  <c r="AI54" i="7" s="1"/>
  <c r="AO56" i="7"/>
  <c r="AO55" i="7"/>
  <c r="S66" i="7"/>
  <c r="W48" i="7"/>
  <c r="W49" i="7" s="1"/>
  <c r="S48" i="7"/>
  <c r="S49" i="7" s="1"/>
  <c r="T48" i="7"/>
  <c r="T49" i="7" s="1"/>
  <c r="V48" i="7"/>
  <c r="V49" i="7" s="1"/>
  <c r="AB48" i="7"/>
  <c r="AB49" i="7" s="1"/>
  <c r="X48" i="7"/>
  <c r="X49" i="7" s="1"/>
  <c r="AM48" i="7"/>
  <c r="AM49" i="7" s="1"/>
  <c r="AG55" i="7"/>
  <c r="AN48" i="7"/>
  <c r="AN49" i="7" s="1"/>
  <c r="Z48" i="7"/>
  <c r="Z49" i="7" s="1"/>
  <c r="AE48" i="7"/>
  <c r="AE49" i="7" s="1"/>
  <c r="AH48" i="7"/>
  <c r="AH49" i="7" s="1"/>
  <c r="AL53" i="7"/>
  <c r="AL54" i="7" s="1"/>
  <c r="AL55" i="7"/>
  <c r="AJ48" i="7"/>
  <c r="AJ49" i="7" s="1"/>
  <c r="AI48" i="7"/>
  <c r="AI49" i="7" s="1"/>
  <c r="AM55" i="7"/>
  <c r="AH53" i="7"/>
  <c r="AH54" i="7" s="1"/>
  <c r="AK53" i="7"/>
  <c r="AK54" i="7" s="1"/>
  <c r="AG48" i="7"/>
  <c r="AG49" i="7" s="1"/>
  <c r="AB53" i="7"/>
  <c r="AB54" i="7" s="1"/>
  <c r="AN55" i="7"/>
  <c r="AN56" i="7"/>
  <c r="R60" i="7"/>
  <c r="R61" i="7" s="1"/>
  <c r="AI55" i="7"/>
  <c r="W56" i="7"/>
  <c r="V56" i="7"/>
  <c r="AJ53" i="7"/>
  <c r="AJ54" i="7" s="1"/>
  <c r="AD53" i="7"/>
  <c r="AD54" i="7" s="1"/>
  <c r="AK55" i="7"/>
  <c r="N56" i="7"/>
  <c r="N60" i="7"/>
  <c r="N61" i="7" s="1"/>
  <c r="O60" i="7"/>
  <c r="O61" i="7" s="1"/>
  <c r="P60" i="7"/>
  <c r="P61" i="7" s="1"/>
  <c r="Q60" i="7"/>
  <c r="Q61" i="7" s="1"/>
  <c r="AG53" i="7"/>
  <c r="AG54" i="7" s="1"/>
  <c r="AH55" i="7"/>
  <c r="O56" i="7"/>
  <c r="Z55" i="7" l="1"/>
  <c r="X55" i="7"/>
  <c r="Y55" i="7"/>
  <c r="T55" i="7"/>
  <c r="AJ60" i="7"/>
  <c r="AJ61" i="7" s="1"/>
  <c r="AA60" i="7"/>
  <c r="AA61" i="7" s="1"/>
  <c r="AD60" i="7"/>
  <c r="AD61" i="7" s="1"/>
  <c r="W60" i="7"/>
  <c r="W61" i="7" s="1"/>
  <c r="AF60" i="7"/>
  <c r="AF61" i="7" s="1"/>
  <c r="AE60" i="7"/>
  <c r="AE61" i="7" s="1"/>
  <c r="T60" i="7"/>
  <c r="T61" i="7" s="1"/>
  <c r="U60" i="7"/>
  <c r="U61" i="7" s="1"/>
  <c r="Y60" i="7"/>
  <c r="Y61" i="7" s="1"/>
  <c r="AK60" i="7"/>
  <c r="AK61" i="7" s="1"/>
  <c r="AB60" i="7"/>
  <c r="AB61" i="7" s="1"/>
  <c r="S56" i="7"/>
  <c r="AL60" i="7"/>
  <c r="AL61" i="7" s="1"/>
  <c r="Z60" i="7"/>
  <c r="Z61" i="7" s="1"/>
  <c r="AM60" i="7"/>
  <c r="AM61" i="7" s="1"/>
  <c r="V60" i="7"/>
  <c r="V61" i="7" s="1"/>
  <c r="AN60" i="7"/>
  <c r="AN61" i="7" s="1"/>
  <c r="AG60" i="7"/>
  <c r="AG61" i="7" s="1"/>
  <c r="AH60" i="7"/>
  <c r="AH61" i="7" s="1"/>
  <c r="AC60" i="7"/>
  <c r="AC61" i="7" s="1"/>
  <c r="S60" i="7"/>
  <c r="S61" i="7" s="1"/>
  <c r="AO60" i="7"/>
  <c r="AO61" i="7" s="1"/>
  <c r="AI60" i="7"/>
  <c r="AI61" i="7" s="1"/>
  <c r="X60" i="7"/>
  <c r="X61" i="7" s="1"/>
</calcChain>
</file>

<file path=xl/sharedStrings.xml><?xml version="1.0" encoding="utf-8"?>
<sst xmlns="http://schemas.openxmlformats.org/spreadsheetml/2006/main" count="71" uniqueCount="48">
  <si>
    <t>수조</t>
    <phoneticPr fontId="1" type="noConversion"/>
  </si>
  <si>
    <t>마리수</t>
    <phoneticPr fontId="1" type="noConversion"/>
  </si>
  <si>
    <t>폐사량</t>
    <phoneticPr fontId="1" type="noConversion"/>
  </si>
  <si>
    <t>사료급이</t>
    <phoneticPr fontId="1" type="noConversion"/>
  </si>
  <si>
    <t>입붙임</t>
    <phoneticPr fontId="1" type="noConversion"/>
  </si>
  <si>
    <t>백자</t>
    <phoneticPr fontId="1" type="noConversion"/>
  </si>
  <si>
    <t>전체</t>
    <phoneticPr fontId="1" type="noConversion"/>
  </si>
  <si>
    <t>합계</t>
    <phoneticPr fontId="1" type="noConversion"/>
  </si>
  <si>
    <t>재고</t>
    <phoneticPr fontId="1" type="noConversion"/>
  </si>
  <si>
    <t>구입(kg)</t>
    <phoneticPr fontId="1" type="noConversion"/>
  </si>
  <si>
    <t>누계</t>
    <phoneticPr fontId="1" type="noConversion"/>
  </si>
  <si>
    <t>주스</t>
    <phoneticPr fontId="1" type="noConversion"/>
  </si>
  <si>
    <t>오전</t>
    <phoneticPr fontId="1" type="noConversion"/>
  </si>
  <si>
    <t>오후</t>
    <phoneticPr fontId="1" type="noConversion"/>
  </si>
  <si>
    <t>백자기준</t>
    <phoneticPr fontId="1" type="noConversion"/>
  </si>
  <si>
    <t>비율(사료, 물)</t>
    <phoneticPr fontId="1" type="noConversion"/>
  </si>
  <si>
    <t>비율(사료 간, 백자비율)</t>
    <phoneticPr fontId="1" type="noConversion"/>
  </si>
  <si>
    <t>수조별 전체 사료무게(입, 백자, 물)</t>
    <phoneticPr fontId="1" type="noConversion"/>
  </si>
  <si>
    <t>pH</t>
    <phoneticPr fontId="1" type="noConversion"/>
  </si>
  <si>
    <t>수온</t>
    <phoneticPr fontId="1" type="noConversion"/>
  </si>
  <si>
    <t>DO</t>
    <phoneticPr fontId="1" type="noConversion"/>
  </si>
  <si>
    <t>평균</t>
    <phoneticPr fontId="1" type="noConversion"/>
  </si>
  <si>
    <t>물총합계</t>
    <phoneticPr fontId="1" type="noConversion"/>
  </si>
  <si>
    <t>오전,오후
 0.7g
 네오테라 경구투여</t>
    <phoneticPr fontId="1" type="noConversion"/>
  </si>
  <si>
    <t>백자 비율</t>
    <phoneticPr fontId="1" type="noConversion"/>
  </si>
  <si>
    <t>입붙임 비율</t>
    <phoneticPr fontId="1" type="noConversion"/>
  </si>
  <si>
    <t>어체중당 비율</t>
    <phoneticPr fontId="1" type="noConversion"/>
  </si>
  <si>
    <t>(오전)조금먹음 하이네옥시 경구투여시도 235mg/kg
/하이네옥시 50PPM 3.5HR
/(오후)네오테라 경구투여
390PPM/
액체산소공급</t>
    <phoneticPr fontId="1" type="noConversion"/>
  </si>
  <si>
    <t>오전,오후
 0.7g 
네오테라 경구투여/
네오테라50ppm 6hr</t>
    <phoneticPr fontId="1" type="noConversion"/>
  </si>
  <si>
    <t>사료급이율</t>
    <phoneticPr fontId="1" type="noConversion"/>
  </si>
  <si>
    <t>6~37일</t>
    <phoneticPr fontId="1" type="noConversion"/>
  </si>
  <si>
    <t>NH3</t>
    <phoneticPr fontId="1" type="noConversion"/>
  </si>
  <si>
    <t>NO2</t>
    <phoneticPr fontId="1" type="noConversion"/>
  </si>
  <si>
    <t>급이일기준</t>
    <phoneticPr fontId="1" type="noConversion"/>
  </si>
  <si>
    <t>입실일기준</t>
    <phoneticPr fontId="1" type="noConversion"/>
  </si>
  <si>
    <t>합계</t>
    <phoneticPr fontId="1" type="noConversion"/>
  </si>
  <si>
    <t>어체중당 급이율</t>
    <phoneticPr fontId="1" type="noConversion"/>
  </si>
  <si>
    <t>최소</t>
    <phoneticPr fontId="1" type="noConversion"/>
  </si>
  <si>
    <t>최대</t>
    <phoneticPr fontId="1" type="noConversion"/>
  </si>
  <si>
    <t>평균길이</t>
    <phoneticPr fontId="1" type="noConversion"/>
  </si>
  <si>
    <t>평균무게</t>
    <phoneticPr fontId="1" type="noConversion"/>
  </si>
  <si>
    <t>총중량(g)</t>
    <phoneticPr fontId="1" type="noConversion"/>
  </si>
  <si>
    <t>물</t>
    <phoneticPr fontId="1" type="noConversion"/>
  </si>
  <si>
    <t>NO3</t>
    <phoneticPr fontId="1" type="noConversion"/>
  </si>
  <si>
    <t>입식/
포르말린 30ppm</t>
    <phoneticPr fontId="1" type="noConversion"/>
  </si>
  <si>
    <t>공통</t>
    <phoneticPr fontId="1" type="noConversion"/>
  </si>
  <si>
    <t>포르말린 30ppm/ 소금 0.7%</t>
    <phoneticPr fontId="1" type="noConversion"/>
  </si>
  <si>
    <t>약욕 및 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</si>
</sst>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mm&quot;월&quot;\ dd&quot;일&quot;"/>
    <numFmt numFmtId="167" formatCode="0.0"/>
    <numFmt numFmtId="168" formatCode="_-* #,##0.00_-;\-* #,##0.00_-;_-* &quot;-&quot;_-;_-@_-"/>
  </numFmts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휴먼고딕"/>
      <charset val="129"/>
    </font>
    <font>
      <sz val="11"/>
      <color rgb="FF006100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167" fontId="0" fillId="0" borderId="0" xfId="0" applyNumberFormat="1">
      <alignment vertical="center"/>
    </xf>
    <xf numFmtId="164" fontId="0" fillId="0" borderId="0" xfId="1" applyFont="1">
      <alignment vertical="center"/>
    </xf>
    <xf numFmtId="0" fontId="0" fillId="3" borderId="0" xfId="0" applyFill="1">
      <alignment vertical="center"/>
    </xf>
    <xf numFmtId="167" fontId="0" fillId="3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66" fontId="0" fillId="3" borderId="0" xfId="0" applyNumberFormat="1" applyFill="1">
      <alignment vertical="center"/>
    </xf>
    <xf numFmtId="9" fontId="0" fillId="4" borderId="0" xfId="2" applyFont="1" applyFill="1">
      <alignment vertical="center"/>
    </xf>
    <xf numFmtId="0" fontId="0" fillId="6" borderId="0" xfId="0" applyFill="1">
      <alignment vertical="center"/>
    </xf>
    <xf numFmtId="9" fontId="0" fillId="6" borderId="0" xfId="2" applyFont="1" applyFill="1">
      <alignment vertical="center"/>
    </xf>
    <xf numFmtId="9" fontId="0" fillId="6" borderId="1" xfId="2" applyFont="1" applyFill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8" borderId="0" xfId="4">
      <alignment vertical="center"/>
    </xf>
    <xf numFmtId="165" fontId="5" fillId="8" borderId="0" xfId="4" applyNumberFormat="1">
      <alignment vertical="center"/>
    </xf>
    <xf numFmtId="0" fontId="4" fillId="7" borderId="0" xfId="3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68" fontId="5" fillId="8" borderId="0" xfId="4" applyNumberFormat="1">
      <alignment vertical="center"/>
    </xf>
    <xf numFmtId="164" fontId="0" fillId="9" borderId="5" xfId="1" applyFont="1" applyFill="1" applyBorder="1" applyAlignment="1">
      <alignment horizontal="center" vertical="center"/>
    </xf>
    <xf numFmtId="0" fontId="4" fillId="9" borderId="5" xfId="3" applyFill="1" applyBorder="1">
      <alignment vertical="center"/>
    </xf>
    <xf numFmtId="165" fontId="4" fillId="9" borderId="5" xfId="3" applyNumberFormat="1" applyFill="1" applyBorder="1">
      <alignment vertical="center"/>
    </xf>
    <xf numFmtId="164" fontId="4" fillId="9" borderId="5" xfId="3" applyNumberFormat="1" applyFill="1" applyBorder="1">
      <alignment vertical="center"/>
    </xf>
    <xf numFmtId="9" fontId="0" fillId="0" borderId="6" xfId="2" applyFont="1" applyBorder="1">
      <alignment vertical="center"/>
    </xf>
    <xf numFmtId="9" fontId="0" fillId="0" borderId="0" xfId="2" applyFont="1">
      <alignment vertical="center"/>
    </xf>
    <xf numFmtId="9" fontId="0" fillId="9" borderId="0" xfId="2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6" fillId="0" borderId="0" xfId="0" applyFont="1">
      <alignment vertical="center"/>
    </xf>
    <xf numFmtId="0" fontId="6" fillId="9" borderId="0" xfId="0" applyFont="1" applyFill="1">
      <alignment vertical="center"/>
    </xf>
    <xf numFmtId="164" fontId="6" fillId="0" borderId="0" xfId="1" applyFont="1">
      <alignment vertical="center"/>
    </xf>
  </cellXfs>
  <cellStyles count="5">
    <cellStyle name="Comma [0]" xfId="1" builtinId="6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AppData/Local/Microsoft/Windows/INetCache/IE/ADQP1T5P/&#49892;&#48192;&#51109;&#50612;%20&#49324;&#50977;&#51068;&#51648;(5.%208.~5.%2010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256;&#51648;&#50696;/2022&#45380;/&#48192;&#51109;&#50612;/2023&#45380;/9.%20&#49324;&#50977;&#51068;&#51648;/&#49892;&#48192;&#51109;&#50612;%20&#49324;&#50977;&#51068;&#51648;(202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8."/>
      <sheetName val="5. 9."/>
      <sheetName val="5. 10."/>
    </sheetNames>
    <sheetDataSet>
      <sheetData sheetId="0" refreshError="1">
        <row r="6">
          <cell r="I6">
            <v>540</v>
          </cell>
        </row>
        <row r="7">
          <cell r="I7">
            <v>540</v>
          </cell>
        </row>
        <row r="8">
          <cell r="I8">
            <v>1080</v>
          </cell>
          <cell r="K8">
            <v>0</v>
          </cell>
        </row>
      </sheetData>
      <sheetData sheetId="1" refreshError="1">
        <row r="6">
          <cell r="I6">
            <v>539.6</v>
          </cell>
        </row>
        <row r="7">
          <cell r="I7">
            <v>540</v>
          </cell>
        </row>
        <row r="8">
          <cell r="I8">
            <v>1079.5999999999999</v>
          </cell>
          <cell r="K8">
            <v>0</v>
          </cell>
        </row>
      </sheetData>
      <sheetData sheetId="2" refreshError="1">
        <row r="6">
          <cell r="I6">
            <v>539.20000000000005</v>
          </cell>
        </row>
        <row r="7">
          <cell r="I7">
            <v>539.9</v>
          </cell>
        </row>
        <row r="8">
          <cell r="I8">
            <v>1079.0999999999999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8."/>
      <sheetName val="5. 9."/>
      <sheetName val="5. 10."/>
      <sheetName val="5. 11."/>
      <sheetName val="5. 12."/>
      <sheetName val="5. 13."/>
      <sheetName val="5. 14."/>
      <sheetName val="5. 15."/>
      <sheetName val="5. 16."/>
      <sheetName val="5. 17."/>
      <sheetName val="5. 18."/>
      <sheetName val="5. 19."/>
      <sheetName val="5. 20."/>
      <sheetName val="5. 21."/>
      <sheetName val="5. 22."/>
      <sheetName val="5. 23."/>
      <sheetName val="5. 24."/>
      <sheetName val="5. 25."/>
      <sheetName val="5. 26."/>
      <sheetName val="5. 27."/>
      <sheetName val="5. 28."/>
      <sheetName val="5. 29."/>
      <sheetName val="5. 30."/>
      <sheetName val="5. 31."/>
      <sheetName val="6. 1."/>
      <sheetName val="6. 2."/>
      <sheetName val="6. 3."/>
      <sheetName val="6. 4."/>
      <sheetName val="6. 5."/>
      <sheetName val="6. 6."/>
      <sheetName val="6. 7."/>
      <sheetName val="6. 8."/>
      <sheetName val="6. 9."/>
      <sheetName val="6. 10."/>
      <sheetName val="6. 11."/>
      <sheetName val="6. 12."/>
      <sheetName val="6. 13."/>
      <sheetName val="6. 14."/>
      <sheetName val="6. 15."/>
      <sheetName val="6. 16."/>
      <sheetName val="6. 17."/>
      <sheetName val="6. 18."/>
      <sheetName val="6. 19."/>
      <sheetName val="6. 20."/>
      <sheetName val="6. 21."/>
      <sheetName val="6. 22."/>
      <sheetName val="6. 23."/>
      <sheetName val="6. 24."/>
      <sheetName val="6. 25."/>
      <sheetName val="6. 26."/>
      <sheetName val="6. 27."/>
      <sheetName val="6. 28."/>
      <sheetName val="6. 29."/>
      <sheetName val="6. 30."/>
      <sheetName val="7. 1."/>
      <sheetName val="7. 2."/>
      <sheetName val="7. 3."/>
      <sheetName val="7. 4."/>
      <sheetName val="7. 5."/>
      <sheetName val="7. 6."/>
      <sheetName val="7. 7."/>
      <sheetName val="7. 8."/>
      <sheetName val="7. 9."/>
      <sheetName val="7. 10."/>
      <sheetName val="7. 11."/>
      <sheetName val="7. 12."/>
      <sheetName val="7. 13."/>
      <sheetName val="7. 14."/>
      <sheetName val="7. 15."/>
      <sheetName val="7. 16."/>
      <sheetName val="7. 17."/>
      <sheetName val="7. 18."/>
      <sheetName val="7. 19."/>
      <sheetName val="7. 20."/>
      <sheetName val="7. 21."/>
      <sheetName val="7. 22."/>
      <sheetName val="7. 23."/>
      <sheetName val="7. 24."/>
      <sheetName val="7. 25."/>
      <sheetName val="7. 26."/>
      <sheetName val="7. 27."/>
      <sheetName val="7. 28."/>
      <sheetName val="7. 29."/>
      <sheetName val="7. 30."/>
      <sheetName val="7. 31."/>
      <sheetName val="8. 1."/>
      <sheetName val="8. 2."/>
      <sheetName val="8. 3."/>
      <sheetName val="8. 4."/>
      <sheetName val="8. 6."/>
      <sheetName val="8. 7."/>
      <sheetName val="8. 8."/>
      <sheetName val="8. 9."/>
      <sheetName val="8. 10."/>
      <sheetName val="8. 11."/>
      <sheetName val="8. 13."/>
      <sheetName val="8. 14."/>
      <sheetName val="8. 16."/>
      <sheetName val="8. 17."/>
      <sheetName val="8. 18."/>
      <sheetName val="8. 20."/>
      <sheetName val="8. 21."/>
      <sheetName val="8. 22."/>
      <sheetName val="8. 23."/>
      <sheetName val="8. 24."/>
      <sheetName val="8. 25."/>
      <sheetName val="8. 28."/>
      <sheetName val="8. 29."/>
      <sheetName val="8. 30."/>
      <sheetName val="8. 31."/>
      <sheetName val="9. 1."/>
      <sheetName val="9. 4."/>
      <sheetName val="9. 5."/>
      <sheetName val="9. 6."/>
      <sheetName val="9. 7."/>
      <sheetName val="9. 8."/>
      <sheetName val="9. 10."/>
      <sheetName val="9. 11."/>
      <sheetName val="9. 12."/>
      <sheetName val="9. 13."/>
      <sheetName val="9. 14."/>
      <sheetName val="9. 15."/>
      <sheetName val="9. 16."/>
      <sheetName val="9. 17."/>
      <sheetName val="9. 18."/>
      <sheetName val="9. 19."/>
      <sheetName val="9. 25."/>
      <sheetName val="9. 26."/>
      <sheetName val="9. 27."/>
      <sheetName val="9. 28."/>
      <sheetName val="9. 29."/>
      <sheetName val="9. 30."/>
      <sheetName val="10. 1."/>
      <sheetName val="10. 2."/>
      <sheetName val="10. 4."/>
      <sheetName val="10. 5."/>
      <sheetName val="10. 6."/>
      <sheetName val="10. 7."/>
      <sheetName val="10. 10."/>
      <sheetName val="10. 11."/>
      <sheetName val="10. 12."/>
      <sheetName val="10. 15."/>
      <sheetName val="10. 17."/>
      <sheetName val="10. 21."/>
      <sheetName val="10. 24."/>
      <sheetName val="10. 26."/>
      <sheetName val="10. 27."/>
      <sheetName val="10. 29."/>
      <sheetName val="10. 31."/>
      <sheetName val="11. 2."/>
      <sheetName val="11. 3."/>
      <sheetName val="11. 6."/>
      <sheetName val="11. 8."/>
      <sheetName val="11. 10."/>
      <sheetName val="11. 12."/>
      <sheetName val="11. 15."/>
      <sheetName val="11. 16."/>
      <sheetName val="11. 20."/>
      <sheetName val="11. 21."/>
      <sheetName val="11. 22."/>
      <sheetName val="11. 27."/>
      <sheetName val="11. 28."/>
      <sheetName val="11. 29."/>
      <sheetName val="11. 30."/>
      <sheetName val="12. 5."/>
      <sheetName val="12. 6."/>
      <sheetName val="12. 7."/>
      <sheetName val="12. 14."/>
      <sheetName val="12. 15."/>
      <sheetName val="12. 18."/>
      <sheetName val="12. 19."/>
      <sheetName val="12. 20."/>
      <sheetName val="12. 21."/>
      <sheetName val="12. 26."/>
      <sheetName val="12. 27."/>
      <sheetName val="12. 30."/>
      <sheetName val="통계"/>
      <sheetName val="Sheet1"/>
    </sheetNames>
    <sheetDataSet>
      <sheetData sheetId="0"/>
      <sheetData sheetId="1"/>
      <sheetData sheetId="2">
        <row r="8">
          <cell r="K8">
            <v>0</v>
          </cell>
        </row>
      </sheetData>
      <sheetData sheetId="3">
        <row r="6">
          <cell r="I6">
            <v>537.20000000000005</v>
          </cell>
        </row>
        <row r="7">
          <cell r="I7">
            <v>538.20000000000005</v>
          </cell>
        </row>
        <row r="8">
          <cell r="I8">
            <v>1075.4000000000001</v>
          </cell>
        </row>
      </sheetData>
      <sheetData sheetId="4">
        <row r="6">
          <cell r="I6">
            <v>534.5</v>
          </cell>
        </row>
        <row r="7">
          <cell r="I7">
            <v>535.30000000000007</v>
          </cell>
        </row>
        <row r="8">
          <cell r="I8">
            <v>1069.8000000000002</v>
          </cell>
          <cell r="K8">
            <v>0</v>
          </cell>
        </row>
      </sheetData>
      <sheetData sheetId="5">
        <row r="6">
          <cell r="I6">
            <v>533.20000000000005</v>
          </cell>
        </row>
        <row r="7">
          <cell r="I7">
            <v>533.70000000000005</v>
          </cell>
        </row>
        <row r="8">
          <cell r="I8">
            <v>1066.9000000000001</v>
          </cell>
          <cell r="K8">
            <v>0</v>
          </cell>
        </row>
      </sheetData>
      <sheetData sheetId="6">
        <row r="6">
          <cell r="I6">
            <v>532.9</v>
          </cell>
        </row>
        <row r="7">
          <cell r="I7">
            <v>532.30000000000007</v>
          </cell>
        </row>
        <row r="8">
          <cell r="I8">
            <v>1065.2</v>
          </cell>
          <cell r="K8">
            <v>600</v>
          </cell>
        </row>
      </sheetData>
      <sheetData sheetId="7">
        <row r="6">
          <cell r="I6">
            <v>532</v>
          </cell>
        </row>
        <row r="7">
          <cell r="I7">
            <v>532.1</v>
          </cell>
        </row>
        <row r="8">
          <cell r="I8">
            <v>1064.0999999999999</v>
          </cell>
          <cell r="K8">
            <v>720</v>
          </cell>
        </row>
      </sheetData>
      <sheetData sheetId="8">
        <row r="6">
          <cell r="I6">
            <v>531.30000000000007</v>
          </cell>
        </row>
        <row r="7">
          <cell r="I7">
            <v>530</v>
          </cell>
        </row>
        <row r="8">
          <cell r="I8">
            <v>1061.3000000000002</v>
          </cell>
          <cell r="K8">
            <v>720</v>
          </cell>
        </row>
      </sheetData>
      <sheetData sheetId="9">
        <row r="6">
          <cell r="I6">
            <v>530.4</v>
          </cell>
        </row>
        <row r="7">
          <cell r="I7">
            <v>527.9</v>
          </cell>
        </row>
        <row r="8">
          <cell r="I8">
            <v>1058.3</v>
          </cell>
          <cell r="K8">
            <v>1000</v>
          </cell>
        </row>
      </sheetData>
      <sheetData sheetId="10">
        <row r="6">
          <cell r="I6">
            <v>529.70000000000005</v>
          </cell>
        </row>
        <row r="7">
          <cell r="I7">
            <v>527.4</v>
          </cell>
        </row>
        <row r="8">
          <cell r="I8">
            <v>1057.0999999999999</v>
          </cell>
          <cell r="K8">
            <v>980</v>
          </cell>
        </row>
      </sheetData>
      <sheetData sheetId="11">
        <row r="6">
          <cell r="I6">
            <v>528.9</v>
          </cell>
        </row>
        <row r="7">
          <cell r="I7">
            <v>526.6</v>
          </cell>
        </row>
        <row r="8">
          <cell r="I8">
            <v>1055.5</v>
          </cell>
          <cell r="K8">
            <v>1000</v>
          </cell>
        </row>
      </sheetData>
      <sheetData sheetId="12">
        <row r="6">
          <cell r="I6">
            <v>528.1</v>
          </cell>
        </row>
        <row r="7">
          <cell r="I7">
            <v>525.6</v>
          </cell>
        </row>
        <row r="8">
          <cell r="I8">
            <v>1053.7</v>
          </cell>
          <cell r="K8">
            <v>1160</v>
          </cell>
        </row>
      </sheetData>
      <sheetData sheetId="13">
        <row r="6">
          <cell r="I6">
            <v>527.20000000000005</v>
          </cell>
        </row>
        <row r="7">
          <cell r="I7">
            <v>524.70000000000005</v>
          </cell>
        </row>
        <row r="8">
          <cell r="I8">
            <v>1051.9000000000001</v>
          </cell>
          <cell r="K8">
            <v>1240</v>
          </cell>
        </row>
      </sheetData>
      <sheetData sheetId="14">
        <row r="6">
          <cell r="I6">
            <v>526.70000000000005</v>
          </cell>
        </row>
        <row r="7">
          <cell r="I7">
            <v>524.5</v>
          </cell>
        </row>
        <row r="8">
          <cell r="I8">
            <v>1051.2</v>
          </cell>
          <cell r="K8">
            <v>990</v>
          </cell>
        </row>
      </sheetData>
      <sheetData sheetId="15">
        <row r="6">
          <cell r="I6">
            <v>526.4</v>
          </cell>
        </row>
        <row r="7">
          <cell r="I7">
            <v>524.4</v>
          </cell>
        </row>
        <row r="8">
          <cell r="I8">
            <v>1050.8</v>
          </cell>
          <cell r="K8">
            <v>700</v>
          </cell>
        </row>
      </sheetData>
      <sheetData sheetId="16">
        <row r="6">
          <cell r="I6">
            <v>525.80000000000007</v>
          </cell>
        </row>
        <row r="7">
          <cell r="I7">
            <v>524.1</v>
          </cell>
        </row>
        <row r="8">
          <cell r="I8">
            <v>1049.9000000000001</v>
          </cell>
          <cell r="K8">
            <v>1440</v>
          </cell>
        </row>
      </sheetData>
      <sheetData sheetId="17">
        <row r="6">
          <cell r="I6">
            <v>1155.22</v>
          </cell>
        </row>
        <row r="7">
          <cell r="I7">
            <v>1152.3599999999999</v>
          </cell>
        </row>
        <row r="8">
          <cell r="I8">
            <v>2307.58</v>
          </cell>
          <cell r="K8">
            <v>1130</v>
          </cell>
        </row>
      </sheetData>
      <sheetData sheetId="18">
        <row r="6">
          <cell r="I6">
            <v>1153.46</v>
          </cell>
        </row>
        <row r="7">
          <cell r="I7">
            <v>1152.3599999999999</v>
          </cell>
        </row>
        <row r="8">
          <cell r="I8">
            <v>2305.8199999999997</v>
          </cell>
          <cell r="K8">
            <v>1090</v>
          </cell>
        </row>
      </sheetData>
      <sheetData sheetId="19">
        <row r="6">
          <cell r="I6">
            <v>1153.24</v>
          </cell>
        </row>
        <row r="7">
          <cell r="I7">
            <v>1151.92</v>
          </cell>
        </row>
        <row r="8">
          <cell r="I8">
            <v>2305.16</v>
          </cell>
          <cell r="K8">
            <v>1360</v>
          </cell>
        </row>
      </sheetData>
      <sheetData sheetId="20">
        <row r="6">
          <cell r="I6">
            <v>1153.02</v>
          </cell>
        </row>
        <row r="7">
          <cell r="I7">
            <v>1151.48</v>
          </cell>
        </row>
        <row r="8">
          <cell r="I8">
            <v>2304.5</v>
          </cell>
          <cell r="K8">
            <v>1430</v>
          </cell>
        </row>
      </sheetData>
      <sheetData sheetId="21">
        <row r="6">
          <cell r="I6">
            <v>1151.7</v>
          </cell>
        </row>
        <row r="7">
          <cell r="I7">
            <v>1151.04</v>
          </cell>
        </row>
        <row r="8">
          <cell r="I8">
            <v>2302.7399999999998</v>
          </cell>
          <cell r="K8">
            <v>760</v>
          </cell>
        </row>
      </sheetData>
      <sheetData sheetId="22">
        <row r="6">
          <cell r="I6">
            <v>1149.5</v>
          </cell>
        </row>
        <row r="7">
          <cell r="I7">
            <v>1150.82</v>
          </cell>
        </row>
        <row r="8">
          <cell r="I8">
            <v>2300.3199999999997</v>
          </cell>
          <cell r="K8">
            <v>1860</v>
          </cell>
        </row>
      </sheetData>
      <sheetData sheetId="23">
        <row r="6">
          <cell r="I6">
            <v>1149.06</v>
          </cell>
        </row>
        <row r="7">
          <cell r="I7">
            <v>1150.82</v>
          </cell>
        </row>
        <row r="8">
          <cell r="I8">
            <v>2299.88</v>
          </cell>
          <cell r="K8">
            <v>960</v>
          </cell>
        </row>
      </sheetData>
      <sheetData sheetId="24">
        <row r="6">
          <cell r="I6">
            <v>1148.8399999999999</v>
          </cell>
        </row>
        <row r="7">
          <cell r="I7">
            <v>1150.82</v>
          </cell>
        </row>
        <row r="8">
          <cell r="I8">
            <v>2299.66</v>
          </cell>
          <cell r="K8">
            <v>1920</v>
          </cell>
        </row>
      </sheetData>
      <sheetData sheetId="25">
        <row r="6">
          <cell r="I6">
            <v>2557.3733999999999</v>
          </cell>
        </row>
        <row r="7">
          <cell r="I7">
            <v>2564.2362000000003</v>
          </cell>
        </row>
        <row r="8">
          <cell r="I8">
            <v>5121.6095999999998</v>
          </cell>
          <cell r="K8">
            <v>1060</v>
          </cell>
        </row>
      </sheetData>
      <sheetData sheetId="26">
        <row r="6">
          <cell r="I6">
            <v>2543.6478000000002</v>
          </cell>
        </row>
        <row r="7">
          <cell r="I7">
            <v>2561.7852000000003</v>
          </cell>
        </row>
        <row r="8">
          <cell r="I8">
            <v>5105.4330000000009</v>
          </cell>
          <cell r="K8">
            <v>840</v>
          </cell>
        </row>
      </sheetData>
      <sheetData sheetId="27">
        <row r="6">
          <cell r="I6">
            <v>2537.2752</v>
          </cell>
        </row>
        <row r="7">
          <cell r="I7">
            <v>2561.7852000000003</v>
          </cell>
        </row>
        <row r="8">
          <cell r="I8">
            <v>5099.0604000000003</v>
          </cell>
          <cell r="K8">
            <v>1820</v>
          </cell>
        </row>
      </sheetData>
      <sheetData sheetId="28">
        <row r="6">
          <cell r="I6">
            <v>2532.3732</v>
          </cell>
        </row>
        <row r="7">
          <cell r="I7">
            <v>2561.7852000000003</v>
          </cell>
        </row>
        <row r="8">
          <cell r="I8">
            <v>5094.1584000000003</v>
          </cell>
          <cell r="K8">
            <v>1100</v>
          </cell>
        </row>
      </sheetData>
      <sheetData sheetId="29">
        <row r="6">
          <cell r="I6">
            <v>2508.8436000000002</v>
          </cell>
        </row>
        <row r="7">
          <cell r="I7">
            <v>2558.3538000000003</v>
          </cell>
        </row>
        <row r="8">
          <cell r="I8">
            <v>5067.1974000000009</v>
          </cell>
          <cell r="K8">
            <v>1200</v>
          </cell>
        </row>
      </sheetData>
      <sheetData sheetId="30">
        <row r="6">
          <cell r="I6">
            <v>3718.5172500000003</v>
          </cell>
        </row>
        <row r="7">
          <cell r="I7">
            <v>3794.8653750000003</v>
          </cell>
        </row>
        <row r="8">
          <cell r="I8">
            <v>7513.3826250000002</v>
          </cell>
          <cell r="K8">
            <v>1290</v>
          </cell>
        </row>
      </sheetData>
      <sheetData sheetId="31">
        <row r="6">
          <cell r="I6">
            <v>3717.790125</v>
          </cell>
        </row>
        <row r="7">
          <cell r="I7">
            <v>3794.8653750000003</v>
          </cell>
        </row>
        <row r="8">
          <cell r="I8">
            <v>7512.6555000000008</v>
          </cell>
          <cell r="K8">
            <v>1980</v>
          </cell>
        </row>
      </sheetData>
      <sheetData sheetId="32">
        <row r="6">
          <cell r="I6">
            <v>3717.0630000000001</v>
          </cell>
        </row>
        <row r="7">
          <cell r="I7">
            <v>3794.13825</v>
          </cell>
        </row>
        <row r="8">
          <cell r="I8">
            <v>7511.2012500000001</v>
          </cell>
          <cell r="K8">
            <v>1350</v>
          </cell>
        </row>
      </sheetData>
      <sheetData sheetId="33">
        <row r="6">
          <cell r="I6">
            <v>3711.973125</v>
          </cell>
        </row>
        <row r="7">
          <cell r="I7">
            <v>3794.13825</v>
          </cell>
        </row>
        <row r="8">
          <cell r="I8">
            <v>7506.1113750000004</v>
          </cell>
          <cell r="K8">
            <v>2050</v>
          </cell>
        </row>
      </sheetData>
      <sheetData sheetId="34">
        <row r="6">
          <cell r="I6">
            <v>6635.2</v>
          </cell>
        </row>
        <row r="7">
          <cell r="I7">
            <v>6783.4000000000005</v>
          </cell>
        </row>
        <row r="8">
          <cell r="I8">
            <v>13418.6</v>
          </cell>
          <cell r="K8">
            <v>1480</v>
          </cell>
        </row>
      </sheetData>
      <sheetData sheetId="35">
        <row r="6">
          <cell r="I6">
            <v>6728.771632</v>
          </cell>
        </row>
        <row r="7">
          <cell r="I7">
            <v>6879.0615939999998</v>
          </cell>
        </row>
        <row r="8">
          <cell r="I8">
            <v>13607.833225999999</v>
          </cell>
          <cell r="K8">
            <v>1400</v>
          </cell>
        </row>
      </sheetData>
      <sheetData sheetId="36">
        <row r="6">
          <cell r="I6">
            <v>6726.1349659999996</v>
          </cell>
        </row>
        <row r="7">
          <cell r="I7">
            <v>6879.0615939999998</v>
          </cell>
        </row>
        <row r="8">
          <cell r="I8">
            <v>13605.19656</v>
          </cell>
          <cell r="K8">
            <v>1100</v>
          </cell>
        </row>
      </sheetData>
      <sheetData sheetId="37">
        <row r="6">
          <cell r="I6">
            <v>6722.179967</v>
          </cell>
        </row>
        <row r="7">
          <cell r="I7">
            <v>6879.0615939999998</v>
          </cell>
        </row>
        <row r="8">
          <cell r="I8">
            <v>13601.241560999999</v>
          </cell>
          <cell r="K8">
            <v>0</v>
          </cell>
        </row>
      </sheetData>
      <sheetData sheetId="38">
        <row r="6">
          <cell r="I6">
            <v>7974.2106270000004</v>
          </cell>
        </row>
        <row r="7">
          <cell r="I7">
            <v>8163.5140380000003</v>
          </cell>
        </row>
        <row r="8">
          <cell r="I8">
            <v>16137.724665000002</v>
          </cell>
          <cell r="K8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94-D256-42BC-AA38-8F573AB696CA}">
  <sheetPr codeName="Sheet1"/>
  <dimension ref="A1:BM95"/>
  <sheetViews>
    <sheetView tabSelected="1" zoomScale="160" zoomScaleNormal="160" workbookViewId="0">
      <pane ySplit="1" topLeftCell="A2" activePane="bottomLeft" state="frozen"/>
      <selection pane="bottomLeft" activeCell="C10" sqref="C10:C14"/>
    </sheetView>
  </sheetViews>
  <sheetFormatPr baseColWidth="10" defaultColWidth="8.83203125" defaultRowHeight="15"/>
  <cols>
    <col min="1" max="1" width="32.6640625" bestFit="1" customWidth="1"/>
    <col min="3" max="3" width="10.6640625" bestFit="1" customWidth="1"/>
    <col min="7" max="7" width="9.83203125" bestFit="1" customWidth="1"/>
    <col min="13" max="13" width="9.83203125" bestFit="1" customWidth="1"/>
    <col min="14" max="15" width="12.6640625" bestFit="1" customWidth="1"/>
    <col min="17" max="17" width="10.6640625" bestFit="1" customWidth="1"/>
    <col min="18" max="18" width="11.6640625" customWidth="1"/>
    <col min="20" max="21" width="10.6640625" bestFit="1" customWidth="1"/>
    <col min="26" max="26" width="10.6640625" bestFit="1" customWidth="1"/>
    <col min="27" max="27" width="9.83203125" bestFit="1" customWidth="1"/>
    <col min="30" max="30" width="14.1640625" bestFit="1" customWidth="1"/>
    <col min="31" max="31" width="10.6640625" bestFit="1" customWidth="1"/>
    <col min="32" max="32" width="14.1640625" bestFit="1" customWidth="1"/>
    <col min="33" max="33" width="10.6640625" bestFit="1" customWidth="1"/>
    <col min="34" max="34" width="14.1640625" bestFit="1" customWidth="1"/>
    <col min="35" max="35" width="10.6640625" bestFit="1" customWidth="1"/>
    <col min="37" max="37" width="10.6640625" bestFit="1" customWidth="1"/>
    <col min="39" max="39" width="10.6640625" bestFit="1" customWidth="1"/>
  </cols>
  <sheetData>
    <row r="1" spans="1:65" s="4" customFormat="1">
      <c r="B1" s="4" t="s">
        <v>0</v>
      </c>
      <c r="C1" s="9">
        <v>45054</v>
      </c>
      <c r="D1" s="9">
        <v>45055</v>
      </c>
      <c r="E1" s="9">
        <v>45056</v>
      </c>
      <c r="F1" s="9">
        <v>45057</v>
      </c>
      <c r="G1" s="9">
        <v>45058</v>
      </c>
      <c r="H1" s="9">
        <v>45059</v>
      </c>
      <c r="I1" s="9">
        <v>45060</v>
      </c>
      <c r="J1" s="9">
        <v>45061</v>
      </c>
      <c r="K1" s="9">
        <v>45062</v>
      </c>
      <c r="L1" s="9">
        <v>45063</v>
      </c>
      <c r="M1" s="9">
        <v>45064</v>
      </c>
      <c r="N1" s="9">
        <v>45065</v>
      </c>
      <c r="O1" s="9">
        <v>45066</v>
      </c>
      <c r="P1" s="9">
        <v>45067</v>
      </c>
      <c r="Q1" s="9">
        <v>45068</v>
      </c>
      <c r="R1" s="9">
        <v>45069</v>
      </c>
      <c r="S1" s="9">
        <v>45070</v>
      </c>
      <c r="T1" s="9">
        <v>45071</v>
      </c>
      <c r="U1" s="9">
        <v>45072</v>
      </c>
      <c r="V1" s="9">
        <v>45073</v>
      </c>
      <c r="W1" s="9">
        <v>45074</v>
      </c>
      <c r="X1" s="9">
        <v>45075</v>
      </c>
      <c r="Y1" s="9">
        <v>45076</v>
      </c>
      <c r="Z1" s="9">
        <v>45077</v>
      </c>
      <c r="AA1" s="9">
        <v>45078</v>
      </c>
      <c r="AB1" s="9">
        <v>45079</v>
      </c>
      <c r="AC1" s="9">
        <v>45080</v>
      </c>
      <c r="AD1" s="9">
        <v>45081</v>
      </c>
      <c r="AE1" s="9">
        <v>45082</v>
      </c>
      <c r="AF1" s="9">
        <v>45083</v>
      </c>
      <c r="AG1" s="9">
        <v>45084</v>
      </c>
      <c r="AH1" s="9">
        <v>45085</v>
      </c>
      <c r="AI1" s="9">
        <v>45086</v>
      </c>
      <c r="AJ1" s="9">
        <v>45087</v>
      </c>
      <c r="AK1" s="9">
        <v>45088</v>
      </c>
      <c r="AL1" s="9">
        <v>45089</v>
      </c>
      <c r="AM1" s="9">
        <v>45090</v>
      </c>
      <c r="AN1" s="9">
        <v>45091</v>
      </c>
      <c r="AO1" s="9">
        <v>45092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 s="4" customFormat="1">
      <c r="A2" s="4" t="s">
        <v>34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</row>
    <row r="3" spans="1:65" s="4" customFormat="1">
      <c r="A3" s="4" t="s">
        <v>33</v>
      </c>
      <c r="C3" s="9"/>
      <c r="D3" s="9"/>
      <c r="E3" s="9"/>
      <c r="F3" s="9"/>
      <c r="G3" s="9"/>
      <c r="H3" s="9"/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/>
      <c r="AQ3"/>
    </row>
    <row r="4" spans="1:65" s="15" customFormat="1" hidden="1">
      <c r="A4" s="15" t="s">
        <v>39</v>
      </c>
      <c r="C4" s="15">
        <v>5.3</v>
      </c>
      <c r="T4" s="15">
        <f>AVERAGE(5.8,5.9,6,6.2,6.6,6.65)</f>
        <v>6.1916666666666664</v>
      </c>
      <c r="AB4" s="15">
        <v>7.3</v>
      </c>
      <c r="AG4" s="15">
        <v>7.7</v>
      </c>
      <c r="AK4" s="16">
        <v>10</v>
      </c>
      <c r="AL4" s="20"/>
      <c r="AO4" s="15">
        <v>11.1</v>
      </c>
      <c r="AT4" s="15">
        <f>AVERAGE(10.8,12,12.1,10.8,12.1,10.1,11.3,10,12.5,10.6,11.2,13.1, 11.1,10.6,10.4,11.3,11.5,11.2,10,10.2,11.2,10)</f>
        <v>11.095454545454544</v>
      </c>
    </row>
    <row r="5" spans="1:65" s="17" customFormat="1" hidden="1">
      <c r="A5" s="17" t="s">
        <v>40</v>
      </c>
      <c r="C5" s="17">
        <v>0.1</v>
      </c>
      <c r="T5" s="17">
        <v>0.2</v>
      </c>
      <c r="AB5" s="17">
        <v>0.5</v>
      </c>
      <c r="AG5" s="17">
        <v>0.7</v>
      </c>
      <c r="AK5" s="17">
        <v>1.3</v>
      </c>
      <c r="AO5" s="17">
        <v>1.6</v>
      </c>
      <c r="AT5" s="17">
        <f>17.2094/11</f>
        <v>1.5644909090909089</v>
      </c>
    </row>
    <row r="6" spans="1:65" s="22" customFormat="1" hidden="1">
      <c r="A6" s="22" t="s">
        <v>41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65" s="22" customFormat="1" hidden="1">
      <c r="B7" s="22">
        <v>1</v>
      </c>
      <c r="C7" s="21">
        <f>'[1]5. 8.'!$I6</f>
        <v>540</v>
      </c>
      <c r="D7" s="21">
        <f>'[1]5. 9.'!$I6</f>
        <v>539.6</v>
      </c>
      <c r="E7" s="21">
        <f>'[1]5. 10.'!$I6</f>
        <v>539.20000000000005</v>
      </c>
      <c r="F7" s="24">
        <f>'[2]5. 11.'!$I6</f>
        <v>537.20000000000005</v>
      </c>
      <c r="G7" s="24">
        <f>'[2]5. 12.'!$I6</f>
        <v>534.5</v>
      </c>
      <c r="H7" s="24">
        <f>'[2]5. 13.'!$I6</f>
        <v>533.20000000000005</v>
      </c>
      <c r="I7" s="24">
        <f>'[2]5. 14.'!$I6</f>
        <v>532.9</v>
      </c>
      <c r="J7" s="24">
        <f>'[2]5. 15.'!$I6</f>
        <v>532</v>
      </c>
      <c r="K7" s="24">
        <f>'[2]5. 16.'!$I6</f>
        <v>531.30000000000007</v>
      </c>
      <c r="L7" s="24">
        <f>'[2]5. 17.'!$I6</f>
        <v>530.4</v>
      </c>
      <c r="M7" s="24">
        <f>'[2]5. 18.'!$I6</f>
        <v>529.70000000000005</v>
      </c>
      <c r="N7" s="24">
        <f>'[2]5. 19.'!$I6</f>
        <v>528.9</v>
      </c>
      <c r="O7" s="24">
        <f>'[2]5. 20.'!$I6</f>
        <v>528.1</v>
      </c>
      <c r="P7" s="24">
        <f>'[2]5. 21.'!$I6</f>
        <v>527.20000000000005</v>
      </c>
      <c r="Q7" s="24">
        <f>'[2]5. 22.'!$I6</f>
        <v>526.70000000000005</v>
      </c>
      <c r="R7" s="24">
        <f>'[2]5. 23.'!$I6</f>
        <v>526.4</v>
      </c>
      <c r="S7" s="24">
        <f>'[2]5. 24.'!$I6</f>
        <v>525.80000000000007</v>
      </c>
      <c r="T7" s="24">
        <f>'[2]5. 25.'!$I6</f>
        <v>1155.22</v>
      </c>
      <c r="U7" s="24">
        <f>'[2]5. 26.'!$I6</f>
        <v>1153.46</v>
      </c>
      <c r="V7" s="24">
        <f>'[2]5. 27.'!$I6</f>
        <v>1153.24</v>
      </c>
      <c r="W7" s="24">
        <f>'[2]5. 28.'!$I6</f>
        <v>1153.02</v>
      </c>
      <c r="X7" s="24">
        <f>'[2]5. 29.'!$I6</f>
        <v>1151.7</v>
      </c>
      <c r="Y7" s="24">
        <f>'[2]5. 30.'!$I6</f>
        <v>1149.5</v>
      </c>
      <c r="Z7" s="24">
        <f>'[2]5. 31.'!$I6</f>
        <v>1149.06</v>
      </c>
      <c r="AA7" s="24">
        <f>'[2]6. 1.'!$I6</f>
        <v>1148.8399999999999</v>
      </c>
      <c r="AB7" s="24">
        <f>'[2]6. 2.'!$I6</f>
        <v>2557.3733999999999</v>
      </c>
      <c r="AC7" s="24">
        <f>'[2]6. 3.'!$I6</f>
        <v>2543.6478000000002</v>
      </c>
      <c r="AD7" s="24">
        <f>'[2]6. 4.'!$I6</f>
        <v>2537.2752</v>
      </c>
      <c r="AE7" s="24">
        <f>'[2]6. 5.'!$I6</f>
        <v>2532.3732</v>
      </c>
      <c r="AF7" s="24">
        <f>'[2]6. 6.'!$I6</f>
        <v>2508.8436000000002</v>
      </c>
      <c r="AG7" s="24">
        <f>'[2]6. 7.'!$I6</f>
        <v>3718.5172500000003</v>
      </c>
      <c r="AH7" s="24">
        <f>'[2]6. 8.'!$I6</f>
        <v>3717.790125</v>
      </c>
      <c r="AI7" s="24">
        <f>'[2]6. 9.'!$I6</f>
        <v>3717.0630000000001</v>
      </c>
      <c r="AJ7" s="24">
        <f>'[2]6. 10.'!$I6</f>
        <v>3711.973125</v>
      </c>
      <c r="AK7" s="24">
        <f>'[2]6. 11.'!$I6</f>
        <v>6635.2</v>
      </c>
      <c r="AL7" s="24">
        <f>'[2]6. 12.'!$I6</f>
        <v>6728.771632</v>
      </c>
      <c r="AM7" s="24">
        <f>'[2]6. 13.'!$I6</f>
        <v>6726.1349659999996</v>
      </c>
      <c r="AN7" s="24">
        <f>'[2]6. 14.'!$I6</f>
        <v>6722.179967</v>
      </c>
      <c r="AO7" s="24">
        <f>'[2]6. 15.'!$I6</f>
        <v>7974.2106270000004</v>
      </c>
      <c r="AP7" s="24">
        <f>'[2]6. 1.'!$I6</f>
        <v>1148.8399999999999</v>
      </c>
      <c r="AQ7" s="24">
        <f>'[2]5. 16.'!$I6</f>
        <v>531.30000000000007</v>
      </c>
      <c r="AR7" s="24">
        <f>'[2]5. 16.'!$I6</f>
        <v>531.30000000000007</v>
      </c>
      <c r="AS7" s="24">
        <f>'[2]5. 16.'!$I6</f>
        <v>531.30000000000007</v>
      </c>
      <c r="AT7" s="24">
        <f>'[2]5. 16.'!$I6</f>
        <v>531.30000000000007</v>
      </c>
      <c r="AU7" s="24">
        <f>'[2]5. 16.'!$I6</f>
        <v>531.30000000000007</v>
      </c>
      <c r="AV7" s="24">
        <f>'[2]5. 16.'!$I6</f>
        <v>531.30000000000007</v>
      </c>
      <c r="AW7" s="24">
        <f>'[2]5. 16.'!$I6</f>
        <v>531.30000000000007</v>
      </c>
      <c r="AX7" s="24">
        <f>'[2]5. 16.'!$I6</f>
        <v>531.30000000000007</v>
      </c>
      <c r="AY7" s="24">
        <f>'[2]5. 16.'!$I6</f>
        <v>531.30000000000007</v>
      </c>
      <c r="AZ7" s="24">
        <f>'[2]5. 16.'!$I6</f>
        <v>531.30000000000007</v>
      </c>
      <c r="BA7" s="24">
        <f>'[2]5. 16.'!$I6</f>
        <v>531.30000000000007</v>
      </c>
      <c r="BB7" s="24">
        <f>'[2]5. 16.'!$I6</f>
        <v>531.30000000000007</v>
      </c>
      <c r="BC7" s="24">
        <f>'[2]5. 16.'!$I6</f>
        <v>531.30000000000007</v>
      </c>
      <c r="BD7" s="24">
        <f>'[2]5. 16.'!$I6</f>
        <v>531.30000000000007</v>
      </c>
      <c r="BE7" s="24">
        <f>'[2]5. 16.'!$I6</f>
        <v>531.30000000000007</v>
      </c>
      <c r="BF7" s="24">
        <f>'[2]5. 16.'!$I6</f>
        <v>531.30000000000007</v>
      </c>
      <c r="BG7" s="24">
        <f>'[2]5. 16.'!$I6</f>
        <v>531.30000000000007</v>
      </c>
      <c r="BH7" s="24">
        <f>'[2]5. 16.'!$I6</f>
        <v>531.30000000000007</v>
      </c>
      <c r="BI7" s="24">
        <f>'[2]5. 16.'!$I6</f>
        <v>531.30000000000007</v>
      </c>
      <c r="BJ7" s="24">
        <f>'[2]5. 16.'!$I6</f>
        <v>531.30000000000007</v>
      </c>
      <c r="BK7" s="24">
        <f>'[2]5. 16.'!$I6</f>
        <v>531.30000000000007</v>
      </c>
      <c r="BL7" s="24">
        <f>'[2]5. 16.'!$I6</f>
        <v>531.30000000000007</v>
      </c>
      <c r="BM7" s="24">
        <f>'[2]5. 16.'!$I6</f>
        <v>531.30000000000007</v>
      </c>
    </row>
    <row r="8" spans="1:65" s="22" customFormat="1" hidden="1">
      <c r="B8" s="22">
        <v>2</v>
      </c>
      <c r="C8" s="21">
        <f>'[1]5. 8.'!$I7</f>
        <v>540</v>
      </c>
      <c r="D8" s="21">
        <f>'[1]5. 9.'!$I7</f>
        <v>540</v>
      </c>
      <c r="E8" s="21">
        <f>'[1]5. 10.'!$I7</f>
        <v>539.9</v>
      </c>
      <c r="F8" s="24">
        <f>'[2]5. 11.'!$I7</f>
        <v>538.20000000000005</v>
      </c>
      <c r="G8" s="24">
        <f>'[2]5. 12.'!$I7</f>
        <v>535.30000000000007</v>
      </c>
      <c r="H8" s="24">
        <f>'[2]5. 13.'!$I7</f>
        <v>533.70000000000005</v>
      </c>
      <c r="I8" s="24">
        <f>'[2]5. 14.'!$I7</f>
        <v>532.30000000000007</v>
      </c>
      <c r="J8" s="24">
        <f>'[2]5. 15.'!$I7</f>
        <v>532.1</v>
      </c>
      <c r="K8" s="24">
        <f>'[2]5. 16.'!$I7</f>
        <v>530</v>
      </c>
      <c r="L8" s="24">
        <f>'[2]5. 17.'!$I7</f>
        <v>527.9</v>
      </c>
      <c r="M8" s="24">
        <f>'[2]5. 18.'!$I7</f>
        <v>527.4</v>
      </c>
      <c r="N8" s="24">
        <f>'[2]5. 19.'!$I7</f>
        <v>526.6</v>
      </c>
      <c r="O8" s="24">
        <f>'[2]5. 20.'!$I7</f>
        <v>525.6</v>
      </c>
      <c r="P8" s="24">
        <f>'[2]5. 21.'!$I7</f>
        <v>524.70000000000005</v>
      </c>
      <c r="Q8" s="24">
        <f>'[2]5. 22.'!$I7</f>
        <v>524.5</v>
      </c>
      <c r="R8" s="24">
        <f>'[2]5. 23.'!$I7</f>
        <v>524.4</v>
      </c>
      <c r="S8" s="24">
        <f>'[2]5. 24.'!$I7</f>
        <v>524.1</v>
      </c>
      <c r="T8" s="24">
        <f>'[2]5. 25.'!$I7</f>
        <v>1152.3599999999999</v>
      </c>
      <c r="U8" s="24">
        <f>'[2]5. 26.'!$I7</f>
        <v>1152.3599999999999</v>
      </c>
      <c r="V8" s="24">
        <f>'[2]5. 27.'!$I7</f>
        <v>1151.92</v>
      </c>
      <c r="W8" s="24">
        <f>'[2]5. 28.'!$I7</f>
        <v>1151.48</v>
      </c>
      <c r="X8" s="24">
        <f>'[2]5. 29.'!$I7</f>
        <v>1151.04</v>
      </c>
      <c r="Y8" s="24">
        <f>'[2]5. 30.'!$I7</f>
        <v>1150.82</v>
      </c>
      <c r="Z8" s="24">
        <f>'[2]5. 31.'!$I7</f>
        <v>1150.82</v>
      </c>
      <c r="AA8" s="24">
        <f>'[2]6. 1.'!$I7</f>
        <v>1150.82</v>
      </c>
      <c r="AB8" s="24">
        <f>'[2]6. 2.'!$I7</f>
        <v>2564.2362000000003</v>
      </c>
      <c r="AC8" s="24">
        <f>'[2]6. 3.'!$I7</f>
        <v>2561.7852000000003</v>
      </c>
      <c r="AD8" s="24">
        <f>'[2]6. 4.'!$I7</f>
        <v>2561.7852000000003</v>
      </c>
      <c r="AE8" s="24">
        <f>'[2]6. 5.'!$I7</f>
        <v>2561.7852000000003</v>
      </c>
      <c r="AF8" s="24">
        <f>'[2]6. 6.'!$I7</f>
        <v>2558.3538000000003</v>
      </c>
      <c r="AG8" s="24">
        <f>'[2]6. 7.'!$I7</f>
        <v>3794.8653750000003</v>
      </c>
      <c r="AH8" s="24">
        <f>'[2]6. 8.'!$I7</f>
        <v>3794.8653750000003</v>
      </c>
      <c r="AI8" s="24">
        <f>'[2]6. 9.'!$I7</f>
        <v>3794.13825</v>
      </c>
      <c r="AJ8" s="24">
        <f>'[2]6. 10.'!$I7</f>
        <v>3794.13825</v>
      </c>
      <c r="AK8" s="24">
        <f>'[2]6. 11.'!$I7</f>
        <v>6783.4000000000005</v>
      </c>
      <c r="AL8" s="24">
        <f>'[2]6. 12.'!$I7</f>
        <v>6879.0615939999998</v>
      </c>
      <c r="AM8" s="24">
        <f>'[2]6. 13.'!$I7</f>
        <v>6879.0615939999998</v>
      </c>
      <c r="AN8" s="24">
        <f>'[2]6. 14.'!$I7</f>
        <v>6879.0615939999998</v>
      </c>
      <c r="AO8" s="24">
        <f>'[2]6. 15.'!$I7</f>
        <v>8163.5140380000003</v>
      </c>
    </row>
    <row r="9" spans="1:65" s="17" customFormat="1" hidden="1">
      <c r="A9" s="17" t="s">
        <v>35</v>
      </c>
      <c r="C9" s="21">
        <f>'[1]5. 8.'!$I8</f>
        <v>1080</v>
      </c>
      <c r="D9" s="21">
        <f>'[1]5. 9.'!$I8</f>
        <v>1079.5999999999999</v>
      </c>
      <c r="E9" s="21">
        <f>'[1]5. 10.'!$I8</f>
        <v>1079.0999999999999</v>
      </c>
      <c r="F9" s="24">
        <f>'[2]5. 11.'!$I8</f>
        <v>1075.4000000000001</v>
      </c>
      <c r="G9" s="24">
        <f>'[2]5. 12.'!$I8</f>
        <v>1069.8000000000002</v>
      </c>
      <c r="H9" s="24">
        <f>'[2]5. 13.'!$I8</f>
        <v>1066.9000000000001</v>
      </c>
      <c r="I9" s="24">
        <f>'[2]5. 14.'!$I8</f>
        <v>1065.2</v>
      </c>
      <c r="J9" s="24">
        <f>'[2]5. 15.'!$I8</f>
        <v>1064.0999999999999</v>
      </c>
      <c r="K9" s="24">
        <f>'[2]5. 16.'!$I8</f>
        <v>1061.3000000000002</v>
      </c>
      <c r="L9" s="24">
        <f>'[2]5. 17.'!$I8</f>
        <v>1058.3</v>
      </c>
      <c r="M9" s="24">
        <f>'[2]5. 18.'!$I8</f>
        <v>1057.0999999999999</v>
      </c>
      <c r="N9" s="24">
        <f>'[2]5. 19.'!$I8</f>
        <v>1055.5</v>
      </c>
      <c r="O9" s="24">
        <f>'[2]5. 20.'!$I8</f>
        <v>1053.7</v>
      </c>
      <c r="P9" s="24">
        <f>'[2]5. 21.'!$I8</f>
        <v>1051.9000000000001</v>
      </c>
      <c r="Q9" s="24">
        <f>'[2]5. 22.'!$I8</f>
        <v>1051.2</v>
      </c>
      <c r="R9" s="24">
        <f>'[2]5. 23.'!$I8</f>
        <v>1050.8</v>
      </c>
      <c r="S9" s="24">
        <f>'[2]5. 24.'!$I8</f>
        <v>1049.9000000000001</v>
      </c>
      <c r="T9" s="24">
        <f>'[2]5. 25.'!$I8</f>
        <v>2307.58</v>
      </c>
      <c r="U9" s="24">
        <f>'[2]5. 26.'!$I8</f>
        <v>2305.8199999999997</v>
      </c>
      <c r="V9" s="24">
        <f>'[2]5. 27.'!$I8</f>
        <v>2305.16</v>
      </c>
      <c r="W9" s="24">
        <f>'[2]5. 28.'!$I8</f>
        <v>2304.5</v>
      </c>
      <c r="X9" s="24">
        <f>'[2]5. 29.'!$I8</f>
        <v>2302.7399999999998</v>
      </c>
      <c r="Y9" s="24">
        <f>'[2]5. 30.'!$I8</f>
        <v>2300.3199999999997</v>
      </c>
      <c r="Z9" s="24">
        <f>'[2]5. 31.'!$I8</f>
        <v>2299.88</v>
      </c>
      <c r="AA9" s="24">
        <f>'[2]6. 1.'!$I8</f>
        <v>2299.66</v>
      </c>
      <c r="AB9" s="24">
        <f>'[2]6. 2.'!$I8</f>
        <v>5121.6095999999998</v>
      </c>
      <c r="AC9" s="24">
        <f>'[2]6. 3.'!$I8</f>
        <v>5105.4330000000009</v>
      </c>
      <c r="AD9" s="24">
        <f>'[2]6. 4.'!$I8</f>
        <v>5099.0604000000003</v>
      </c>
      <c r="AE9" s="24">
        <f>'[2]6. 5.'!$I8</f>
        <v>5094.1584000000003</v>
      </c>
      <c r="AF9" s="24">
        <f>'[2]6. 6.'!$I8</f>
        <v>5067.1974000000009</v>
      </c>
      <c r="AG9" s="24">
        <f>'[2]6. 7.'!$I8</f>
        <v>7513.3826250000002</v>
      </c>
      <c r="AH9" s="24">
        <f>'[2]6. 8.'!$I8</f>
        <v>7512.6555000000008</v>
      </c>
      <c r="AI9" s="24">
        <f>'[2]6. 9.'!$I8</f>
        <v>7511.2012500000001</v>
      </c>
      <c r="AJ9" s="24">
        <f>'[2]6. 10.'!$I8</f>
        <v>7506.1113750000004</v>
      </c>
      <c r="AK9" s="24">
        <f>'[2]6. 11.'!$I8</f>
        <v>13418.6</v>
      </c>
      <c r="AL9" s="24">
        <f>'[2]6. 12.'!$I8</f>
        <v>13607.833225999999</v>
      </c>
      <c r="AM9" s="24">
        <f>'[2]6. 13.'!$I8</f>
        <v>13605.19656</v>
      </c>
      <c r="AN9" s="24">
        <f>'[2]6. 14.'!$I8</f>
        <v>13601.241560999999</v>
      </c>
      <c r="AO9" s="24">
        <f>'[2]6. 15.'!$I8</f>
        <v>16137.724665000002</v>
      </c>
    </row>
    <row r="10" spans="1:65" s="3" customFormat="1">
      <c r="A10" s="31" t="s">
        <v>1</v>
      </c>
      <c r="B10" s="3">
        <v>1</v>
      </c>
      <c r="C10" s="3">
        <v>5400</v>
      </c>
    </row>
    <row r="11" spans="1:65" s="3" customFormat="1">
      <c r="B11" s="3">
        <v>2</v>
      </c>
      <c r="C11" s="3">
        <v>5396</v>
      </c>
    </row>
    <row r="12" spans="1:65" s="3" customFormat="1">
      <c r="C12" s="3">
        <f>SUM(C10:C11)</f>
        <v>10796</v>
      </c>
      <c r="D12" s="3" t="e">
        <f t="shared" ref="D12:AO12" si="0">AVERAGE(D10:D11)</f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  <c r="H12" s="3" t="e">
        <f t="shared" si="0"/>
        <v>#DIV/0!</v>
      </c>
      <c r="I12" s="3" t="e">
        <f t="shared" si="0"/>
        <v>#DIV/0!</v>
      </c>
      <c r="J12" s="3" t="e">
        <f t="shared" si="0"/>
        <v>#DIV/0!</v>
      </c>
      <c r="K12" s="3" t="e">
        <f t="shared" si="0"/>
        <v>#DIV/0!</v>
      </c>
      <c r="L12" s="3" t="e">
        <f t="shared" si="0"/>
        <v>#DIV/0!</v>
      </c>
      <c r="M12" s="3" t="e">
        <f t="shared" si="0"/>
        <v>#DIV/0!</v>
      </c>
      <c r="N12" s="3" t="e">
        <f t="shared" si="0"/>
        <v>#DIV/0!</v>
      </c>
      <c r="O12" s="3" t="e">
        <f t="shared" si="0"/>
        <v>#DIV/0!</v>
      </c>
      <c r="P12" s="3" t="e">
        <f t="shared" si="0"/>
        <v>#DIV/0!</v>
      </c>
      <c r="Q12" s="3" t="e">
        <f t="shared" si="0"/>
        <v>#DIV/0!</v>
      </c>
      <c r="R12" s="3" t="e">
        <f t="shared" si="0"/>
        <v>#DIV/0!</v>
      </c>
      <c r="S12" s="3" t="e">
        <f t="shared" si="0"/>
        <v>#DIV/0!</v>
      </c>
      <c r="T12" s="3" t="e">
        <f t="shared" si="0"/>
        <v>#DIV/0!</v>
      </c>
      <c r="U12" s="3" t="e">
        <f t="shared" si="0"/>
        <v>#DIV/0!</v>
      </c>
      <c r="V12" s="3" t="e">
        <f t="shared" si="0"/>
        <v>#DIV/0!</v>
      </c>
      <c r="W12" s="3" t="e">
        <f t="shared" si="0"/>
        <v>#DIV/0!</v>
      </c>
      <c r="X12" s="3" t="e">
        <f t="shared" si="0"/>
        <v>#DIV/0!</v>
      </c>
      <c r="Y12" s="3" t="e">
        <f t="shared" si="0"/>
        <v>#DIV/0!</v>
      </c>
      <c r="Z12" s="3" t="e">
        <f t="shared" si="0"/>
        <v>#DIV/0!</v>
      </c>
      <c r="AA12" s="3" t="e">
        <f t="shared" si="0"/>
        <v>#DIV/0!</v>
      </c>
      <c r="AB12" s="3" t="e">
        <f t="shared" si="0"/>
        <v>#DIV/0!</v>
      </c>
      <c r="AC12" s="3" t="e">
        <f t="shared" si="0"/>
        <v>#DIV/0!</v>
      </c>
      <c r="AD12" s="3" t="e">
        <f t="shared" si="0"/>
        <v>#DIV/0!</v>
      </c>
      <c r="AE12" s="3" t="e">
        <f t="shared" si="0"/>
        <v>#DIV/0!</v>
      </c>
      <c r="AF12" s="3" t="e">
        <f t="shared" si="0"/>
        <v>#DIV/0!</v>
      </c>
      <c r="AG12" s="3" t="e">
        <f t="shared" si="0"/>
        <v>#DIV/0!</v>
      </c>
      <c r="AH12" s="3" t="e">
        <f t="shared" si="0"/>
        <v>#DIV/0!</v>
      </c>
      <c r="AI12" s="3" t="e">
        <f t="shared" si="0"/>
        <v>#DIV/0!</v>
      </c>
      <c r="AJ12" s="3" t="e">
        <f t="shared" si="0"/>
        <v>#DIV/0!</v>
      </c>
      <c r="AK12" s="3" t="e">
        <f t="shared" si="0"/>
        <v>#DIV/0!</v>
      </c>
      <c r="AL12" s="3" t="e">
        <f t="shared" si="0"/>
        <v>#DIV/0!</v>
      </c>
      <c r="AM12" s="3" t="e">
        <f t="shared" si="0"/>
        <v>#DIV/0!</v>
      </c>
      <c r="AN12" s="3" t="e">
        <f t="shared" si="0"/>
        <v>#DIV/0!</v>
      </c>
      <c r="AO12" s="3" t="e">
        <f t="shared" si="0"/>
        <v>#DIV/0!</v>
      </c>
    </row>
    <row r="13" spans="1:65">
      <c r="A13" s="29" t="s">
        <v>2</v>
      </c>
      <c r="B13">
        <v>1</v>
      </c>
      <c r="C13">
        <v>0</v>
      </c>
    </row>
    <row r="14" spans="1:65">
      <c r="A14" s="29"/>
      <c r="B14">
        <v>2</v>
      </c>
      <c r="C14">
        <v>4</v>
      </c>
    </row>
    <row r="15" spans="1:65">
      <c r="C15">
        <f>SUM(C13:C14)</f>
        <v>4</v>
      </c>
      <c r="D15" t="e">
        <f t="shared" ref="D15:AO15" si="1">AVERAGE(D13:D14)</f>
        <v>#DIV/0!</v>
      </c>
      <c r="E15" t="e">
        <f t="shared" si="1"/>
        <v>#DIV/0!</v>
      </c>
      <c r="F15" t="e">
        <f t="shared" si="1"/>
        <v>#DIV/0!</v>
      </c>
      <c r="G15" t="e">
        <f t="shared" si="1"/>
        <v>#DIV/0!</v>
      </c>
      <c r="H15" t="e">
        <f t="shared" si="1"/>
        <v>#DIV/0!</v>
      </c>
      <c r="I15" t="e">
        <f t="shared" si="1"/>
        <v>#DIV/0!</v>
      </c>
      <c r="J15" t="e">
        <f t="shared" si="1"/>
        <v>#DIV/0!</v>
      </c>
      <c r="K15" t="e">
        <f t="shared" si="1"/>
        <v>#DIV/0!</v>
      </c>
      <c r="L15" t="e">
        <f t="shared" si="1"/>
        <v>#DIV/0!</v>
      </c>
      <c r="M15" t="e">
        <f t="shared" si="1"/>
        <v>#DIV/0!</v>
      </c>
      <c r="N15" t="e">
        <f t="shared" si="1"/>
        <v>#DIV/0!</v>
      </c>
      <c r="O15" t="e">
        <f t="shared" si="1"/>
        <v>#DIV/0!</v>
      </c>
      <c r="P15" t="e">
        <f t="shared" si="1"/>
        <v>#DIV/0!</v>
      </c>
      <c r="Q15" t="e">
        <f t="shared" si="1"/>
        <v>#DIV/0!</v>
      </c>
      <c r="R15" t="e">
        <f t="shared" si="1"/>
        <v>#DIV/0!</v>
      </c>
      <c r="S15" t="e">
        <f t="shared" si="1"/>
        <v>#DIV/0!</v>
      </c>
      <c r="T15" t="e">
        <f t="shared" si="1"/>
        <v>#DIV/0!</v>
      </c>
      <c r="U15" t="e">
        <f t="shared" si="1"/>
        <v>#DIV/0!</v>
      </c>
      <c r="V15" t="e">
        <f t="shared" si="1"/>
        <v>#DIV/0!</v>
      </c>
      <c r="W15" t="e">
        <f t="shared" si="1"/>
        <v>#DIV/0!</v>
      </c>
      <c r="X15" t="e">
        <f t="shared" si="1"/>
        <v>#DIV/0!</v>
      </c>
      <c r="Y15" t="e">
        <f t="shared" si="1"/>
        <v>#DIV/0!</v>
      </c>
      <c r="Z15" t="e">
        <f t="shared" si="1"/>
        <v>#DIV/0!</v>
      </c>
      <c r="AA15" t="e">
        <f t="shared" si="1"/>
        <v>#DIV/0!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G15" t="e">
        <f t="shared" si="1"/>
        <v>#DIV/0!</v>
      </c>
      <c r="AH15" t="e">
        <f t="shared" si="1"/>
        <v>#DIV/0!</v>
      </c>
      <c r="AI15" t="e">
        <f t="shared" si="1"/>
        <v>#DIV/0!</v>
      </c>
      <c r="AJ15" t="e">
        <f t="shared" si="1"/>
        <v>#DIV/0!</v>
      </c>
      <c r="AK15" t="e">
        <f t="shared" si="1"/>
        <v>#DIV/0!</v>
      </c>
      <c r="AL15" t="e">
        <f t="shared" si="1"/>
        <v>#DIV/0!</v>
      </c>
      <c r="AM15" t="e">
        <f t="shared" si="1"/>
        <v>#DIV/0!</v>
      </c>
      <c r="AN15" t="e">
        <f t="shared" si="1"/>
        <v>#DIV/0!</v>
      </c>
      <c r="AO15" t="e">
        <f t="shared" si="1"/>
        <v>#DIV/0!</v>
      </c>
    </row>
    <row r="16" spans="1:65" hidden="1">
      <c r="A16" s="18" t="s">
        <v>3</v>
      </c>
      <c r="C16" s="21">
        <f>'[1]5. 8.'!K8</f>
        <v>0</v>
      </c>
      <c r="D16" s="21">
        <f>'[1]5. 9.'!K8</f>
        <v>0</v>
      </c>
      <c r="E16" s="21">
        <f>'[2]5. 10.'!K8</f>
        <v>0</v>
      </c>
      <c r="F16" s="24">
        <f>'[2]5. 11.'!$I21</f>
        <v>0</v>
      </c>
      <c r="G16" s="24">
        <f>'[2]5. 12.'!$K$8</f>
        <v>0</v>
      </c>
      <c r="H16" s="24">
        <f>'[2]5. 13.'!K8</f>
        <v>0</v>
      </c>
      <c r="I16" s="24">
        <f>'[2]5. 14.'!K8</f>
        <v>600</v>
      </c>
      <c r="J16" s="24">
        <f>'[2]5. 15.'!$K$8</f>
        <v>720</v>
      </c>
      <c r="K16" s="24">
        <f>'[2]5. 16.'!K8</f>
        <v>720</v>
      </c>
      <c r="L16" s="24">
        <f>'[2]5. 17.'!K8</f>
        <v>1000</v>
      </c>
      <c r="M16" s="24">
        <f>'[2]5. 18.'!K8</f>
        <v>980</v>
      </c>
      <c r="N16" s="24">
        <f>'[2]5. 19.'!K8</f>
        <v>1000</v>
      </c>
      <c r="O16" s="24">
        <f>'[2]5. 20.'!K8</f>
        <v>1160</v>
      </c>
      <c r="P16" s="24">
        <f>'[2]5. 21.'!K8</f>
        <v>1240</v>
      </c>
      <c r="Q16" s="24">
        <f>'[2]5. 22.'!K8</f>
        <v>990</v>
      </c>
      <c r="R16" s="24">
        <f>'[2]5. 23.'!K8</f>
        <v>700</v>
      </c>
      <c r="S16" s="24">
        <f>'[2]5. 24.'!K8</f>
        <v>1440</v>
      </c>
      <c r="T16" s="24">
        <f>'[2]5. 25.'!K8</f>
        <v>1130</v>
      </c>
      <c r="U16" s="24">
        <f>'[2]5. 26.'!K8</f>
        <v>1090</v>
      </c>
      <c r="V16" s="24">
        <f>'[2]5. 27.'!K8</f>
        <v>1360</v>
      </c>
      <c r="W16" s="24">
        <f>'[2]5. 28.'!K8</f>
        <v>1430</v>
      </c>
      <c r="X16" s="24">
        <f>'[2]5. 29.'!K8</f>
        <v>760</v>
      </c>
      <c r="Y16" s="24">
        <f>'[2]5. 30.'!K8</f>
        <v>1860</v>
      </c>
      <c r="Z16" s="24">
        <f>'[2]5. 31.'!K8</f>
        <v>960</v>
      </c>
      <c r="AA16" s="24">
        <f>'[2]6. 1.'!K8</f>
        <v>1920</v>
      </c>
      <c r="AB16" s="24">
        <f>'[2]6. 2.'!K8</f>
        <v>1060</v>
      </c>
      <c r="AC16" s="24">
        <f>'[2]6. 3.'!K8</f>
        <v>840</v>
      </c>
      <c r="AD16" s="24">
        <f>'[2]6. 4.'!K8</f>
        <v>1820</v>
      </c>
      <c r="AE16" s="24">
        <f>'[2]6. 5.'!K8</f>
        <v>1100</v>
      </c>
      <c r="AF16" s="24">
        <f>'[2]6. 6.'!K8</f>
        <v>1200</v>
      </c>
      <c r="AG16" s="24">
        <f>'[2]6. 7.'!K8</f>
        <v>1290</v>
      </c>
      <c r="AH16" s="24">
        <f>'[2]6. 8.'!K8</f>
        <v>1980</v>
      </c>
      <c r="AI16" s="24">
        <f>'[2]6. 9.'!K8</f>
        <v>1350</v>
      </c>
      <c r="AJ16" s="24">
        <f>'[2]6. 10.'!K8</f>
        <v>2050</v>
      </c>
      <c r="AK16" s="24">
        <f>'[2]6. 11.'!K8</f>
        <v>1480</v>
      </c>
      <c r="AL16" s="24">
        <f>'[2]6. 12.'!K8</f>
        <v>1400</v>
      </c>
      <c r="AM16" s="24">
        <f>'[2]6. 13.'!K8</f>
        <v>1100</v>
      </c>
      <c r="AN16" s="24">
        <f>'[2]6. 14.'!K8</f>
        <v>0</v>
      </c>
      <c r="AO16" s="24">
        <f>'[2]6. 15.'!K8</f>
        <v>0</v>
      </c>
    </row>
    <row r="17" spans="1:46" s="26" customFormat="1" hidden="1">
      <c r="A17" s="25" t="s">
        <v>36</v>
      </c>
      <c r="C17" s="27">
        <f t="shared" ref="C17:AO17" si="2">C16/C9</f>
        <v>0</v>
      </c>
      <c r="D17" s="27">
        <f t="shared" si="2"/>
        <v>0</v>
      </c>
      <c r="E17" s="27">
        <f t="shared" si="2"/>
        <v>0</v>
      </c>
      <c r="F17" s="27">
        <f t="shared" si="2"/>
        <v>0</v>
      </c>
      <c r="G17" s="27">
        <f t="shared" si="2"/>
        <v>0</v>
      </c>
      <c r="H17" s="27">
        <f t="shared" si="2"/>
        <v>0</v>
      </c>
      <c r="I17" s="27">
        <f t="shared" si="2"/>
        <v>0.5632745024408562</v>
      </c>
      <c r="J17" s="27">
        <f t="shared" si="2"/>
        <v>0.67662813645334086</v>
      </c>
      <c r="K17" s="27">
        <f t="shared" si="2"/>
        <v>0.67841326674832736</v>
      </c>
      <c r="L17" s="27">
        <f t="shared" si="2"/>
        <v>0.94491165076065387</v>
      </c>
      <c r="M17" s="27">
        <f t="shared" si="2"/>
        <v>0.92706461072746205</v>
      </c>
      <c r="N17" s="27">
        <f t="shared" si="2"/>
        <v>0.94741828517290383</v>
      </c>
      <c r="O17" s="27">
        <f t="shared" si="2"/>
        <v>1.1008826041567807</v>
      </c>
      <c r="P17" s="27">
        <f t="shared" si="2"/>
        <v>1.1788192793991823</v>
      </c>
      <c r="Q17" s="27">
        <f t="shared" si="2"/>
        <v>0.94178082191780821</v>
      </c>
      <c r="R17" s="27">
        <f t="shared" si="2"/>
        <v>0.66615911686334228</v>
      </c>
      <c r="S17" s="27">
        <f t="shared" si="2"/>
        <v>1.3715591961139155</v>
      </c>
      <c r="T17" s="27">
        <f t="shared" si="2"/>
        <v>0.48969049827091587</v>
      </c>
      <c r="U17" s="27">
        <f t="shared" si="2"/>
        <v>0.47271686428255466</v>
      </c>
      <c r="V17" s="27">
        <f t="shared" si="2"/>
        <v>0.58998073886411362</v>
      </c>
      <c r="W17" s="27">
        <f t="shared" si="2"/>
        <v>0.62052505966587113</v>
      </c>
      <c r="X17" s="27">
        <f t="shared" si="2"/>
        <v>0.3300416026125399</v>
      </c>
      <c r="Y17" s="27">
        <f t="shared" si="2"/>
        <v>0.80858315364818822</v>
      </c>
      <c r="Z17" s="27">
        <f t="shared" si="2"/>
        <v>0.41741308242169156</v>
      </c>
      <c r="AA17" s="27">
        <f t="shared" si="2"/>
        <v>0.83490602958698246</v>
      </c>
      <c r="AB17" s="27">
        <f t="shared" si="2"/>
        <v>0.20696618500558889</v>
      </c>
      <c r="AC17" s="27">
        <f t="shared" si="2"/>
        <v>0.16453060886314635</v>
      </c>
      <c r="AD17" s="27">
        <f t="shared" si="2"/>
        <v>0.35692850392593894</v>
      </c>
      <c r="AE17" s="27">
        <f t="shared" si="2"/>
        <v>0.21593360740411996</v>
      </c>
      <c r="AF17" s="27">
        <f t="shared" si="2"/>
        <v>0.23681729865112414</v>
      </c>
      <c r="AG17" s="27">
        <f t="shared" si="2"/>
        <v>0.17169363845622063</v>
      </c>
      <c r="AH17" s="27">
        <f t="shared" si="2"/>
        <v>0.26355527682588398</v>
      </c>
      <c r="AI17" s="27">
        <f t="shared" si="2"/>
        <v>0.17973157089886255</v>
      </c>
      <c r="AJ17" s="27">
        <f t="shared" si="2"/>
        <v>0.27311078900691105</v>
      </c>
      <c r="AK17" s="27">
        <f t="shared" si="2"/>
        <v>0.11029466561340229</v>
      </c>
      <c r="AL17" s="27">
        <f t="shared" si="2"/>
        <v>0.10288191931431598</v>
      </c>
      <c r="AM17" s="27">
        <f t="shared" si="2"/>
        <v>8.085145959846389E-2</v>
      </c>
      <c r="AN17" s="27">
        <f t="shared" si="2"/>
        <v>0</v>
      </c>
      <c r="AO17" s="27">
        <f t="shared" si="2"/>
        <v>0</v>
      </c>
    </row>
    <row r="18" spans="1:46" s="26" customFormat="1" hidden="1">
      <c r="A18" s="25" t="s">
        <v>37</v>
      </c>
      <c r="C18" s="27"/>
      <c r="D18" s="27"/>
      <c r="E18" s="27"/>
      <c r="F18" s="27"/>
      <c r="G18" s="27"/>
      <c r="H18" s="27"/>
      <c r="I18" s="27"/>
      <c r="J18" s="27">
        <f>MIN($J$17:$AA$17)</f>
        <v>0.3300416026125399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>
        <f>MIN($AB$17:$AL$17)</f>
        <v>0.10288191931431598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6" ht="16" hidden="1" thickBot="1">
      <c r="A19" s="19" t="s">
        <v>38</v>
      </c>
      <c r="J19" s="27">
        <f>MAX($J$17:$AA$17)</f>
        <v>1.3715591961139155</v>
      </c>
      <c r="AB19" s="27">
        <f>MAX($AB$17:$AL$17)</f>
        <v>0.35692850392593894</v>
      </c>
      <c r="AT19">
        <f>1.9*4+1.6*4+1.1*4+0.7*3</f>
        <v>20.5</v>
      </c>
    </row>
    <row r="20" spans="1:46">
      <c r="A20" s="29" t="s">
        <v>3</v>
      </c>
      <c r="J20" s="27"/>
      <c r="AB20" s="27"/>
    </row>
    <row r="21" spans="1:46">
      <c r="A21" t="s">
        <v>12</v>
      </c>
      <c r="B21">
        <v>1</v>
      </c>
      <c r="I21">
        <v>0.15</v>
      </c>
      <c r="J21">
        <f t="shared" ref="J21:L22" si="3">J$23/3</f>
        <v>9.9999999999999992E-2</v>
      </c>
      <c r="K21">
        <f t="shared" si="3"/>
        <v>0.13</v>
      </c>
      <c r="L21">
        <f t="shared" si="3"/>
        <v>0.13</v>
      </c>
    </row>
    <row r="22" spans="1:46">
      <c r="A22" t="s">
        <v>4</v>
      </c>
      <c r="B22">
        <v>2</v>
      </c>
      <c r="I22">
        <v>0.15</v>
      </c>
      <c r="J22">
        <f t="shared" si="3"/>
        <v>9.9999999999999992E-2</v>
      </c>
      <c r="K22">
        <f t="shared" si="3"/>
        <v>0.13</v>
      </c>
      <c r="L22">
        <f t="shared" si="3"/>
        <v>0.13</v>
      </c>
    </row>
    <row r="23" spans="1:46" s="1" customFormat="1">
      <c r="B23" s="1" t="s">
        <v>7</v>
      </c>
      <c r="I23" s="1">
        <f>SUM(I21:I22)</f>
        <v>0.3</v>
      </c>
      <c r="J23" s="1">
        <v>0.3</v>
      </c>
      <c r="K23" s="1">
        <v>0.39</v>
      </c>
      <c r="L23" s="1">
        <v>0.39</v>
      </c>
    </row>
    <row r="24" spans="1:46">
      <c r="A24" t="s">
        <v>5</v>
      </c>
      <c r="B24">
        <v>1</v>
      </c>
    </row>
    <row r="25" spans="1:46">
      <c r="B25">
        <v>2</v>
      </c>
    </row>
    <row r="26" spans="1:46" s="1" customFormat="1">
      <c r="B26" s="1" t="s">
        <v>7</v>
      </c>
    </row>
    <row r="27" spans="1:46" ht="17.25" customHeight="1">
      <c r="A27" t="s">
        <v>13</v>
      </c>
      <c r="B27">
        <v>1</v>
      </c>
      <c r="I27">
        <v>0.15</v>
      </c>
      <c r="J27">
        <f t="shared" ref="J27:L28" si="4">J$29/3</f>
        <v>0.13999999999999999</v>
      </c>
      <c r="K27">
        <f t="shared" si="4"/>
        <v>0.12</v>
      </c>
      <c r="L27">
        <f t="shared" si="4"/>
        <v>0.13999999999999999</v>
      </c>
    </row>
    <row r="28" spans="1:46">
      <c r="A28" t="s">
        <v>4</v>
      </c>
      <c r="B28">
        <v>2</v>
      </c>
      <c r="I28">
        <v>0.15</v>
      </c>
      <c r="J28">
        <f t="shared" si="4"/>
        <v>0.13999999999999999</v>
      </c>
      <c r="K28">
        <f t="shared" si="4"/>
        <v>0.12</v>
      </c>
      <c r="L28">
        <f t="shared" si="4"/>
        <v>0.13999999999999999</v>
      </c>
    </row>
    <row r="29" spans="1:46" s="1" customFormat="1">
      <c r="B29" s="1" t="s">
        <v>7</v>
      </c>
      <c r="I29" s="1">
        <f>SUM(I27:I28)</f>
        <v>0.3</v>
      </c>
      <c r="J29" s="1">
        <v>0.42</v>
      </c>
      <c r="K29" s="1">
        <v>0.36</v>
      </c>
      <c r="L29" s="1">
        <v>0.42</v>
      </c>
    </row>
    <row r="30" spans="1:46">
      <c r="A30" t="s">
        <v>5</v>
      </c>
      <c r="B30">
        <v>1</v>
      </c>
      <c r="AB30">
        <v>0.05</v>
      </c>
    </row>
    <row r="31" spans="1:46">
      <c r="B31">
        <v>2</v>
      </c>
      <c r="AB31">
        <v>0.05</v>
      </c>
    </row>
    <row r="32" spans="1:46" s="1" customFormat="1">
      <c r="B32" s="1" t="s">
        <v>7</v>
      </c>
      <c r="AB32" s="1">
        <f>SUM(AB30:AB31)</f>
        <v>0.1</v>
      </c>
      <c r="AC32" s="1">
        <f t="shared" ref="AC32:AO32" si="5">SUM(AC30:AC31)</f>
        <v>0</v>
      </c>
      <c r="AD32" s="1">
        <f t="shared" si="5"/>
        <v>0</v>
      </c>
      <c r="AE32" s="1">
        <f t="shared" si="5"/>
        <v>0</v>
      </c>
      <c r="AF32" s="1">
        <f t="shared" si="5"/>
        <v>0</v>
      </c>
      <c r="AG32" s="1">
        <f t="shared" si="5"/>
        <v>0</v>
      </c>
      <c r="AH32" s="1">
        <f t="shared" si="5"/>
        <v>0</v>
      </c>
      <c r="AI32" s="1">
        <f t="shared" si="5"/>
        <v>0</v>
      </c>
      <c r="AJ32" s="1">
        <f t="shared" si="5"/>
        <v>0</v>
      </c>
      <c r="AK32" s="1">
        <f t="shared" si="5"/>
        <v>0</v>
      </c>
      <c r="AL32" s="1">
        <f t="shared" si="5"/>
        <v>0</v>
      </c>
      <c r="AM32" s="1">
        <f t="shared" si="5"/>
        <v>0</v>
      </c>
      <c r="AN32" s="1">
        <f t="shared" si="5"/>
        <v>0</v>
      </c>
      <c r="AO32" s="1">
        <f t="shared" si="5"/>
        <v>0</v>
      </c>
    </row>
    <row r="33" spans="1:41" s="28" customFormat="1"/>
    <row r="34" spans="1:41" s="28" customFormat="1">
      <c r="A34" s="30" t="s">
        <v>42</v>
      </c>
    </row>
    <row r="35" spans="1:41">
      <c r="A35" t="s">
        <v>12</v>
      </c>
      <c r="B35">
        <v>1</v>
      </c>
      <c r="I35">
        <f>0.15+0.6</f>
        <v>0.75</v>
      </c>
    </row>
    <row r="36" spans="1:41">
      <c r="B36">
        <v>2</v>
      </c>
      <c r="I36">
        <f>0.15+0.6</f>
        <v>0.75</v>
      </c>
    </row>
    <row r="37" spans="1:41" s="4" customFormat="1">
      <c r="B37" s="4" t="s">
        <v>7</v>
      </c>
      <c r="I37" s="4">
        <f>SUM(I35:I36)</f>
        <v>1.5</v>
      </c>
      <c r="J37" s="4">
        <f t="shared" ref="J37:AM37" si="6">SUM(J35:J36)</f>
        <v>0</v>
      </c>
      <c r="K37" s="4">
        <f t="shared" si="6"/>
        <v>0</v>
      </c>
      <c r="L37" s="4">
        <f t="shared" si="6"/>
        <v>0</v>
      </c>
      <c r="M37" s="4">
        <f t="shared" si="6"/>
        <v>0</v>
      </c>
      <c r="N37" s="4">
        <f t="shared" si="6"/>
        <v>0</v>
      </c>
      <c r="O37" s="4">
        <f t="shared" si="6"/>
        <v>0</v>
      </c>
      <c r="P37" s="4">
        <f t="shared" si="6"/>
        <v>0</v>
      </c>
      <c r="Q37" s="4">
        <f t="shared" si="6"/>
        <v>0</v>
      </c>
      <c r="R37" s="4">
        <f t="shared" si="6"/>
        <v>0</v>
      </c>
      <c r="S37" s="4">
        <f t="shared" si="6"/>
        <v>0</v>
      </c>
      <c r="T37" s="4">
        <f t="shared" si="6"/>
        <v>0</v>
      </c>
      <c r="U37" s="4">
        <f t="shared" si="6"/>
        <v>0</v>
      </c>
      <c r="V37" s="4">
        <f t="shared" si="6"/>
        <v>0</v>
      </c>
      <c r="W37" s="4">
        <f t="shared" si="6"/>
        <v>0</v>
      </c>
      <c r="X37" s="4">
        <f t="shared" si="6"/>
        <v>0</v>
      </c>
      <c r="Y37" s="4">
        <f t="shared" si="6"/>
        <v>0</v>
      </c>
      <c r="Z37" s="4">
        <f t="shared" si="6"/>
        <v>0</v>
      </c>
      <c r="AA37" s="4">
        <f t="shared" si="6"/>
        <v>0</v>
      </c>
      <c r="AB37" s="4">
        <f t="shared" si="6"/>
        <v>0</v>
      </c>
      <c r="AC37" s="4">
        <f t="shared" si="6"/>
        <v>0</v>
      </c>
      <c r="AD37" s="4">
        <f t="shared" si="6"/>
        <v>0</v>
      </c>
      <c r="AE37" s="4">
        <f t="shared" si="6"/>
        <v>0</v>
      </c>
      <c r="AF37" s="4">
        <f t="shared" si="6"/>
        <v>0</v>
      </c>
      <c r="AG37" s="4">
        <f t="shared" si="6"/>
        <v>0</v>
      </c>
      <c r="AH37" s="4">
        <f t="shared" si="6"/>
        <v>0</v>
      </c>
      <c r="AI37" s="4">
        <f t="shared" si="6"/>
        <v>0</v>
      </c>
      <c r="AJ37" s="4">
        <f t="shared" si="6"/>
        <v>0</v>
      </c>
      <c r="AK37" s="4">
        <f t="shared" si="6"/>
        <v>0</v>
      </c>
      <c r="AL37" s="4">
        <f t="shared" si="6"/>
        <v>0</v>
      </c>
      <c r="AM37" s="4">
        <f t="shared" si="6"/>
        <v>0</v>
      </c>
    </row>
    <row r="38" spans="1:41" ht="15.75" customHeight="1">
      <c r="A38" t="s">
        <v>13</v>
      </c>
      <c r="B38">
        <v>1</v>
      </c>
      <c r="I38">
        <f>0.15+0.6</f>
        <v>0.75</v>
      </c>
    </row>
    <row r="39" spans="1:41">
      <c r="B39">
        <v>2</v>
      </c>
      <c r="I39">
        <f>0.15+0.6</f>
        <v>0.75</v>
      </c>
    </row>
    <row r="40" spans="1:41" s="4" customFormat="1">
      <c r="B40" s="4" t="s">
        <v>7</v>
      </c>
      <c r="I40" s="4">
        <f>SUM(I38:I39)</f>
        <v>1.5</v>
      </c>
      <c r="J40" s="4">
        <f t="shared" ref="J40:AM40" si="7">SUM(J38:J39)</f>
        <v>0</v>
      </c>
      <c r="K40" s="4">
        <f t="shared" si="7"/>
        <v>0</v>
      </c>
      <c r="L40" s="4">
        <f t="shared" si="7"/>
        <v>0</v>
      </c>
      <c r="M40" s="4">
        <f t="shared" si="7"/>
        <v>0</v>
      </c>
      <c r="N40" s="4">
        <f t="shared" si="7"/>
        <v>0</v>
      </c>
      <c r="O40" s="4">
        <f t="shared" si="7"/>
        <v>0</v>
      </c>
      <c r="P40" s="4">
        <f t="shared" si="7"/>
        <v>0</v>
      </c>
      <c r="Q40" s="4">
        <f t="shared" si="7"/>
        <v>0</v>
      </c>
      <c r="R40" s="4">
        <f t="shared" si="7"/>
        <v>0</v>
      </c>
      <c r="S40" s="4">
        <f t="shared" si="7"/>
        <v>0</v>
      </c>
      <c r="T40" s="4">
        <f t="shared" si="7"/>
        <v>0</v>
      </c>
      <c r="U40" s="4">
        <f t="shared" si="7"/>
        <v>0</v>
      </c>
      <c r="V40" s="4">
        <f t="shared" si="7"/>
        <v>0</v>
      </c>
      <c r="W40" s="4">
        <f t="shared" si="7"/>
        <v>0</v>
      </c>
      <c r="X40" s="4">
        <f t="shared" si="7"/>
        <v>0</v>
      </c>
      <c r="Y40" s="4">
        <f t="shared" si="7"/>
        <v>0</v>
      </c>
      <c r="Z40" s="4">
        <f t="shared" si="7"/>
        <v>0</v>
      </c>
      <c r="AA40" s="4">
        <f t="shared" si="7"/>
        <v>0</v>
      </c>
      <c r="AB40" s="4">
        <f t="shared" si="7"/>
        <v>0</v>
      </c>
      <c r="AC40" s="4">
        <f t="shared" si="7"/>
        <v>0</v>
      </c>
      <c r="AD40" s="4">
        <f t="shared" si="7"/>
        <v>0</v>
      </c>
      <c r="AE40" s="4">
        <f t="shared" si="7"/>
        <v>0</v>
      </c>
      <c r="AF40" s="4">
        <f t="shared" si="7"/>
        <v>0</v>
      </c>
      <c r="AG40" s="4">
        <f t="shared" si="7"/>
        <v>0</v>
      </c>
      <c r="AH40" s="4">
        <f t="shared" si="7"/>
        <v>0</v>
      </c>
      <c r="AI40" s="4">
        <f t="shared" si="7"/>
        <v>0</v>
      </c>
      <c r="AJ40" s="4">
        <f t="shared" si="7"/>
        <v>0</v>
      </c>
      <c r="AK40" s="4">
        <f t="shared" si="7"/>
        <v>0</v>
      </c>
      <c r="AL40" s="4">
        <f t="shared" si="7"/>
        <v>0</v>
      </c>
      <c r="AM40" s="4">
        <f t="shared" si="7"/>
        <v>0</v>
      </c>
    </row>
    <row r="41" spans="1:41" hidden="1">
      <c r="A41" t="s">
        <v>22</v>
      </c>
      <c r="I41">
        <f>SUM(I42:I43)</f>
        <v>3</v>
      </c>
      <c r="J41">
        <f t="shared" ref="J41:AJ41" si="8">SUM(J42:J43)</f>
        <v>0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  <c r="AC41">
        <f t="shared" si="8"/>
        <v>0</v>
      </c>
      <c r="AD41">
        <f t="shared" si="8"/>
        <v>0</v>
      </c>
      <c r="AE41">
        <f t="shared" si="8"/>
        <v>0</v>
      </c>
      <c r="AF41">
        <f t="shared" si="8"/>
        <v>0</v>
      </c>
      <c r="AG41">
        <f t="shared" si="8"/>
        <v>0</v>
      </c>
      <c r="AH41">
        <f t="shared" si="8"/>
        <v>0</v>
      </c>
      <c r="AI41">
        <f t="shared" si="8"/>
        <v>0</v>
      </c>
      <c r="AJ41">
        <f t="shared" si="8"/>
        <v>0</v>
      </c>
    </row>
    <row r="42" spans="1:41" hidden="1">
      <c r="B42">
        <v>1</v>
      </c>
      <c r="I42">
        <f>I35+I38</f>
        <v>1.5</v>
      </c>
      <c r="J42">
        <f t="shared" ref="J42:AI42" si="9">J35+J38</f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  <c r="AI42">
        <f t="shared" si="9"/>
        <v>0</v>
      </c>
    </row>
    <row r="43" spans="1:41" hidden="1">
      <c r="B43">
        <v>2</v>
      </c>
      <c r="I43">
        <f>I36+I39</f>
        <v>1.5</v>
      </c>
      <c r="J43">
        <f t="shared" ref="J43:AI43" si="10">J36+J39</f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10"/>
        <v>0</v>
      </c>
    </row>
    <row r="44" spans="1:41" hidden="1">
      <c r="J44" s="27"/>
      <c r="AB44" s="27"/>
    </row>
    <row r="45" spans="1:41" hidden="1">
      <c r="A45" t="s">
        <v>4</v>
      </c>
      <c r="B45">
        <v>1</v>
      </c>
      <c r="I45">
        <f t="shared" ref="I45:AL45" si="11">SUM(I21,I27)</f>
        <v>0.3</v>
      </c>
      <c r="J45">
        <f t="shared" si="11"/>
        <v>0.24</v>
      </c>
      <c r="K45">
        <f t="shared" si="11"/>
        <v>0.25</v>
      </c>
      <c r="L45">
        <f t="shared" si="11"/>
        <v>0.27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>AM21+AM27</f>
        <v>0</v>
      </c>
      <c r="AN45">
        <f>AN21+AN27</f>
        <v>0</v>
      </c>
      <c r="AO45">
        <f>AO21+AO27</f>
        <v>0</v>
      </c>
    </row>
    <row r="46" spans="1:41" hidden="1">
      <c r="B46">
        <v>2</v>
      </c>
      <c r="I46">
        <f t="shared" ref="I46:AL46" si="12">SUM(I22,I28)</f>
        <v>0.3</v>
      </c>
      <c r="J46">
        <f t="shared" si="12"/>
        <v>0.24</v>
      </c>
      <c r="K46">
        <f t="shared" si="12"/>
        <v>0.25</v>
      </c>
      <c r="L46">
        <f t="shared" si="12"/>
        <v>0.27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0</v>
      </c>
      <c r="S46">
        <f t="shared" si="12"/>
        <v>0</v>
      </c>
      <c r="T46">
        <f t="shared" si="12"/>
        <v>0</v>
      </c>
      <c r="U46">
        <f t="shared" si="12"/>
        <v>0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si="12"/>
        <v>0</v>
      </c>
      <c r="Z46">
        <f t="shared" si="12"/>
        <v>0</v>
      </c>
      <c r="AA46">
        <f t="shared" si="12"/>
        <v>0</v>
      </c>
      <c r="AB46">
        <f t="shared" si="12"/>
        <v>0</v>
      </c>
      <c r="AC46">
        <f t="shared" si="12"/>
        <v>0</v>
      </c>
      <c r="AD46">
        <f t="shared" si="12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>SUM(AM22,AM28)</f>
        <v>0</v>
      </c>
      <c r="AN46">
        <f>SUM(AN22,AN28)</f>
        <v>0</v>
      </c>
      <c r="AO46">
        <f>SUM(AO22,AO28)</f>
        <v>0</v>
      </c>
    </row>
    <row r="47" spans="1:41" s="7" customFormat="1" hidden="1">
      <c r="B47" s="7" t="s">
        <v>7</v>
      </c>
      <c r="I47" s="7">
        <f t="shared" ref="I47:AO47" si="13">SUM(I45:I46)</f>
        <v>0.6</v>
      </c>
      <c r="J47" s="7">
        <f>SUM(J45:J46)</f>
        <v>0.48</v>
      </c>
      <c r="K47" s="7">
        <f t="shared" si="13"/>
        <v>0.5</v>
      </c>
      <c r="L47" s="7">
        <f t="shared" si="13"/>
        <v>0.54</v>
      </c>
      <c r="M47" s="7">
        <f t="shared" si="13"/>
        <v>0</v>
      </c>
      <c r="N47" s="7">
        <f t="shared" si="13"/>
        <v>0</v>
      </c>
      <c r="O47" s="7">
        <f t="shared" si="13"/>
        <v>0</v>
      </c>
      <c r="P47" s="7">
        <f t="shared" si="13"/>
        <v>0</v>
      </c>
      <c r="Q47" s="7">
        <f t="shared" si="13"/>
        <v>0</v>
      </c>
      <c r="R47" s="7">
        <f t="shared" si="13"/>
        <v>0</v>
      </c>
      <c r="S47" s="7">
        <f t="shared" si="13"/>
        <v>0</v>
      </c>
      <c r="T47" s="7">
        <f t="shared" si="13"/>
        <v>0</v>
      </c>
      <c r="U47" s="7">
        <f t="shared" si="13"/>
        <v>0</v>
      </c>
      <c r="V47" s="7">
        <f t="shared" si="13"/>
        <v>0</v>
      </c>
      <c r="W47" s="7">
        <f t="shared" si="13"/>
        <v>0</v>
      </c>
      <c r="X47" s="7">
        <f t="shared" si="13"/>
        <v>0</v>
      </c>
      <c r="Y47" s="7">
        <f t="shared" si="13"/>
        <v>0</v>
      </c>
      <c r="Z47" s="7">
        <f t="shared" si="13"/>
        <v>0</v>
      </c>
      <c r="AA47" s="7">
        <f t="shared" si="13"/>
        <v>0</v>
      </c>
      <c r="AB47" s="7">
        <f t="shared" si="13"/>
        <v>0</v>
      </c>
      <c r="AC47" s="7">
        <f t="shared" si="13"/>
        <v>0</v>
      </c>
      <c r="AD47" s="7">
        <f t="shared" si="13"/>
        <v>0</v>
      </c>
      <c r="AE47" s="7">
        <f t="shared" si="13"/>
        <v>0</v>
      </c>
      <c r="AF47" s="7">
        <f t="shared" si="13"/>
        <v>0</v>
      </c>
      <c r="AG47" s="7">
        <f t="shared" si="13"/>
        <v>0</v>
      </c>
      <c r="AH47" s="7">
        <f t="shared" si="13"/>
        <v>0</v>
      </c>
      <c r="AI47" s="7">
        <f t="shared" si="13"/>
        <v>0</v>
      </c>
      <c r="AJ47" s="7">
        <f t="shared" si="13"/>
        <v>0</v>
      </c>
      <c r="AK47" s="7">
        <f t="shared" si="13"/>
        <v>0</v>
      </c>
      <c r="AL47" s="7">
        <f t="shared" si="13"/>
        <v>0</v>
      </c>
      <c r="AM47" s="7">
        <f t="shared" si="13"/>
        <v>0</v>
      </c>
      <c r="AN47" s="7">
        <f t="shared" si="13"/>
        <v>0</v>
      </c>
      <c r="AO47" s="7">
        <f t="shared" si="13"/>
        <v>0</v>
      </c>
    </row>
    <row r="48" spans="1:41" hidden="1">
      <c r="B48" t="s">
        <v>10</v>
      </c>
      <c r="I48">
        <f>SUM($G$47:I47)</f>
        <v>0.6</v>
      </c>
      <c r="J48">
        <f>SUM($G$47:J47)</f>
        <v>1.08</v>
      </c>
      <c r="K48">
        <f>SUM($G$47:K47)</f>
        <v>1.58</v>
      </c>
      <c r="L48">
        <f>SUM($G$47:L47)</f>
        <v>2.12</v>
      </c>
      <c r="M48">
        <f>SUM($G$47:M47)</f>
        <v>2.12</v>
      </c>
      <c r="N48">
        <f>SUM($G$47:N47)</f>
        <v>2.12</v>
      </c>
      <c r="O48">
        <f>SUM($G$47:O47)</f>
        <v>2.12</v>
      </c>
      <c r="P48">
        <f>SUM($G$47:P47)</f>
        <v>2.12</v>
      </c>
      <c r="Q48">
        <f>SUM($G$47:Q47)</f>
        <v>2.12</v>
      </c>
      <c r="R48">
        <f>SUM($G$47:R47)</f>
        <v>2.12</v>
      </c>
      <c r="S48">
        <f>SUM($G$47:S47)</f>
        <v>2.12</v>
      </c>
      <c r="T48">
        <f>SUM($G$47:T47)</f>
        <v>2.12</v>
      </c>
      <c r="U48">
        <f>SUM($G$47:U47)</f>
        <v>2.12</v>
      </c>
      <c r="V48">
        <f>SUM($G$47:V47)</f>
        <v>2.12</v>
      </c>
      <c r="W48">
        <f>SUM($G$47:W47)</f>
        <v>2.12</v>
      </c>
      <c r="X48">
        <f>SUM($G$47:X47)</f>
        <v>2.12</v>
      </c>
      <c r="Y48">
        <f>SUM($G$47:Y47)</f>
        <v>2.12</v>
      </c>
      <c r="Z48">
        <f>SUM($G$47:Z47)</f>
        <v>2.12</v>
      </c>
      <c r="AA48">
        <f>SUM($G$47:AA47)</f>
        <v>2.12</v>
      </c>
      <c r="AB48">
        <f>SUM($G$47:AB47)</f>
        <v>2.12</v>
      </c>
      <c r="AC48">
        <f>SUM($G$47:AC47)</f>
        <v>2.12</v>
      </c>
      <c r="AD48">
        <f>SUM($G$47:AD47)</f>
        <v>2.12</v>
      </c>
      <c r="AE48">
        <f>SUM($G$47:AE47)</f>
        <v>2.12</v>
      </c>
      <c r="AF48">
        <f>SUM($G$47:AF47)</f>
        <v>2.12</v>
      </c>
      <c r="AG48">
        <f>SUM($G$47:AG47)</f>
        <v>2.12</v>
      </c>
      <c r="AH48">
        <f>SUM($G$47:AH47)</f>
        <v>2.12</v>
      </c>
      <c r="AI48">
        <f>SUM($G$47:AI47)</f>
        <v>2.12</v>
      </c>
      <c r="AJ48">
        <f>SUM($G$47:AJ47)</f>
        <v>2.12</v>
      </c>
      <c r="AK48">
        <f>SUM($G$47:AK47)</f>
        <v>2.12</v>
      </c>
      <c r="AL48">
        <f>SUM($G$47:AL47)</f>
        <v>2.12</v>
      </c>
      <c r="AM48">
        <f>SUM($G$47:AM47)</f>
        <v>2.12</v>
      </c>
      <c r="AN48">
        <f>SUM($G$47:AN47)</f>
        <v>2.12</v>
      </c>
      <c r="AO48">
        <f>SUM($G$47:AO47)</f>
        <v>2.12</v>
      </c>
    </row>
    <row r="49" spans="1:41" s="1" customFormat="1" hidden="1">
      <c r="A49" s="1">
        <v>58</v>
      </c>
      <c r="B49" s="1" t="s">
        <v>8</v>
      </c>
      <c r="I49" s="1">
        <f t="shared" ref="I49:AO49" si="14">$A$49-I48</f>
        <v>57.4</v>
      </c>
      <c r="J49" s="1">
        <f t="shared" si="14"/>
        <v>56.92</v>
      </c>
      <c r="K49" s="1">
        <f t="shared" si="14"/>
        <v>56.42</v>
      </c>
      <c r="L49" s="1">
        <f t="shared" si="14"/>
        <v>55.88</v>
      </c>
      <c r="M49" s="1">
        <f t="shared" si="14"/>
        <v>55.88</v>
      </c>
      <c r="N49" s="1">
        <f t="shared" si="14"/>
        <v>55.88</v>
      </c>
      <c r="O49" s="1">
        <f t="shared" si="14"/>
        <v>55.88</v>
      </c>
      <c r="P49" s="1">
        <f t="shared" si="14"/>
        <v>55.88</v>
      </c>
      <c r="Q49" s="1">
        <f t="shared" si="14"/>
        <v>55.88</v>
      </c>
      <c r="R49" s="1">
        <f t="shared" si="14"/>
        <v>55.88</v>
      </c>
      <c r="S49" s="1">
        <f t="shared" si="14"/>
        <v>55.88</v>
      </c>
      <c r="T49" s="1">
        <f t="shared" si="14"/>
        <v>55.88</v>
      </c>
      <c r="U49" s="1">
        <f t="shared" si="14"/>
        <v>55.88</v>
      </c>
      <c r="V49" s="1">
        <f t="shared" si="14"/>
        <v>55.88</v>
      </c>
      <c r="W49" s="1">
        <f t="shared" si="14"/>
        <v>55.88</v>
      </c>
      <c r="X49" s="1">
        <f t="shared" si="14"/>
        <v>55.88</v>
      </c>
      <c r="Y49" s="1">
        <f t="shared" si="14"/>
        <v>55.88</v>
      </c>
      <c r="Z49" s="1">
        <f t="shared" si="14"/>
        <v>55.88</v>
      </c>
      <c r="AA49" s="1">
        <f t="shared" si="14"/>
        <v>55.88</v>
      </c>
      <c r="AB49" s="1">
        <f t="shared" si="14"/>
        <v>55.88</v>
      </c>
      <c r="AC49" s="1">
        <f t="shared" si="14"/>
        <v>55.88</v>
      </c>
      <c r="AD49" s="1">
        <f t="shared" si="14"/>
        <v>55.88</v>
      </c>
      <c r="AE49" s="1">
        <f t="shared" si="14"/>
        <v>55.88</v>
      </c>
      <c r="AF49" s="1">
        <f t="shared" si="14"/>
        <v>55.88</v>
      </c>
      <c r="AG49" s="1">
        <f t="shared" si="14"/>
        <v>55.88</v>
      </c>
      <c r="AH49" s="1">
        <f t="shared" si="14"/>
        <v>55.88</v>
      </c>
      <c r="AI49" s="1">
        <f t="shared" si="14"/>
        <v>55.88</v>
      </c>
      <c r="AJ49" s="1">
        <f t="shared" si="14"/>
        <v>55.88</v>
      </c>
      <c r="AK49" s="1">
        <f t="shared" si="14"/>
        <v>55.88</v>
      </c>
      <c r="AL49" s="1">
        <f t="shared" si="14"/>
        <v>55.88</v>
      </c>
      <c r="AM49" s="1">
        <f t="shared" si="14"/>
        <v>55.88</v>
      </c>
      <c r="AN49" s="1">
        <f t="shared" si="14"/>
        <v>55.88</v>
      </c>
      <c r="AO49" s="1">
        <f t="shared" si="14"/>
        <v>55.88</v>
      </c>
    </row>
    <row r="50" spans="1:41" ht="15.75" hidden="1" customHeight="1">
      <c r="A50" t="s">
        <v>5</v>
      </c>
      <c r="B50">
        <v>1</v>
      </c>
      <c r="I50">
        <f t="shared" ref="I50:AO50" si="15">SUM(I24,I30)</f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0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0</v>
      </c>
      <c r="AA50">
        <f t="shared" si="15"/>
        <v>0</v>
      </c>
      <c r="AB50">
        <f t="shared" si="15"/>
        <v>0.05</v>
      </c>
      <c r="AC50">
        <f t="shared" si="15"/>
        <v>0</v>
      </c>
      <c r="AD50">
        <f t="shared" si="15"/>
        <v>0</v>
      </c>
      <c r="AE50">
        <f t="shared" si="15"/>
        <v>0</v>
      </c>
      <c r="AF50">
        <f t="shared" si="1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>
        <f t="shared" si="15"/>
        <v>0</v>
      </c>
      <c r="AK50">
        <f t="shared" si="15"/>
        <v>0</v>
      </c>
      <c r="AL50">
        <f t="shared" si="15"/>
        <v>0</v>
      </c>
      <c r="AM50">
        <f t="shared" si="15"/>
        <v>0</v>
      </c>
      <c r="AN50">
        <f t="shared" si="15"/>
        <v>0</v>
      </c>
      <c r="AO50">
        <f t="shared" si="15"/>
        <v>0</v>
      </c>
    </row>
    <row r="51" spans="1:41" hidden="1">
      <c r="B51">
        <v>2</v>
      </c>
      <c r="I51">
        <f t="shared" ref="I51:AO51" si="16">SUM(I25,I31)</f>
        <v>0</v>
      </c>
      <c r="J51">
        <f t="shared" si="16"/>
        <v>0</v>
      </c>
      <c r="K51">
        <f t="shared" si="16"/>
        <v>0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0</v>
      </c>
      <c r="Y51">
        <f t="shared" si="16"/>
        <v>0</v>
      </c>
      <c r="Z51">
        <f t="shared" si="16"/>
        <v>0</v>
      </c>
      <c r="AA51">
        <f t="shared" si="16"/>
        <v>0</v>
      </c>
      <c r="AB51">
        <f t="shared" si="16"/>
        <v>0.05</v>
      </c>
      <c r="AC51">
        <f t="shared" si="16"/>
        <v>0</v>
      </c>
      <c r="AD51">
        <f t="shared" si="16"/>
        <v>0</v>
      </c>
      <c r="AE51">
        <f t="shared" si="16"/>
        <v>0</v>
      </c>
      <c r="AF51">
        <f t="shared" si="16"/>
        <v>0</v>
      </c>
      <c r="AG51">
        <f t="shared" si="16"/>
        <v>0</v>
      </c>
      <c r="AH51">
        <f t="shared" si="16"/>
        <v>0</v>
      </c>
      <c r="AI51">
        <f t="shared" si="16"/>
        <v>0</v>
      </c>
      <c r="AJ51">
        <f t="shared" si="16"/>
        <v>0</v>
      </c>
      <c r="AK51">
        <f t="shared" si="16"/>
        <v>0</v>
      </c>
      <c r="AL51">
        <f t="shared" si="16"/>
        <v>0</v>
      </c>
      <c r="AM51">
        <f t="shared" si="16"/>
        <v>0</v>
      </c>
      <c r="AN51">
        <f t="shared" si="16"/>
        <v>0</v>
      </c>
      <c r="AO51">
        <f t="shared" si="16"/>
        <v>0</v>
      </c>
    </row>
    <row r="52" spans="1:41" s="7" customFormat="1" hidden="1">
      <c r="B52" s="7" t="s">
        <v>7</v>
      </c>
      <c r="I52" s="7">
        <f>SUM(I50:I51)</f>
        <v>0</v>
      </c>
      <c r="J52" s="7">
        <f t="shared" ref="J52:AO52" si="17">SUM(J50:J51)</f>
        <v>0</v>
      </c>
      <c r="K52" s="7">
        <f t="shared" si="17"/>
        <v>0</v>
      </c>
      <c r="L52" s="7">
        <f t="shared" si="17"/>
        <v>0</v>
      </c>
      <c r="M52" s="7">
        <f t="shared" si="17"/>
        <v>0</v>
      </c>
      <c r="N52" s="7">
        <f t="shared" si="17"/>
        <v>0</v>
      </c>
      <c r="O52" s="7">
        <f t="shared" si="17"/>
        <v>0</v>
      </c>
      <c r="P52" s="7">
        <f t="shared" si="17"/>
        <v>0</v>
      </c>
      <c r="Q52" s="7">
        <f t="shared" si="17"/>
        <v>0</v>
      </c>
      <c r="R52" s="7">
        <f t="shared" si="17"/>
        <v>0</v>
      </c>
      <c r="S52" s="7">
        <f t="shared" si="17"/>
        <v>0</v>
      </c>
      <c r="T52" s="7">
        <f t="shared" si="17"/>
        <v>0</v>
      </c>
      <c r="U52" s="7">
        <f t="shared" si="17"/>
        <v>0</v>
      </c>
      <c r="V52" s="7">
        <f t="shared" si="17"/>
        <v>0</v>
      </c>
      <c r="W52" s="7">
        <f t="shared" si="17"/>
        <v>0</v>
      </c>
      <c r="X52" s="7">
        <f t="shared" si="17"/>
        <v>0</v>
      </c>
      <c r="Y52" s="7">
        <f t="shared" si="17"/>
        <v>0</v>
      </c>
      <c r="Z52" s="7">
        <f t="shared" si="17"/>
        <v>0</v>
      </c>
      <c r="AA52" s="7">
        <f t="shared" si="17"/>
        <v>0</v>
      </c>
      <c r="AB52" s="7">
        <f t="shared" si="17"/>
        <v>0.1</v>
      </c>
      <c r="AC52" s="7">
        <f t="shared" si="17"/>
        <v>0</v>
      </c>
      <c r="AD52" s="7">
        <f t="shared" si="17"/>
        <v>0</v>
      </c>
      <c r="AE52" s="7">
        <f t="shared" si="17"/>
        <v>0</v>
      </c>
      <c r="AF52" s="7">
        <f t="shared" si="17"/>
        <v>0</v>
      </c>
      <c r="AG52" s="7">
        <f t="shared" si="17"/>
        <v>0</v>
      </c>
      <c r="AH52" s="7">
        <f t="shared" si="17"/>
        <v>0</v>
      </c>
      <c r="AI52" s="7">
        <f t="shared" si="17"/>
        <v>0</v>
      </c>
      <c r="AJ52" s="7">
        <f t="shared" si="17"/>
        <v>0</v>
      </c>
      <c r="AK52" s="7">
        <f t="shared" si="17"/>
        <v>0</v>
      </c>
      <c r="AL52" s="7">
        <f t="shared" si="17"/>
        <v>0</v>
      </c>
      <c r="AM52" s="7">
        <f t="shared" si="17"/>
        <v>0</v>
      </c>
      <c r="AN52" s="7">
        <f t="shared" si="17"/>
        <v>0</v>
      </c>
      <c r="AO52" s="7">
        <f t="shared" si="17"/>
        <v>0</v>
      </c>
    </row>
    <row r="53" spans="1:41" hidden="1">
      <c r="B53" t="s">
        <v>10</v>
      </c>
      <c r="I53">
        <f>SUM($G$52:I52)</f>
        <v>0</v>
      </c>
      <c r="J53">
        <f>SUM($G$52:J52)</f>
        <v>0</v>
      </c>
      <c r="K53">
        <f>SUM($G$52:K52)</f>
        <v>0</v>
      </c>
      <c r="L53">
        <f>SUM($G$52:L52)</f>
        <v>0</v>
      </c>
      <c r="M53">
        <f>SUM($G$52:M52)</f>
        <v>0</v>
      </c>
      <c r="N53">
        <f>SUM($G$52:N52)</f>
        <v>0</v>
      </c>
      <c r="O53">
        <f>SUM($G$52:O52)</f>
        <v>0</v>
      </c>
      <c r="P53">
        <f>SUM($G$52:P52)</f>
        <v>0</v>
      </c>
      <c r="Q53">
        <f>SUM($G$52:Q52)</f>
        <v>0</v>
      </c>
      <c r="R53">
        <f>SUM($G$52:R52)</f>
        <v>0</v>
      </c>
      <c r="S53">
        <f>SUM($G$52:S52)</f>
        <v>0</v>
      </c>
      <c r="T53">
        <f>SUM($G$52:T52)</f>
        <v>0</v>
      </c>
      <c r="U53">
        <f>SUM($G$52:U52)</f>
        <v>0</v>
      </c>
      <c r="V53">
        <f>SUM($G$52:V52)</f>
        <v>0</v>
      </c>
      <c r="W53">
        <f>SUM($G$52:W52)</f>
        <v>0</v>
      </c>
      <c r="X53">
        <f>SUM($G$52:X52)</f>
        <v>0</v>
      </c>
      <c r="Y53">
        <f>SUM($G$52:Y52)</f>
        <v>0</v>
      </c>
      <c r="Z53">
        <f>SUM($G$52:Z52)</f>
        <v>0</v>
      </c>
      <c r="AA53">
        <f>SUM($G$52:AA52)</f>
        <v>0</v>
      </c>
      <c r="AB53">
        <f>SUM($G$52:AB52)</f>
        <v>0.1</v>
      </c>
      <c r="AC53">
        <f>SUM($G$52:AC52)</f>
        <v>0.1</v>
      </c>
      <c r="AD53">
        <f>SUM($G$52:AD52)</f>
        <v>0.1</v>
      </c>
      <c r="AE53">
        <f>SUM($G$52:AE52)</f>
        <v>0.1</v>
      </c>
      <c r="AF53">
        <f>SUM($G$52:AF52)</f>
        <v>0.1</v>
      </c>
      <c r="AG53">
        <f>SUM($G$52:AG52)</f>
        <v>0.1</v>
      </c>
      <c r="AH53">
        <f>SUM($G$52:AH52)</f>
        <v>0.1</v>
      </c>
      <c r="AI53">
        <f>SUM($G$52:AI52)</f>
        <v>0.1</v>
      </c>
      <c r="AJ53">
        <f>SUM($G$52:AJ52)</f>
        <v>0.1</v>
      </c>
      <c r="AK53">
        <f>SUM($G$52:AK52)</f>
        <v>0.1</v>
      </c>
      <c r="AL53">
        <f>SUM($G$52:AL52)</f>
        <v>0.1</v>
      </c>
      <c r="AM53">
        <f>SUM($G$52:AM52)</f>
        <v>0.1</v>
      </c>
      <c r="AN53">
        <f>SUM($G$52:AN52)</f>
        <v>0.1</v>
      </c>
      <c r="AO53">
        <f>SUM($G$52:AO52)</f>
        <v>0.1</v>
      </c>
    </row>
    <row r="54" spans="1:41" s="1" customFormat="1" hidden="1">
      <c r="A54" s="1">
        <v>40</v>
      </c>
      <c r="B54" s="1" t="s">
        <v>8</v>
      </c>
      <c r="I54" s="1">
        <f t="shared" ref="I54:AO54" si="18">$A$49-I53</f>
        <v>58</v>
      </c>
      <c r="J54" s="1">
        <f t="shared" si="18"/>
        <v>58</v>
      </c>
      <c r="K54" s="1">
        <f t="shared" si="18"/>
        <v>58</v>
      </c>
      <c r="L54" s="1">
        <f t="shared" si="18"/>
        <v>58</v>
      </c>
      <c r="M54" s="1">
        <f t="shared" si="18"/>
        <v>58</v>
      </c>
      <c r="N54" s="1">
        <f t="shared" si="18"/>
        <v>58</v>
      </c>
      <c r="O54" s="1">
        <f t="shared" si="18"/>
        <v>58</v>
      </c>
      <c r="P54" s="1">
        <f t="shared" si="18"/>
        <v>58</v>
      </c>
      <c r="Q54" s="1">
        <f t="shared" si="18"/>
        <v>58</v>
      </c>
      <c r="R54" s="1">
        <f t="shared" si="18"/>
        <v>58</v>
      </c>
      <c r="S54" s="1">
        <f t="shared" si="18"/>
        <v>58</v>
      </c>
      <c r="T54" s="1">
        <f t="shared" si="18"/>
        <v>58</v>
      </c>
      <c r="U54" s="1">
        <f t="shared" si="18"/>
        <v>58</v>
      </c>
      <c r="V54" s="1">
        <f t="shared" si="18"/>
        <v>58</v>
      </c>
      <c r="W54" s="1">
        <f t="shared" si="18"/>
        <v>58</v>
      </c>
      <c r="X54" s="1">
        <f t="shared" si="18"/>
        <v>58</v>
      </c>
      <c r="Y54" s="1">
        <f t="shared" si="18"/>
        <v>58</v>
      </c>
      <c r="Z54" s="1">
        <f t="shared" si="18"/>
        <v>58</v>
      </c>
      <c r="AA54" s="1">
        <f t="shared" si="18"/>
        <v>58</v>
      </c>
      <c r="AB54" s="1">
        <f t="shared" si="18"/>
        <v>57.9</v>
      </c>
      <c r="AC54" s="1">
        <f t="shared" si="18"/>
        <v>57.9</v>
      </c>
      <c r="AD54" s="1">
        <f t="shared" si="18"/>
        <v>57.9</v>
      </c>
      <c r="AE54" s="1">
        <f t="shared" si="18"/>
        <v>57.9</v>
      </c>
      <c r="AF54" s="1">
        <f t="shared" si="18"/>
        <v>57.9</v>
      </c>
      <c r="AG54" s="1">
        <f t="shared" si="18"/>
        <v>57.9</v>
      </c>
      <c r="AH54" s="1">
        <f t="shared" si="18"/>
        <v>57.9</v>
      </c>
      <c r="AI54" s="1">
        <f t="shared" si="18"/>
        <v>57.9</v>
      </c>
      <c r="AJ54" s="1">
        <f t="shared" si="18"/>
        <v>57.9</v>
      </c>
      <c r="AK54" s="1">
        <f t="shared" si="18"/>
        <v>57.9</v>
      </c>
      <c r="AL54" s="1">
        <f t="shared" si="18"/>
        <v>57.9</v>
      </c>
      <c r="AM54" s="1">
        <f t="shared" si="18"/>
        <v>57.9</v>
      </c>
      <c r="AN54" s="1">
        <f t="shared" si="18"/>
        <v>57.9</v>
      </c>
      <c r="AO54" s="1">
        <f t="shared" si="18"/>
        <v>57.9</v>
      </c>
    </row>
    <row r="55" spans="1:41" s="7" customFormat="1" hidden="1">
      <c r="A55" s="7" t="s">
        <v>25</v>
      </c>
      <c r="G55" s="10"/>
      <c r="H55" s="10"/>
      <c r="I55" s="10">
        <f>I47/I59</f>
        <v>1</v>
      </c>
      <c r="J55" s="10">
        <f>J47/J59</f>
        <v>1</v>
      </c>
      <c r="K55" s="10">
        <f>K47/K59</f>
        <v>1</v>
      </c>
      <c r="L55" s="10">
        <f>L47/L59</f>
        <v>1</v>
      </c>
      <c r="M55" s="10" t="e">
        <f>M47/M59</f>
        <v>#DIV/0!</v>
      </c>
      <c r="N55" s="10" t="e">
        <f t="shared" ref="N55:AE55" si="19">N47/N59</f>
        <v>#DIV/0!</v>
      </c>
      <c r="O55" s="10" t="e">
        <f t="shared" si="19"/>
        <v>#DIV/0!</v>
      </c>
      <c r="P55" s="10" t="e">
        <f t="shared" si="19"/>
        <v>#DIV/0!</v>
      </c>
      <c r="Q55" s="10" t="e">
        <f t="shared" si="19"/>
        <v>#DIV/0!</v>
      </c>
      <c r="R55" s="10" t="e">
        <f t="shared" si="19"/>
        <v>#DIV/0!</v>
      </c>
      <c r="S55" s="10" t="e">
        <f t="shared" si="19"/>
        <v>#DIV/0!</v>
      </c>
      <c r="T55" s="10" t="e">
        <f t="shared" si="19"/>
        <v>#DIV/0!</v>
      </c>
      <c r="U55" s="10" t="e">
        <f t="shared" si="19"/>
        <v>#DIV/0!</v>
      </c>
      <c r="V55" s="10" t="e">
        <f t="shared" si="19"/>
        <v>#DIV/0!</v>
      </c>
      <c r="W55" s="10" t="e">
        <f t="shared" si="19"/>
        <v>#DIV/0!</v>
      </c>
      <c r="X55" s="10" t="e">
        <f t="shared" si="19"/>
        <v>#DIV/0!</v>
      </c>
      <c r="Y55" s="10" t="e">
        <f t="shared" si="19"/>
        <v>#DIV/0!</v>
      </c>
      <c r="Z55" s="10" t="e">
        <f t="shared" si="19"/>
        <v>#DIV/0!</v>
      </c>
      <c r="AA55" s="10" t="e">
        <f t="shared" si="19"/>
        <v>#DIV/0!</v>
      </c>
      <c r="AB55" s="10">
        <f t="shared" si="19"/>
        <v>0</v>
      </c>
      <c r="AC55" s="10" t="e">
        <f t="shared" si="19"/>
        <v>#DIV/0!</v>
      </c>
      <c r="AD55" s="10" t="e">
        <f t="shared" si="19"/>
        <v>#DIV/0!</v>
      </c>
      <c r="AE55" s="10" t="e">
        <f t="shared" si="19"/>
        <v>#DIV/0!</v>
      </c>
      <c r="AF55" s="10" t="e">
        <f t="shared" ref="AF55:AO55" si="20">AF47/AF59</f>
        <v>#DIV/0!</v>
      </c>
      <c r="AG55" s="10" t="e">
        <f t="shared" si="20"/>
        <v>#DIV/0!</v>
      </c>
      <c r="AH55" s="10" t="e">
        <f t="shared" si="20"/>
        <v>#DIV/0!</v>
      </c>
      <c r="AI55" s="10" t="e">
        <f t="shared" si="20"/>
        <v>#DIV/0!</v>
      </c>
      <c r="AJ55" s="10" t="e">
        <f t="shared" si="20"/>
        <v>#DIV/0!</v>
      </c>
      <c r="AK55" s="10" t="e">
        <f t="shared" si="20"/>
        <v>#DIV/0!</v>
      </c>
      <c r="AL55" s="10" t="e">
        <f t="shared" si="20"/>
        <v>#DIV/0!</v>
      </c>
      <c r="AM55" s="10" t="e">
        <f t="shared" si="20"/>
        <v>#DIV/0!</v>
      </c>
      <c r="AN55" s="10" t="e">
        <f t="shared" si="20"/>
        <v>#DIV/0!</v>
      </c>
      <c r="AO55" s="10" t="e">
        <f t="shared" si="20"/>
        <v>#DIV/0!</v>
      </c>
    </row>
    <row r="56" spans="1:41" s="7" customFormat="1" hidden="1">
      <c r="A56" s="7" t="s">
        <v>24</v>
      </c>
      <c r="G56" s="10"/>
      <c r="H56" s="10"/>
      <c r="I56" s="10">
        <f t="shared" ref="I56:AO56" si="21">I52/I59</f>
        <v>0</v>
      </c>
      <c r="J56" s="10">
        <f t="shared" si="21"/>
        <v>0</v>
      </c>
      <c r="K56" s="10">
        <f t="shared" si="21"/>
        <v>0</v>
      </c>
      <c r="L56" s="10">
        <f t="shared" si="21"/>
        <v>0</v>
      </c>
      <c r="M56" s="10" t="e">
        <f t="shared" si="21"/>
        <v>#DIV/0!</v>
      </c>
      <c r="N56" s="10" t="e">
        <f t="shared" si="21"/>
        <v>#DIV/0!</v>
      </c>
      <c r="O56" s="10" t="e">
        <f t="shared" si="21"/>
        <v>#DIV/0!</v>
      </c>
      <c r="P56" s="10" t="e">
        <f t="shared" si="21"/>
        <v>#DIV/0!</v>
      </c>
      <c r="Q56" s="10" t="e">
        <f t="shared" si="21"/>
        <v>#DIV/0!</v>
      </c>
      <c r="R56" s="10" t="e">
        <f t="shared" si="21"/>
        <v>#DIV/0!</v>
      </c>
      <c r="S56" s="10" t="e">
        <f t="shared" si="21"/>
        <v>#DIV/0!</v>
      </c>
      <c r="T56" s="10" t="e">
        <f t="shared" si="21"/>
        <v>#DIV/0!</v>
      </c>
      <c r="U56" s="10" t="e">
        <f t="shared" si="21"/>
        <v>#DIV/0!</v>
      </c>
      <c r="V56" s="10" t="e">
        <f t="shared" si="21"/>
        <v>#DIV/0!</v>
      </c>
      <c r="W56" s="10" t="e">
        <f t="shared" si="21"/>
        <v>#DIV/0!</v>
      </c>
      <c r="X56" s="10" t="e">
        <f t="shared" si="21"/>
        <v>#DIV/0!</v>
      </c>
      <c r="Y56" s="10" t="e">
        <f t="shared" si="21"/>
        <v>#DIV/0!</v>
      </c>
      <c r="Z56" s="10" t="e">
        <f t="shared" si="21"/>
        <v>#DIV/0!</v>
      </c>
      <c r="AA56" s="10" t="e">
        <f t="shared" si="21"/>
        <v>#DIV/0!</v>
      </c>
      <c r="AB56" s="10">
        <f t="shared" si="21"/>
        <v>1</v>
      </c>
      <c r="AC56" s="10" t="e">
        <f t="shared" si="21"/>
        <v>#DIV/0!</v>
      </c>
      <c r="AD56" s="10" t="e">
        <f t="shared" si="21"/>
        <v>#DIV/0!</v>
      </c>
      <c r="AE56" s="10" t="e">
        <f t="shared" si="21"/>
        <v>#DIV/0!</v>
      </c>
      <c r="AF56" s="10" t="e">
        <f t="shared" si="21"/>
        <v>#DIV/0!</v>
      </c>
      <c r="AG56" s="10" t="e">
        <f t="shared" si="21"/>
        <v>#DIV/0!</v>
      </c>
      <c r="AH56" s="10" t="e">
        <f t="shared" si="21"/>
        <v>#DIV/0!</v>
      </c>
      <c r="AI56" s="10" t="e">
        <f t="shared" si="21"/>
        <v>#DIV/0!</v>
      </c>
      <c r="AJ56" s="10" t="e">
        <f t="shared" si="21"/>
        <v>#DIV/0!</v>
      </c>
      <c r="AK56" s="10" t="e">
        <f t="shared" si="21"/>
        <v>#DIV/0!</v>
      </c>
      <c r="AL56" s="10" t="e">
        <f t="shared" si="21"/>
        <v>#DIV/0!</v>
      </c>
      <c r="AM56" s="10" t="e">
        <f t="shared" si="21"/>
        <v>#DIV/0!</v>
      </c>
      <c r="AN56" s="10" t="e">
        <f t="shared" si="21"/>
        <v>#DIV/0!</v>
      </c>
      <c r="AO56" s="10" t="e">
        <f t="shared" si="21"/>
        <v>#DIV/0!</v>
      </c>
    </row>
    <row r="57" spans="1:41" s="8" customFormat="1" hidden="1">
      <c r="A57" s="8" t="s">
        <v>6</v>
      </c>
      <c r="B57" s="8">
        <v>1</v>
      </c>
      <c r="I57" s="8">
        <f t="shared" ref="I57:AO57" si="22">SUM(I45,I50)</f>
        <v>0.3</v>
      </c>
      <c r="J57" s="8">
        <f t="shared" si="22"/>
        <v>0.24</v>
      </c>
      <c r="K57" s="8">
        <f t="shared" si="22"/>
        <v>0.25</v>
      </c>
      <c r="L57" s="8">
        <f t="shared" si="22"/>
        <v>0.27</v>
      </c>
      <c r="M57" s="8">
        <f t="shared" si="22"/>
        <v>0</v>
      </c>
      <c r="N57" s="8">
        <f t="shared" si="22"/>
        <v>0</v>
      </c>
      <c r="O57" s="8">
        <f t="shared" si="22"/>
        <v>0</v>
      </c>
      <c r="P57" s="8">
        <f t="shared" si="22"/>
        <v>0</v>
      </c>
      <c r="Q57" s="8">
        <f t="shared" si="22"/>
        <v>0</v>
      </c>
      <c r="R57" s="8">
        <f t="shared" si="22"/>
        <v>0</v>
      </c>
      <c r="S57" s="8">
        <f t="shared" si="22"/>
        <v>0</v>
      </c>
      <c r="T57" s="8">
        <f t="shared" si="22"/>
        <v>0</v>
      </c>
      <c r="U57" s="8">
        <f t="shared" si="22"/>
        <v>0</v>
      </c>
      <c r="V57" s="8">
        <f t="shared" si="22"/>
        <v>0</v>
      </c>
      <c r="W57" s="8">
        <f t="shared" si="22"/>
        <v>0</v>
      </c>
      <c r="X57" s="8">
        <f t="shared" si="22"/>
        <v>0</v>
      </c>
      <c r="Y57" s="8">
        <f t="shared" si="22"/>
        <v>0</v>
      </c>
      <c r="Z57" s="8">
        <f t="shared" si="22"/>
        <v>0</v>
      </c>
      <c r="AA57" s="8">
        <f t="shared" si="22"/>
        <v>0</v>
      </c>
      <c r="AB57" s="8">
        <f t="shared" si="22"/>
        <v>0.05</v>
      </c>
      <c r="AC57" s="8">
        <f t="shared" si="22"/>
        <v>0</v>
      </c>
      <c r="AD57" s="8">
        <f t="shared" si="22"/>
        <v>0</v>
      </c>
      <c r="AE57" s="8">
        <f t="shared" si="22"/>
        <v>0</v>
      </c>
      <c r="AF57" s="8">
        <f t="shared" si="22"/>
        <v>0</v>
      </c>
      <c r="AG57" s="8">
        <f t="shared" si="22"/>
        <v>0</v>
      </c>
      <c r="AH57" s="8">
        <f t="shared" si="22"/>
        <v>0</v>
      </c>
      <c r="AI57" s="8">
        <f t="shared" si="22"/>
        <v>0</v>
      </c>
      <c r="AJ57" s="8">
        <f t="shared" si="22"/>
        <v>0</v>
      </c>
      <c r="AK57" s="8">
        <f t="shared" si="22"/>
        <v>0</v>
      </c>
      <c r="AL57" s="8">
        <f t="shared" si="22"/>
        <v>0</v>
      </c>
      <c r="AM57" s="8">
        <f t="shared" si="22"/>
        <v>0</v>
      </c>
      <c r="AN57" s="8">
        <f t="shared" si="22"/>
        <v>0</v>
      </c>
      <c r="AO57" s="8">
        <f t="shared" si="22"/>
        <v>0</v>
      </c>
    </row>
    <row r="58" spans="1:41" s="8" customFormat="1" hidden="1">
      <c r="B58" s="8">
        <v>2</v>
      </c>
      <c r="I58" s="8">
        <f t="shared" ref="I58:AO58" si="23">SUM(I46,I51)</f>
        <v>0.3</v>
      </c>
      <c r="J58" s="8">
        <f t="shared" si="23"/>
        <v>0.24</v>
      </c>
      <c r="K58" s="8">
        <f t="shared" si="23"/>
        <v>0.25</v>
      </c>
      <c r="L58" s="8">
        <f t="shared" si="23"/>
        <v>0.27</v>
      </c>
      <c r="M58" s="8">
        <f t="shared" si="23"/>
        <v>0</v>
      </c>
      <c r="N58" s="8">
        <f t="shared" si="23"/>
        <v>0</v>
      </c>
      <c r="O58" s="8">
        <f t="shared" si="23"/>
        <v>0</v>
      </c>
      <c r="P58" s="8">
        <f t="shared" si="23"/>
        <v>0</v>
      </c>
      <c r="Q58" s="8">
        <f t="shared" si="23"/>
        <v>0</v>
      </c>
      <c r="R58" s="8">
        <f t="shared" si="23"/>
        <v>0</v>
      </c>
      <c r="S58" s="8">
        <f t="shared" si="23"/>
        <v>0</v>
      </c>
      <c r="T58" s="8">
        <f t="shared" si="23"/>
        <v>0</v>
      </c>
      <c r="U58" s="8">
        <f t="shared" si="23"/>
        <v>0</v>
      </c>
      <c r="V58" s="8">
        <f t="shared" si="23"/>
        <v>0</v>
      </c>
      <c r="W58" s="8">
        <f t="shared" si="23"/>
        <v>0</v>
      </c>
      <c r="X58" s="8">
        <f t="shared" si="23"/>
        <v>0</v>
      </c>
      <c r="Y58" s="8">
        <f t="shared" si="23"/>
        <v>0</v>
      </c>
      <c r="Z58" s="8">
        <f t="shared" si="23"/>
        <v>0</v>
      </c>
      <c r="AA58" s="8">
        <f t="shared" si="23"/>
        <v>0</v>
      </c>
      <c r="AB58" s="8">
        <f t="shared" si="23"/>
        <v>0.05</v>
      </c>
      <c r="AC58" s="8">
        <f t="shared" si="23"/>
        <v>0</v>
      </c>
      <c r="AD58" s="8">
        <f t="shared" si="23"/>
        <v>0</v>
      </c>
      <c r="AE58" s="8">
        <f t="shared" si="23"/>
        <v>0</v>
      </c>
      <c r="AF58" s="8">
        <f t="shared" si="23"/>
        <v>0</v>
      </c>
      <c r="AG58" s="8">
        <f t="shared" si="23"/>
        <v>0</v>
      </c>
      <c r="AH58" s="8">
        <f t="shared" si="23"/>
        <v>0</v>
      </c>
      <c r="AI58" s="8">
        <f t="shared" si="23"/>
        <v>0</v>
      </c>
      <c r="AJ58" s="8">
        <f t="shared" si="23"/>
        <v>0</v>
      </c>
      <c r="AK58" s="8">
        <f t="shared" si="23"/>
        <v>0</v>
      </c>
      <c r="AL58" s="8">
        <f t="shared" si="23"/>
        <v>0</v>
      </c>
      <c r="AM58" s="8">
        <f t="shared" si="23"/>
        <v>0</v>
      </c>
      <c r="AN58" s="8">
        <f t="shared" si="23"/>
        <v>0</v>
      </c>
      <c r="AO58" s="8">
        <f t="shared" si="23"/>
        <v>0</v>
      </c>
    </row>
    <row r="59" spans="1:41" hidden="1">
      <c r="A59" t="s">
        <v>9</v>
      </c>
      <c r="B59" t="s">
        <v>7</v>
      </c>
      <c r="I59">
        <f>SUM(I57:I58)</f>
        <v>0.6</v>
      </c>
      <c r="J59">
        <f t="shared" ref="J59:AO59" si="24">SUM(J57:J58)</f>
        <v>0.48</v>
      </c>
      <c r="K59">
        <f t="shared" si="24"/>
        <v>0.5</v>
      </c>
      <c r="L59">
        <f t="shared" si="24"/>
        <v>0.54</v>
      </c>
      <c r="M59">
        <f t="shared" si="24"/>
        <v>0</v>
      </c>
      <c r="N59">
        <f t="shared" si="24"/>
        <v>0</v>
      </c>
      <c r="O59">
        <f t="shared" si="24"/>
        <v>0</v>
      </c>
      <c r="P59">
        <f t="shared" si="24"/>
        <v>0</v>
      </c>
      <c r="Q59">
        <f t="shared" si="24"/>
        <v>0</v>
      </c>
      <c r="R59">
        <f t="shared" si="24"/>
        <v>0</v>
      </c>
      <c r="S59">
        <f t="shared" si="24"/>
        <v>0</v>
      </c>
      <c r="T59">
        <f t="shared" si="24"/>
        <v>0</v>
      </c>
      <c r="U59">
        <f t="shared" si="24"/>
        <v>0</v>
      </c>
      <c r="V59">
        <f t="shared" si="24"/>
        <v>0</v>
      </c>
      <c r="W59">
        <f t="shared" si="24"/>
        <v>0</v>
      </c>
      <c r="X59">
        <f t="shared" si="24"/>
        <v>0</v>
      </c>
      <c r="Y59">
        <f t="shared" si="24"/>
        <v>0</v>
      </c>
      <c r="Z59">
        <f t="shared" si="24"/>
        <v>0</v>
      </c>
      <c r="AA59">
        <f t="shared" si="24"/>
        <v>0</v>
      </c>
      <c r="AB59">
        <f t="shared" si="24"/>
        <v>0.1</v>
      </c>
      <c r="AC59">
        <f t="shared" si="24"/>
        <v>0</v>
      </c>
      <c r="AD59">
        <f t="shared" si="24"/>
        <v>0</v>
      </c>
      <c r="AE59">
        <f t="shared" si="24"/>
        <v>0</v>
      </c>
      <c r="AF59">
        <f t="shared" si="24"/>
        <v>0</v>
      </c>
      <c r="AG59">
        <f t="shared" si="24"/>
        <v>0</v>
      </c>
      <c r="AH59">
        <f t="shared" si="24"/>
        <v>0</v>
      </c>
      <c r="AI59">
        <f t="shared" si="24"/>
        <v>0</v>
      </c>
      <c r="AJ59">
        <f t="shared" si="24"/>
        <v>0</v>
      </c>
      <c r="AK59">
        <f t="shared" si="24"/>
        <v>0</v>
      </c>
      <c r="AL59">
        <f t="shared" si="24"/>
        <v>0</v>
      </c>
      <c r="AM59">
        <f t="shared" si="24"/>
        <v>0</v>
      </c>
      <c r="AN59">
        <f t="shared" si="24"/>
        <v>0</v>
      </c>
      <c r="AO59">
        <f t="shared" si="24"/>
        <v>0</v>
      </c>
    </row>
    <row r="60" spans="1:41" hidden="1">
      <c r="B60" t="s">
        <v>10</v>
      </c>
      <c r="I60">
        <f>SUM($G$59:I59)</f>
        <v>0.6</v>
      </c>
      <c r="J60">
        <f>SUM($G$59:J59)</f>
        <v>1.08</v>
      </c>
      <c r="K60">
        <f>SUM($G$59:K59)</f>
        <v>1.58</v>
      </c>
      <c r="L60">
        <f>SUM($G$59:L59)</f>
        <v>2.12</v>
      </c>
      <c r="M60">
        <f>SUM($G$59:M59)</f>
        <v>2.12</v>
      </c>
      <c r="N60">
        <f>SUM($G$59:N59)</f>
        <v>2.12</v>
      </c>
      <c r="O60">
        <f>SUM($G$59:O59)</f>
        <v>2.12</v>
      </c>
      <c r="P60">
        <f>SUM($G$59:P59)</f>
        <v>2.12</v>
      </c>
      <c r="Q60">
        <f>SUM($G$59:Q59)</f>
        <v>2.12</v>
      </c>
      <c r="R60">
        <f>SUM($G$59:R59)</f>
        <v>2.12</v>
      </c>
      <c r="S60">
        <f>SUM($G$59:S59)</f>
        <v>2.12</v>
      </c>
      <c r="T60">
        <f>SUM($G$59:T59)</f>
        <v>2.12</v>
      </c>
      <c r="U60">
        <f>SUM($G$59:U59)</f>
        <v>2.12</v>
      </c>
      <c r="V60">
        <f>SUM($G$59:V59)</f>
        <v>2.12</v>
      </c>
      <c r="W60">
        <f>SUM($G$59:W59)</f>
        <v>2.12</v>
      </c>
      <c r="X60">
        <f>SUM($G$59:X59)</f>
        <v>2.12</v>
      </c>
      <c r="Y60">
        <f>SUM($G$59:Y59)</f>
        <v>2.12</v>
      </c>
      <c r="Z60">
        <f>SUM($G$59:Z59)</f>
        <v>2.12</v>
      </c>
      <c r="AA60">
        <f>SUM($G$59:AA59)</f>
        <v>2.12</v>
      </c>
      <c r="AB60">
        <f>SUM($G$59:AB59)</f>
        <v>2.2200000000000002</v>
      </c>
      <c r="AC60">
        <f>SUM($G$59:AC59)</f>
        <v>2.2200000000000002</v>
      </c>
      <c r="AD60">
        <f>SUM($G$59:AD59)</f>
        <v>2.2200000000000002</v>
      </c>
      <c r="AE60">
        <f>SUM($G$59:AE59)</f>
        <v>2.2200000000000002</v>
      </c>
      <c r="AF60">
        <f>SUM($G$59:AF59)</f>
        <v>2.2200000000000002</v>
      </c>
      <c r="AG60">
        <f>SUM($G$59:AG59)</f>
        <v>2.2200000000000002</v>
      </c>
      <c r="AH60">
        <f>SUM($G$59:AH59)</f>
        <v>2.2200000000000002</v>
      </c>
      <c r="AI60">
        <f>SUM($G$59:AI59)</f>
        <v>2.2200000000000002</v>
      </c>
      <c r="AJ60">
        <f>SUM($G$59:AJ59)</f>
        <v>2.2200000000000002</v>
      </c>
      <c r="AK60">
        <f>SUM($G$59:AK59)</f>
        <v>2.2200000000000002</v>
      </c>
      <c r="AL60">
        <f>SUM($G$59:AL59)</f>
        <v>2.2200000000000002</v>
      </c>
      <c r="AM60">
        <f>SUM($G$59:AM59)</f>
        <v>2.2200000000000002</v>
      </c>
      <c r="AN60">
        <f>SUM($G$59:AN59)</f>
        <v>2.2200000000000002</v>
      </c>
      <c r="AO60">
        <f>SUM($G$59:AO59)</f>
        <v>2.2200000000000002</v>
      </c>
    </row>
    <row r="61" spans="1:41" s="1" customFormat="1" hidden="1">
      <c r="A61" s="1">
        <v>80</v>
      </c>
      <c r="B61" s="1" t="s">
        <v>8</v>
      </c>
      <c r="I61" s="1">
        <f t="shared" ref="I61:AO61" si="25">$A$61-I60</f>
        <v>79.400000000000006</v>
      </c>
      <c r="J61" s="1">
        <f t="shared" si="25"/>
        <v>78.92</v>
      </c>
      <c r="K61" s="1">
        <f t="shared" si="25"/>
        <v>78.42</v>
      </c>
      <c r="L61" s="1">
        <f t="shared" si="25"/>
        <v>77.88</v>
      </c>
      <c r="M61" s="1">
        <f t="shared" si="25"/>
        <v>77.88</v>
      </c>
      <c r="N61" s="1">
        <f t="shared" si="25"/>
        <v>77.88</v>
      </c>
      <c r="O61" s="1">
        <f t="shared" si="25"/>
        <v>77.88</v>
      </c>
      <c r="P61" s="1">
        <f t="shared" si="25"/>
        <v>77.88</v>
      </c>
      <c r="Q61" s="1">
        <f t="shared" si="25"/>
        <v>77.88</v>
      </c>
      <c r="R61" s="1">
        <f t="shared" si="25"/>
        <v>77.88</v>
      </c>
      <c r="S61" s="1">
        <f t="shared" si="25"/>
        <v>77.88</v>
      </c>
      <c r="T61" s="1">
        <f t="shared" si="25"/>
        <v>77.88</v>
      </c>
      <c r="U61" s="1">
        <f t="shared" si="25"/>
        <v>77.88</v>
      </c>
      <c r="V61" s="1">
        <f t="shared" si="25"/>
        <v>77.88</v>
      </c>
      <c r="W61" s="1">
        <f t="shared" si="25"/>
        <v>77.88</v>
      </c>
      <c r="X61" s="1">
        <f t="shared" si="25"/>
        <v>77.88</v>
      </c>
      <c r="Y61" s="1">
        <f t="shared" si="25"/>
        <v>77.88</v>
      </c>
      <c r="Z61" s="1">
        <f t="shared" si="25"/>
        <v>77.88</v>
      </c>
      <c r="AA61" s="1">
        <f t="shared" si="25"/>
        <v>77.88</v>
      </c>
      <c r="AB61" s="1">
        <f t="shared" si="25"/>
        <v>77.78</v>
      </c>
      <c r="AC61" s="1">
        <f t="shared" si="25"/>
        <v>77.78</v>
      </c>
      <c r="AD61" s="1">
        <f t="shared" si="25"/>
        <v>77.78</v>
      </c>
      <c r="AE61" s="1">
        <f t="shared" si="25"/>
        <v>77.78</v>
      </c>
      <c r="AF61" s="1">
        <f t="shared" si="25"/>
        <v>77.78</v>
      </c>
      <c r="AG61" s="1">
        <f t="shared" si="25"/>
        <v>77.78</v>
      </c>
      <c r="AH61" s="1">
        <f t="shared" si="25"/>
        <v>77.78</v>
      </c>
      <c r="AI61" s="1">
        <f t="shared" si="25"/>
        <v>77.78</v>
      </c>
      <c r="AJ61" s="1">
        <f t="shared" si="25"/>
        <v>77.78</v>
      </c>
      <c r="AK61" s="1">
        <f t="shared" si="25"/>
        <v>77.78</v>
      </c>
      <c r="AL61" s="1">
        <f t="shared" si="25"/>
        <v>77.78</v>
      </c>
      <c r="AM61" s="1">
        <f t="shared" si="25"/>
        <v>77.78</v>
      </c>
      <c r="AN61" s="1">
        <f t="shared" si="25"/>
        <v>77.78</v>
      </c>
      <c r="AO61" s="1">
        <f t="shared" si="25"/>
        <v>77.78</v>
      </c>
    </row>
    <row r="62" spans="1:41" s="1" customFormat="1" hidden="1">
      <c r="A62" s="1" t="s">
        <v>29</v>
      </c>
      <c r="B62" s="1">
        <v>1</v>
      </c>
    </row>
    <row r="63" spans="1:41" s="1" customFormat="1" hidden="1">
      <c r="B63" s="1">
        <v>2</v>
      </c>
    </row>
    <row r="64" spans="1:41" s="1" customFormat="1" hidden="1">
      <c r="B64" s="1">
        <v>3</v>
      </c>
    </row>
    <row r="65" spans="1:45" hidden="1">
      <c r="I65" t="s">
        <v>11</v>
      </c>
      <c r="J65">
        <v>1</v>
      </c>
      <c r="K65">
        <v>2</v>
      </c>
      <c r="L65">
        <v>3</v>
      </c>
      <c r="M65">
        <v>4</v>
      </c>
      <c r="N65">
        <v>5</v>
      </c>
      <c r="O65">
        <v>6</v>
      </c>
      <c r="P65">
        <v>7</v>
      </c>
      <c r="Q65">
        <v>8</v>
      </c>
      <c r="R65">
        <v>9</v>
      </c>
      <c r="S65">
        <v>10</v>
      </c>
      <c r="T65">
        <v>11</v>
      </c>
      <c r="U65">
        <v>12</v>
      </c>
      <c r="V65">
        <v>13</v>
      </c>
    </row>
    <row r="66" spans="1:45" hidden="1">
      <c r="B66" t="s">
        <v>16</v>
      </c>
      <c r="N66" t="e">
        <f t="shared" ref="N66:V66" si="26">N52/(N47+N52)</f>
        <v>#DIV/0!</v>
      </c>
      <c r="O66" t="e">
        <f t="shared" si="26"/>
        <v>#DIV/0!</v>
      </c>
      <c r="P66" t="e">
        <f t="shared" si="26"/>
        <v>#DIV/0!</v>
      </c>
      <c r="Q66" t="e">
        <f t="shared" si="26"/>
        <v>#DIV/0!</v>
      </c>
      <c r="R66" t="e">
        <f t="shared" si="26"/>
        <v>#DIV/0!</v>
      </c>
      <c r="S66" t="e">
        <f t="shared" si="26"/>
        <v>#DIV/0!</v>
      </c>
      <c r="T66" t="e">
        <f t="shared" si="26"/>
        <v>#DIV/0!</v>
      </c>
      <c r="U66" t="e">
        <f t="shared" si="26"/>
        <v>#DIV/0!</v>
      </c>
      <c r="V66" t="e">
        <f t="shared" si="26"/>
        <v>#DIV/0!</v>
      </c>
    </row>
    <row r="67" spans="1:45" s="1" customFormat="1" hidden="1">
      <c r="A67" s="1" t="s">
        <v>17</v>
      </c>
      <c r="B67" s="1" t="s">
        <v>15</v>
      </c>
      <c r="J67" s="1">
        <v>0.25</v>
      </c>
      <c r="K67" s="1">
        <v>0.25</v>
      </c>
      <c r="L67" s="1">
        <v>0.25</v>
      </c>
      <c r="M67" s="1" t="s">
        <v>14</v>
      </c>
      <c r="N67" s="1">
        <v>1</v>
      </c>
      <c r="O67" s="1">
        <v>1.1000000000000001</v>
      </c>
      <c r="P67" s="1">
        <v>1.3</v>
      </c>
      <c r="Q67" s="1">
        <v>1.3</v>
      </c>
      <c r="R67" s="1">
        <v>1.5</v>
      </c>
      <c r="S67" s="1">
        <v>1.5</v>
      </c>
      <c r="T67" s="1">
        <v>1.5</v>
      </c>
      <c r="U67" s="1">
        <v>1.5</v>
      </c>
      <c r="V67" s="1" t="e">
        <f>V40/V52*0.001</f>
        <v>#DIV/0!</v>
      </c>
      <c r="W67" s="1">
        <v>1.5</v>
      </c>
      <c r="X67" s="1" t="e">
        <f>X41/X52*0.001</f>
        <v>#DIV/0!</v>
      </c>
      <c r="Y67" s="1" t="e">
        <f>Y41/Y52*0.001</f>
        <v>#DIV/0!</v>
      </c>
      <c r="Z67" s="1">
        <v>1.5</v>
      </c>
      <c r="AA67" s="1">
        <v>1.5</v>
      </c>
      <c r="AB67" s="1">
        <v>1.5</v>
      </c>
      <c r="AC67" s="1">
        <v>1.5</v>
      </c>
      <c r="AD67" s="1" t="e">
        <f>AD41/AD52</f>
        <v>#DIV/0!</v>
      </c>
      <c r="AE67" s="1">
        <v>1.6</v>
      </c>
      <c r="AF67" s="1">
        <v>1.7</v>
      </c>
      <c r="AG67" s="1">
        <v>1.7</v>
      </c>
      <c r="AH67" s="1">
        <v>1.7</v>
      </c>
      <c r="AI67" s="1">
        <v>1.8</v>
      </c>
      <c r="AJ67" s="1">
        <v>1.8</v>
      </c>
    </row>
    <row r="68" spans="1:45" s="11" customFormat="1" hidden="1">
      <c r="A68" s="11" t="s">
        <v>26</v>
      </c>
      <c r="G68" s="12"/>
      <c r="H68" s="12"/>
      <c r="I68" s="12" t="e">
        <f t="shared" ref="I68:AO68" si="27">I57/I5</f>
        <v>#DIV/0!</v>
      </c>
      <c r="J68" s="12" t="e">
        <f t="shared" si="27"/>
        <v>#DIV/0!</v>
      </c>
      <c r="K68" s="12" t="e">
        <f t="shared" si="27"/>
        <v>#DIV/0!</v>
      </c>
      <c r="L68" s="12" t="e">
        <f t="shared" si="27"/>
        <v>#DIV/0!</v>
      </c>
      <c r="M68" s="13" t="e">
        <f t="shared" si="27"/>
        <v>#DIV/0!</v>
      </c>
      <c r="N68" s="12" t="e">
        <f t="shared" si="27"/>
        <v>#DIV/0!</v>
      </c>
      <c r="O68" s="12" t="e">
        <f t="shared" si="27"/>
        <v>#DIV/0!</v>
      </c>
      <c r="P68" s="12" t="e">
        <f t="shared" si="27"/>
        <v>#DIV/0!</v>
      </c>
      <c r="Q68" s="12" t="e">
        <f t="shared" si="27"/>
        <v>#DIV/0!</v>
      </c>
      <c r="R68" s="12" t="e">
        <f t="shared" si="27"/>
        <v>#DIV/0!</v>
      </c>
      <c r="S68" s="12" t="e">
        <f t="shared" si="27"/>
        <v>#DIV/0!</v>
      </c>
      <c r="T68" s="12">
        <f t="shared" si="27"/>
        <v>0</v>
      </c>
      <c r="U68" s="12" t="e">
        <f t="shared" si="27"/>
        <v>#DIV/0!</v>
      </c>
      <c r="V68" s="12" t="e">
        <f t="shared" si="27"/>
        <v>#DIV/0!</v>
      </c>
      <c r="W68" s="12" t="e">
        <f t="shared" si="27"/>
        <v>#DIV/0!</v>
      </c>
      <c r="X68" s="12" t="e">
        <f t="shared" si="27"/>
        <v>#DIV/0!</v>
      </c>
      <c r="Y68" s="12" t="e">
        <f t="shared" si="27"/>
        <v>#DIV/0!</v>
      </c>
      <c r="Z68" s="12" t="e">
        <f t="shared" si="27"/>
        <v>#DIV/0!</v>
      </c>
      <c r="AA68" s="12" t="e">
        <f t="shared" si="27"/>
        <v>#DIV/0!</v>
      </c>
      <c r="AB68" s="12">
        <f t="shared" si="27"/>
        <v>0.1</v>
      </c>
      <c r="AC68" s="12" t="e">
        <f t="shared" si="27"/>
        <v>#DIV/0!</v>
      </c>
      <c r="AD68" s="12" t="e">
        <f t="shared" si="27"/>
        <v>#DIV/0!</v>
      </c>
      <c r="AE68" s="12" t="e">
        <f t="shared" si="27"/>
        <v>#DIV/0!</v>
      </c>
      <c r="AF68" s="12" t="e">
        <f t="shared" si="27"/>
        <v>#DIV/0!</v>
      </c>
      <c r="AG68" s="12">
        <f t="shared" si="27"/>
        <v>0</v>
      </c>
      <c r="AH68" s="12" t="e">
        <f t="shared" si="27"/>
        <v>#DIV/0!</v>
      </c>
      <c r="AI68" s="12" t="e">
        <f t="shared" si="27"/>
        <v>#DIV/0!</v>
      </c>
      <c r="AJ68" s="12" t="e">
        <f t="shared" si="27"/>
        <v>#DIV/0!</v>
      </c>
      <c r="AK68" s="12">
        <f t="shared" si="27"/>
        <v>0</v>
      </c>
      <c r="AL68" s="12" t="e">
        <f t="shared" si="27"/>
        <v>#DIV/0!</v>
      </c>
      <c r="AM68" s="12" t="e">
        <f t="shared" si="27"/>
        <v>#DIV/0!</v>
      </c>
      <c r="AN68" s="12" t="e">
        <f t="shared" si="27"/>
        <v>#DIV/0!</v>
      </c>
      <c r="AO68" s="12">
        <f t="shared" si="27"/>
        <v>0</v>
      </c>
    </row>
    <row r="69" spans="1:45" s="11" customFormat="1" hidden="1">
      <c r="G69" s="12"/>
      <c r="H69" s="12"/>
      <c r="I69" s="12" t="e">
        <f>I58/#REF!</f>
        <v>#REF!</v>
      </c>
      <c r="J69" s="12" t="e">
        <f>J58/#REF!</f>
        <v>#REF!</v>
      </c>
      <c r="K69" s="12" t="e">
        <f>K58/#REF!</f>
        <v>#REF!</v>
      </c>
      <c r="L69" s="12" t="e">
        <f>L58/#REF!</f>
        <v>#REF!</v>
      </c>
      <c r="M69" s="13" t="e">
        <f>M58/#REF!</f>
        <v>#REF!</v>
      </c>
      <c r="N69" s="12" t="e">
        <f>N58/#REF!</f>
        <v>#REF!</v>
      </c>
      <c r="O69" s="12" t="e">
        <f>O58/#REF!</f>
        <v>#REF!</v>
      </c>
      <c r="P69" s="12" t="e">
        <f>P58/#REF!</f>
        <v>#REF!</v>
      </c>
      <c r="Q69" s="12" t="e">
        <f>Q58/#REF!</f>
        <v>#REF!</v>
      </c>
      <c r="R69" s="12" t="e">
        <f>R58/#REF!</f>
        <v>#REF!</v>
      </c>
      <c r="S69" s="12" t="e">
        <f>S58/#REF!</f>
        <v>#REF!</v>
      </c>
      <c r="T69" s="12" t="e">
        <f>T58/#REF!</f>
        <v>#REF!</v>
      </c>
      <c r="U69" s="12" t="e">
        <f>U58/#REF!</f>
        <v>#REF!</v>
      </c>
      <c r="V69" s="12" t="e">
        <f>V58/#REF!</f>
        <v>#REF!</v>
      </c>
      <c r="W69" s="12" t="e">
        <f>W58/#REF!</f>
        <v>#REF!</v>
      </c>
      <c r="X69" s="12" t="e">
        <f>X58/#REF!</f>
        <v>#REF!</v>
      </c>
      <c r="Y69" s="12" t="e">
        <f>Y58/#REF!</f>
        <v>#REF!</v>
      </c>
      <c r="Z69" s="12" t="e">
        <f>Z58/#REF!</f>
        <v>#REF!</v>
      </c>
      <c r="AA69" s="12" t="e">
        <f>AA58/#REF!</f>
        <v>#REF!</v>
      </c>
      <c r="AB69" s="12" t="e">
        <f>AB58/#REF!</f>
        <v>#REF!</v>
      </c>
      <c r="AC69" s="12" t="e">
        <f>AC58/#REF!</f>
        <v>#REF!</v>
      </c>
      <c r="AD69" s="12" t="e">
        <f>AD58/#REF!</f>
        <v>#REF!</v>
      </c>
      <c r="AE69" s="12" t="e">
        <f>AE58/#REF!</f>
        <v>#REF!</v>
      </c>
      <c r="AF69" s="12" t="e">
        <f>AF58/#REF!</f>
        <v>#REF!</v>
      </c>
      <c r="AG69" s="12" t="e">
        <f>AG58/#REF!</f>
        <v>#REF!</v>
      </c>
      <c r="AH69" s="12" t="e">
        <f>AH58/#REF!</f>
        <v>#REF!</v>
      </c>
      <c r="AI69" s="12" t="e">
        <f>AI58/#REF!</f>
        <v>#REF!</v>
      </c>
      <c r="AJ69" s="12" t="e">
        <f>AJ58/#REF!</f>
        <v>#REF!</v>
      </c>
      <c r="AK69" s="12" t="e">
        <f>AK58/#REF!</f>
        <v>#REF!</v>
      </c>
      <c r="AL69" s="12" t="e">
        <f>AL58/#REF!</f>
        <v>#REF!</v>
      </c>
      <c r="AM69" s="12" t="e">
        <f>AM58/#REF!</f>
        <v>#REF!</v>
      </c>
      <c r="AN69" s="12" t="e">
        <f>AN58/#REF!</f>
        <v>#REF!</v>
      </c>
      <c r="AO69" s="12" t="e">
        <f>AO58/#REF!</f>
        <v>#REF!</v>
      </c>
    </row>
    <row r="70" spans="1:45" s="11" customFormat="1" hidden="1">
      <c r="G70" s="12"/>
      <c r="H70" s="12"/>
      <c r="I70" s="12" t="e">
        <f>#REF!/#REF!</f>
        <v>#REF!</v>
      </c>
      <c r="J70" s="12" t="e">
        <f>#REF!/#REF!</f>
        <v>#REF!</v>
      </c>
      <c r="K70" s="12" t="e">
        <f>#REF!/#REF!</f>
        <v>#REF!</v>
      </c>
      <c r="L70" s="12" t="e">
        <f>#REF!/#REF!</f>
        <v>#REF!</v>
      </c>
      <c r="M70" s="13" t="e">
        <f>#REF!/#REF!</f>
        <v>#REF!</v>
      </c>
      <c r="N70" s="12" t="e">
        <f>#REF!/#REF!</f>
        <v>#REF!</v>
      </c>
      <c r="O70" s="12" t="e">
        <f>#REF!/#REF!</f>
        <v>#REF!</v>
      </c>
      <c r="P70" s="12" t="e">
        <f>#REF!/#REF!</f>
        <v>#REF!</v>
      </c>
      <c r="Q70" s="12" t="e">
        <f>#REF!/#REF!</f>
        <v>#REF!</v>
      </c>
      <c r="R70" s="12" t="e">
        <f>#REF!/#REF!</f>
        <v>#REF!</v>
      </c>
      <c r="S70" s="12" t="e">
        <f>#REF!/#REF!</f>
        <v>#REF!</v>
      </c>
      <c r="T70" s="12" t="e">
        <f>#REF!/#REF!</f>
        <v>#REF!</v>
      </c>
      <c r="U70" s="12" t="e">
        <f>#REF!/#REF!</f>
        <v>#REF!</v>
      </c>
      <c r="V70" s="12" t="e">
        <f>#REF!/#REF!</f>
        <v>#REF!</v>
      </c>
      <c r="W70" s="12" t="e">
        <f>#REF!/#REF!</f>
        <v>#REF!</v>
      </c>
      <c r="X70" s="12" t="e">
        <f>#REF!/#REF!</f>
        <v>#REF!</v>
      </c>
      <c r="Y70" s="12" t="e">
        <f>#REF!/#REF!</f>
        <v>#REF!</v>
      </c>
      <c r="Z70" s="12" t="e">
        <f>#REF!/#REF!</f>
        <v>#REF!</v>
      </c>
      <c r="AA70" s="12" t="e">
        <f>#REF!/#REF!</f>
        <v>#REF!</v>
      </c>
      <c r="AB70" s="12" t="e">
        <f>#REF!/#REF!</f>
        <v>#REF!</v>
      </c>
      <c r="AC70" s="12" t="e">
        <f>#REF!/#REF!</f>
        <v>#REF!</v>
      </c>
      <c r="AD70" s="12" t="e">
        <f>#REF!/#REF!</f>
        <v>#REF!</v>
      </c>
      <c r="AE70" s="12" t="e">
        <f>#REF!/#REF!</f>
        <v>#REF!</v>
      </c>
      <c r="AF70" s="12" t="e">
        <f>#REF!/#REF!</f>
        <v>#REF!</v>
      </c>
      <c r="AG70" s="12" t="e">
        <f>#REF!/#REF!</f>
        <v>#REF!</v>
      </c>
      <c r="AH70" s="12" t="e">
        <f>#REF!/#REF!</f>
        <v>#REF!</v>
      </c>
      <c r="AI70" s="12" t="e">
        <f>#REF!/#REF!</f>
        <v>#REF!</v>
      </c>
      <c r="AJ70" s="12" t="e">
        <f>#REF!/#REF!</f>
        <v>#REF!</v>
      </c>
      <c r="AK70" s="12" t="e">
        <f>#REF!/#REF!</f>
        <v>#REF!</v>
      </c>
      <c r="AL70" s="12" t="e">
        <f>#REF!/#REF!</f>
        <v>#REF!</v>
      </c>
      <c r="AM70" s="12" t="e">
        <f>#REF!/#REF!</f>
        <v>#REF!</v>
      </c>
      <c r="AN70" s="12" t="e">
        <f>#REF!/#REF!</f>
        <v>#REF!</v>
      </c>
      <c r="AO70" s="12" t="e">
        <f>#REF!/#REF!</f>
        <v>#REF!</v>
      </c>
    </row>
    <row r="71" spans="1:45" ht="15.75" customHeight="1">
      <c r="AR71" t="s">
        <v>30</v>
      </c>
    </row>
    <row r="72" spans="1:45" ht="18">
      <c r="A72" s="29" t="s">
        <v>19</v>
      </c>
      <c r="B72">
        <v>1</v>
      </c>
      <c r="C72" s="14"/>
      <c r="D72" s="14"/>
      <c r="E72" s="14"/>
      <c r="F72" s="14"/>
      <c r="G72" s="14"/>
      <c r="V72" s="2"/>
      <c r="AP72">
        <f>MAX($H72:$AO72)</f>
        <v>0</v>
      </c>
      <c r="AQ72">
        <f>MIN($H72:$AO72)</f>
        <v>0</v>
      </c>
      <c r="AR72">
        <f>MAX($H72:$AM72)</f>
        <v>0</v>
      </c>
      <c r="AS72">
        <f>MIN($H72:$AM72)</f>
        <v>0</v>
      </c>
    </row>
    <row r="73" spans="1:45" ht="18">
      <c r="B73">
        <v>2</v>
      </c>
      <c r="C73" s="14"/>
      <c r="D73" s="14"/>
      <c r="E73" s="14"/>
      <c r="F73" s="14"/>
      <c r="G73" s="14"/>
      <c r="V73" s="2"/>
      <c r="AP73">
        <f>MAX($H73:$AK73)</f>
        <v>0</v>
      </c>
      <c r="AQ73">
        <f>MIN($H73:$AK73)</f>
        <v>0</v>
      </c>
      <c r="AR73">
        <f t="shared" ref="AR73:AR78" si="28">MAX($H73:$AM73)</f>
        <v>0</v>
      </c>
      <c r="AS73">
        <f t="shared" ref="AS73:AS79" si="29">MIN($H73:$AM73)</f>
        <v>0</v>
      </c>
    </row>
    <row r="74" spans="1:45" s="4" customFormat="1">
      <c r="B74" s="4" t="s">
        <v>21</v>
      </c>
      <c r="V74" s="5" t="e">
        <f t="shared" ref="V74:AB74" si="30">AVERAGE(V72:V73)</f>
        <v>#DIV/0!</v>
      </c>
      <c r="W74" s="5" t="e">
        <f t="shared" si="30"/>
        <v>#DIV/0!</v>
      </c>
      <c r="X74" s="5" t="e">
        <f t="shared" si="30"/>
        <v>#DIV/0!</v>
      </c>
      <c r="Y74" s="5" t="e">
        <f t="shared" si="30"/>
        <v>#DIV/0!</v>
      </c>
      <c r="Z74" s="5" t="e">
        <f t="shared" si="30"/>
        <v>#DIV/0!</v>
      </c>
      <c r="AA74" s="5" t="e">
        <f t="shared" si="30"/>
        <v>#DIV/0!</v>
      </c>
      <c r="AB74" s="5" t="e">
        <f t="shared" si="30"/>
        <v>#DIV/0!</v>
      </c>
      <c r="AP74" s="4" t="e">
        <f t="shared" ref="AP74" si="31">MAX($H74:$AK74)</f>
        <v>#DIV/0!</v>
      </c>
      <c r="AQ74" s="4" t="e">
        <f t="shared" ref="AQ74" si="32">MIN($H74:$AK74)</f>
        <v>#DIV/0!</v>
      </c>
      <c r="AR74" s="4" t="e">
        <f t="shared" si="28"/>
        <v>#DIV/0!</v>
      </c>
      <c r="AS74" s="4" t="e">
        <f t="shared" si="29"/>
        <v>#DIV/0!</v>
      </c>
    </row>
    <row r="75" spans="1:45" ht="18">
      <c r="A75" s="30" t="s">
        <v>20</v>
      </c>
      <c r="B75">
        <v>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2"/>
      <c r="W75" s="2"/>
      <c r="X75" s="5"/>
      <c r="Y75" s="2"/>
      <c r="Z75" s="2"/>
      <c r="AA75" s="2"/>
      <c r="AB75" s="2"/>
      <c r="AC75" s="2"/>
      <c r="AD75" s="2"/>
      <c r="AE75" s="2"/>
      <c r="AF75" s="2"/>
      <c r="AP75">
        <f>MAX($C75:$AO75)</f>
        <v>0</v>
      </c>
      <c r="AQ75">
        <f>MIN($C75:$AO75)</f>
        <v>0</v>
      </c>
      <c r="AR75">
        <f t="shared" si="28"/>
        <v>0</v>
      </c>
      <c r="AS75">
        <f t="shared" si="29"/>
        <v>0</v>
      </c>
    </row>
    <row r="76" spans="1:45" ht="18">
      <c r="B76">
        <v>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>
        <f t="shared" ref="AP76:AP79" si="33">MAX($C76:$AO76)</f>
        <v>0</v>
      </c>
      <c r="AQ76">
        <f t="shared" ref="AQ76:AQ79" si="34">MIN($C76:$AO76)</f>
        <v>0</v>
      </c>
      <c r="AR76">
        <f t="shared" si="28"/>
        <v>0</v>
      </c>
      <c r="AS76">
        <f t="shared" si="29"/>
        <v>0</v>
      </c>
    </row>
    <row r="77" spans="1:45" s="4" customFormat="1">
      <c r="B77" s="4" t="s">
        <v>21</v>
      </c>
      <c r="V77" s="5" t="e">
        <f>AVERAGE(V75:V76)</f>
        <v>#DIV/0!</v>
      </c>
      <c r="AP77" t="e">
        <f t="shared" si="33"/>
        <v>#DIV/0!</v>
      </c>
      <c r="AQ77" t="e">
        <f t="shared" si="34"/>
        <v>#DIV/0!</v>
      </c>
      <c r="AR77" t="e">
        <f t="shared" si="28"/>
        <v>#DIV/0!</v>
      </c>
      <c r="AS77" t="e">
        <f t="shared" si="29"/>
        <v>#DIV/0!</v>
      </c>
    </row>
    <row r="78" spans="1:45" ht="18">
      <c r="A78" s="29" t="s">
        <v>18</v>
      </c>
      <c r="B78">
        <v>1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P78">
        <f t="shared" si="33"/>
        <v>0</v>
      </c>
      <c r="AQ78">
        <f t="shared" si="34"/>
        <v>0</v>
      </c>
      <c r="AR78">
        <f t="shared" si="28"/>
        <v>0</v>
      </c>
      <c r="AS78">
        <f t="shared" si="29"/>
        <v>0</v>
      </c>
    </row>
    <row r="79" spans="1:45" ht="18">
      <c r="B79">
        <v>2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>
        <f t="shared" si="33"/>
        <v>0</v>
      </c>
      <c r="AQ79">
        <f t="shared" si="34"/>
        <v>0</v>
      </c>
      <c r="AR79">
        <f>MAX($H79:$AM79)</f>
        <v>0</v>
      </c>
      <c r="AS79">
        <f t="shared" si="29"/>
        <v>0</v>
      </c>
    </row>
    <row r="80" spans="1:45" s="4" customFormat="1">
      <c r="B80" s="4" t="s">
        <v>21</v>
      </c>
      <c r="V80" s="4" t="e">
        <f>AVERAGE(V78:V79)</f>
        <v>#DIV/0!</v>
      </c>
    </row>
    <row r="81" spans="1:41">
      <c r="A81" s="29" t="s">
        <v>31</v>
      </c>
      <c r="B81">
        <v>1</v>
      </c>
      <c r="C81">
        <v>0</v>
      </c>
    </row>
    <row r="82" spans="1:41">
      <c r="B82">
        <v>2</v>
      </c>
      <c r="C82">
        <v>0</v>
      </c>
    </row>
    <row r="83" spans="1:41" s="4" customFormat="1" ht="15.75" customHeight="1">
      <c r="C83" s="4">
        <f>AVERAGE(C81:C82)</f>
        <v>0</v>
      </c>
      <c r="D83" s="4" t="e">
        <f t="shared" ref="D83:AO83" si="35">AVERAGE(D81:D82)</f>
        <v>#DIV/0!</v>
      </c>
      <c r="E83" s="4" t="e">
        <f t="shared" si="35"/>
        <v>#DIV/0!</v>
      </c>
      <c r="F83" s="4" t="e">
        <f t="shared" si="35"/>
        <v>#DIV/0!</v>
      </c>
      <c r="G83" s="4" t="e">
        <f t="shared" si="35"/>
        <v>#DIV/0!</v>
      </c>
      <c r="H83" s="4" t="e">
        <f t="shared" si="35"/>
        <v>#DIV/0!</v>
      </c>
      <c r="I83" s="4" t="e">
        <f t="shared" si="35"/>
        <v>#DIV/0!</v>
      </c>
      <c r="J83" s="4" t="e">
        <f t="shared" si="35"/>
        <v>#DIV/0!</v>
      </c>
      <c r="K83" s="4" t="e">
        <f t="shared" si="35"/>
        <v>#DIV/0!</v>
      </c>
      <c r="L83" s="4" t="e">
        <f t="shared" si="35"/>
        <v>#DIV/0!</v>
      </c>
      <c r="M83" s="4" t="e">
        <f t="shared" si="35"/>
        <v>#DIV/0!</v>
      </c>
      <c r="N83" s="4" t="e">
        <f t="shared" si="35"/>
        <v>#DIV/0!</v>
      </c>
      <c r="O83" s="4" t="e">
        <f t="shared" si="35"/>
        <v>#DIV/0!</v>
      </c>
      <c r="P83" s="4" t="e">
        <f t="shared" si="35"/>
        <v>#DIV/0!</v>
      </c>
      <c r="Q83" s="4" t="e">
        <f t="shared" si="35"/>
        <v>#DIV/0!</v>
      </c>
      <c r="R83" s="4" t="e">
        <f t="shared" si="35"/>
        <v>#DIV/0!</v>
      </c>
      <c r="S83" s="4" t="e">
        <f t="shared" si="35"/>
        <v>#DIV/0!</v>
      </c>
      <c r="T83" s="4" t="e">
        <f t="shared" si="35"/>
        <v>#DIV/0!</v>
      </c>
      <c r="U83" s="4" t="e">
        <f t="shared" si="35"/>
        <v>#DIV/0!</v>
      </c>
      <c r="V83" s="4" t="e">
        <f t="shared" si="35"/>
        <v>#DIV/0!</v>
      </c>
      <c r="W83" s="4" t="e">
        <f t="shared" si="35"/>
        <v>#DIV/0!</v>
      </c>
      <c r="X83" s="4" t="e">
        <f t="shared" si="35"/>
        <v>#DIV/0!</v>
      </c>
      <c r="Y83" s="4" t="e">
        <f t="shared" si="35"/>
        <v>#DIV/0!</v>
      </c>
      <c r="Z83" s="4" t="e">
        <f t="shared" si="35"/>
        <v>#DIV/0!</v>
      </c>
      <c r="AA83" s="4" t="e">
        <f t="shared" si="35"/>
        <v>#DIV/0!</v>
      </c>
      <c r="AB83" s="4" t="e">
        <f t="shared" si="35"/>
        <v>#DIV/0!</v>
      </c>
      <c r="AC83" s="4" t="e">
        <f t="shared" si="35"/>
        <v>#DIV/0!</v>
      </c>
      <c r="AD83" s="4" t="e">
        <f t="shared" si="35"/>
        <v>#DIV/0!</v>
      </c>
      <c r="AE83" s="4" t="e">
        <f t="shared" si="35"/>
        <v>#DIV/0!</v>
      </c>
      <c r="AF83" s="4" t="e">
        <f t="shared" si="35"/>
        <v>#DIV/0!</v>
      </c>
      <c r="AG83" s="4" t="e">
        <f t="shared" si="35"/>
        <v>#DIV/0!</v>
      </c>
      <c r="AH83" s="4" t="e">
        <f t="shared" si="35"/>
        <v>#DIV/0!</v>
      </c>
      <c r="AI83" s="4" t="e">
        <f t="shared" si="35"/>
        <v>#DIV/0!</v>
      </c>
      <c r="AJ83" s="4" t="e">
        <f t="shared" si="35"/>
        <v>#DIV/0!</v>
      </c>
      <c r="AK83" s="4" t="e">
        <f t="shared" si="35"/>
        <v>#DIV/0!</v>
      </c>
      <c r="AL83" s="4" t="e">
        <f t="shared" si="35"/>
        <v>#DIV/0!</v>
      </c>
      <c r="AM83" s="4" t="e">
        <f t="shared" si="35"/>
        <v>#DIV/0!</v>
      </c>
      <c r="AN83" s="4" t="e">
        <f t="shared" si="35"/>
        <v>#DIV/0!</v>
      </c>
      <c r="AO83" s="4" t="e">
        <f t="shared" si="35"/>
        <v>#DIV/0!</v>
      </c>
    </row>
    <row r="84" spans="1:41">
      <c r="A84" s="29" t="s">
        <v>32</v>
      </c>
      <c r="B84">
        <v>1</v>
      </c>
      <c r="C84">
        <v>0</v>
      </c>
    </row>
    <row r="85" spans="1:41">
      <c r="B85">
        <v>2</v>
      </c>
      <c r="C85">
        <v>0</v>
      </c>
    </row>
    <row r="86" spans="1:41" s="4" customFormat="1">
      <c r="C86" s="4">
        <f>AVERAGE(C84:C85)</f>
        <v>0</v>
      </c>
      <c r="D86" s="4" t="e">
        <f t="shared" ref="D86:AO86" si="36">AVERAGE(D84:D85)</f>
        <v>#DIV/0!</v>
      </c>
      <c r="E86" s="4" t="e">
        <f t="shared" si="36"/>
        <v>#DIV/0!</v>
      </c>
      <c r="F86" s="4" t="e">
        <f t="shared" si="36"/>
        <v>#DIV/0!</v>
      </c>
      <c r="G86" s="4" t="e">
        <f t="shared" si="36"/>
        <v>#DIV/0!</v>
      </c>
      <c r="H86" s="4" t="e">
        <f t="shared" si="36"/>
        <v>#DIV/0!</v>
      </c>
      <c r="I86" s="4" t="e">
        <f t="shared" si="36"/>
        <v>#DIV/0!</v>
      </c>
      <c r="J86" s="4" t="e">
        <f t="shared" si="36"/>
        <v>#DIV/0!</v>
      </c>
      <c r="K86" s="4" t="e">
        <f t="shared" si="36"/>
        <v>#DIV/0!</v>
      </c>
      <c r="L86" s="4" t="e">
        <f t="shared" si="36"/>
        <v>#DIV/0!</v>
      </c>
      <c r="M86" s="4" t="e">
        <f t="shared" si="36"/>
        <v>#DIV/0!</v>
      </c>
      <c r="N86" s="4" t="e">
        <f t="shared" si="36"/>
        <v>#DIV/0!</v>
      </c>
      <c r="O86" s="4" t="e">
        <f t="shared" si="36"/>
        <v>#DIV/0!</v>
      </c>
      <c r="P86" s="4" t="e">
        <f t="shared" si="36"/>
        <v>#DIV/0!</v>
      </c>
      <c r="Q86" s="4" t="e">
        <f t="shared" si="36"/>
        <v>#DIV/0!</v>
      </c>
      <c r="R86" s="4" t="e">
        <f t="shared" si="36"/>
        <v>#DIV/0!</v>
      </c>
      <c r="S86" s="4" t="e">
        <f t="shared" si="36"/>
        <v>#DIV/0!</v>
      </c>
      <c r="T86" s="4" t="e">
        <f t="shared" si="36"/>
        <v>#DIV/0!</v>
      </c>
      <c r="U86" s="4" t="e">
        <f t="shared" si="36"/>
        <v>#DIV/0!</v>
      </c>
      <c r="V86" s="4" t="e">
        <f t="shared" si="36"/>
        <v>#DIV/0!</v>
      </c>
      <c r="W86" s="4" t="e">
        <f t="shared" si="36"/>
        <v>#DIV/0!</v>
      </c>
      <c r="X86" s="4" t="e">
        <f t="shared" si="36"/>
        <v>#DIV/0!</v>
      </c>
      <c r="Y86" s="4" t="e">
        <f t="shared" si="36"/>
        <v>#DIV/0!</v>
      </c>
      <c r="Z86" s="4" t="e">
        <f t="shared" si="36"/>
        <v>#DIV/0!</v>
      </c>
      <c r="AA86" s="4" t="e">
        <f t="shared" si="36"/>
        <v>#DIV/0!</v>
      </c>
      <c r="AB86" s="4" t="e">
        <f t="shared" si="36"/>
        <v>#DIV/0!</v>
      </c>
      <c r="AC86" s="4" t="e">
        <f t="shared" si="36"/>
        <v>#DIV/0!</v>
      </c>
      <c r="AD86" s="4" t="e">
        <f t="shared" si="36"/>
        <v>#DIV/0!</v>
      </c>
      <c r="AE86" s="4" t="e">
        <f t="shared" si="36"/>
        <v>#DIV/0!</v>
      </c>
      <c r="AF86" s="4" t="e">
        <f t="shared" si="36"/>
        <v>#DIV/0!</v>
      </c>
      <c r="AG86" s="4" t="e">
        <f t="shared" si="36"/>
        <v>#DIV/0!</v>
      </c>
      <c r="AH86" s="4" t="e">
        <f t="shared" si="36"/>
        <v>#DIV/0!</v>
      </c>
      <c r="AI86" s="4" t="e">
        <f t="shared" si="36"/>
        <v>#DIV/0!</v>
      </c>
      <c r="AJ86" s="4" t="e">
        <f t="shared" si="36"/>
        <v>#DIV/0!</v>
      </c>
      <c r="AK86" s="4" t="e">
        <f t="shared" si="36"/>
        <v>#DIV/0!</v>
      </c>
      <c r="AL86" s="4" t="e">
        <f t="shared" si="36"/>
        <v>#DIV/0!</v>
      </c>
      <c r="AM86" s="4" t="e">
        <f t="shared" si="36"/>
        <v>#DIV/0!</v>
      </c>
      <c r="AN86" s="4" t="e">
        <f t="shared" si="36"/>
        <v>#DIV/0!</v>
      </c>
      <c r="AO86" s="4" t="e">
        <f t="shared" si="36"/>
        <v>#DIV/0!</v>
      </c>
    </row>
    <row r="87" spans="1:41">
      <c r="A87" s="29" t="s">
        <v>43</v>
      </c>
      <c r="B87">
        <v>1</v>
      </c>
      <c r="C87">
        <v>1.341</v>
      </c>
    </row>
    <row r="88" spans="1:41">
      <c r="B88">
        <v>2</v>
      </c>
      <c r="C88">
        <v>1.4159999999999999</v>
      </c>
    </row>
    <row r="89" spans="1:41" s="4" customFormat="1">
      <c r="C89" s="4">
        <f>AVERAGE(C87:C88)</f>
        <v>1.3784999999999998</v>
      </c>
      <c r="D89" s="4" t="e">
        <f t="shared" ref="D89:AM89" si="37">AVERAGE(D87:D88)</f>
        <v>#DIV/0!</v>
      </c>
      <c r="E89" s="4" t="e">
        <f t="shared" si="37"/>
        <v>#DIV/0!</v>
      </c>
      <c r="F89" s="4" t="e">
        <f t="shared" si="37"/>
        <v>#DIV/0!</v>
      </c>
      <c r="G89" s="4" t="e">
        <f t="shared" si="37"/>
        <v>#DIV/0!</v>
      </c>
      <c r="H89" s="4" t="e">
        <f t="shared" si="37"/>
        <v>#DIV/0!</v>
      </c>
      <c r="I89" s="4" t="e">
        <f t="shared" si="37"/>
        <v>#DIV/0!</v>
      </c>
      <c r="J89" s="4" t="e">
        <f t="shared" si="37"/>
        <v>#DIV/0!</v>
      </c>
      <c r="K89" s="4" t="e">
        <f t="shared" si="37"/>
        <v>#DIV/0!</v>
      </c>
      <c r="L89" s="4" t="e">
        <f t="shared" si="37"/>
        <v>#DIV/0!</v>
      </c>
      <c r="M89" s="4" t="e">
        <f t="shared" si="37"/>
        <v>#DIV/0!</v>
      </c>
      <c r="N89" s="4" t="e">
        <f t="shared" si="37"/>
        <v>#DIV/0!</v>
      </c>
      <c r="O89" s="4" t="e">
        <f t="shared" si="37"/>
        <v>#DIV/0!</v>
      </c>
      <c r="P89" s="4" t="e">
        <f t="shared" si="37"/>
        <v>#DIV/0!</v>
      </c>
      <c r="Q89" s="4" t="e">
        <f t="shared" si="37"/>
        <v>#DIV/0!</v>
      </c>
      <c r="R89" s="4" t="e">
        <f t="shared" si="37"/>
        <v>#DIV/0!</v>
      </c>
      <c r="S89" s="4" t="e">
        <f t="shared" si="37"/>
        <v>#DIV/0!</v>
      </c>
      <c r="T89" s="4" t="e">
        <f t="shared" si="37"/>
        <v>#DIV/0!</v>
      </c>
      <c r="U89" s="4" t="e">
        <f t="shared" si="37"/>
        <v>#DIV/0!</v>
      </c>
      <c r="V89" s="4" t="e">
        <f t="shared" si="37"/>
        <v>#DIV/0!</v>
      </c>
      <c r="W89" s="4" t="e">
        <f t="shared" si="37"/>
        <v>#DIV/0!</v>
      </c>
      <c r="X89" s="4" t="e">
        <f t="shared" si="37"/>
        <v>#DIV/0!</v>
      </c>
      <c r="Y89" s="4" t="e">
        <f t="shared" si="37"/>
        <v>#DIV/0!</v>
      </c>
      <c r="Z89" s="4" t="e">
        <f t="shared" si="37"/>
        <v>#DIV/0!</v>
      </c>
      <c r="AA89" s="4" t="e">
        <f t="shared" si="37"/>
        <v>#DIV/0!</v>
      </c>
      <c r="AB89" s="4" t="e">
        <f t="shared" si="37"/>
        <v>#DIV/0!</v>
      </c>
      <c r="AC89" s="4" t="e">
        <f t="shared" si="37"/>
        <v>#DIV/0!</v>
      </c>
      <c r="AD89" s="4" t="e">
        <f t="shared" si="37"/>
        <v>#DIV/0!</v>
      </c>
      <c r="AE89" s="4" t="e">
        <f t="shared" si="37"/>
        <v>#DIV/0!</v>
      </c>
      <c r="AF89" s="4" t="e">
        <f t="shared" si="37"/>
        <v>#DIV/0!</v>
      </c>
      <c r="AG89" s="4" t="e">
        <f t="shared" si="37"/>
        <v>#DIV/0!</v>
      </c>
      <c r="AH89" s="4" t="e">
        <f t="shared" si="37"/>
        <v>#DIV/0!</v>
      </c>
      <c r="AI89" s="4" t="e">
        <f t="shared" si="37"/>
        <v>#DIV/0!</v>
      </c>
      <c r="AJ89" s="4" t="e">
        <f t="shared" si="37"/>
        <v>#DIV/0!</v>
      </c>
      <c r="AK89" s="4" t="e">
        <f t="shared" si="37"/>
        <v>#DIV/0!</v>
      </c>
      <c r="AL89" s="4" t="e">
        <f t="shared" si="37"/>
        <v>#DIV/0!</v>
      </c>
      <c r="AM89" s="4" t="e">
        <f t="shared" si="37"/>
        <v>#DIV/0!</v>
      </c>
    </row>
    <row r="92" spans="1:41" ht="80">
      <c r="A92" t="s">
        <v>47</v>
      </c>
      <c r="B92">
        <v>1</v>
      </c>
      <c r="C92" s="6" t="s">
        <v>44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23</v>
      </c>
      <c r="AC92" s="6" t="s">
        <v>23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ht="272">
      <c r="B93">
        <v>2</v>
      </c>
      <c r="C93" s="6" t="s">
        <v>44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 t="s">
        <v>27</v>
      </c>
      <c r="AC93" s="6" t="s">
        <v>28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ht="48">
      <c r="B94" t="s">
        <v>45</v>
      </c>
      <c r="C94" s="6" t="s">
        <v>46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>
      <c r="AE95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itstime</cp:lastModifiedBy>
  <cp:lastPrinted>2023-05-08T11:55:36Z</cp:lastPrinted>
  <dcterms:created xsi:type="dcterms:W3CDTF">2022-05-20T13:16:52Z</dcterms:created>
  <dcterms:modified xsi:type="dcterms:W3CDTF">2024-02-14T04:25:41Z</dcterms:modified>
</cp:coreProperties>
</file>